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https://eskom-my.sharepoint.com/personal/lamolaks_ntcsa_co_za/Documents/Desktop/PA System Installation/"/>
    </mc:Choice>
  </mc:AlternateContent>
  <xr:revisionPtr revIDLastSave="0" documentId="8_{699BC00A-CCA4-4C7C-BC12-6AD579B88143}" xr6:coauthVersionLast="47" xr6:coauthVersionMax="47" xr10:uidLastSave="{00000000-0000-0000-0000-000000000000}"/>
  <bookViews>
    <workbookView xWindow="-110" yWindow="-110" windowWidth="19420" windowHeight="10300" xr2:uid="{00000000-000D-0000-FFFF-FFFF00000000}"/>
  </bookViews>
  <sheets>
    <sheet name="Cover" sheetId="17" r:id="rId1"/>
    <sheet name="BOQ" sheetId="16" r:id="rId2"/>
    <sheet name="Summary" sheetId="18"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_CPA1">[0]!__CPA1</definedName>
    <definedName name="__CXX1">'[1]1'!$F$175:$F$182</definedName>
    <definedName name="__CXX2">'[1]2'!$F$175:$F$182</definedName>
    <definedName name="__CXX3">'[1]3'!$F$175:$F$182</definedName>
    <definedName name="__CXX4">'[1]4'!$F$175:$F$182</definedName>
    <definedName name="__CXX5">'[1]5'!$F$175:$F$182</definedName>
    <definedName name="__CXX6">'[1]6'!$F$175:$F$182</definedName>
    <definedName name="__CXX7">'[1]7'!$F$175:$F$182</definedName>
    <definedName name="__CXX8">'[1]8'!$F$175:$F$182</definedName>
    <definedName name="__CXX9">'[1]9'!$F$175:$F$182</definedName>
    <definedName name="__EXX1">'[1]1'!$F$129:$F$168</definedName>
    <definedName name="__EXX2">'[1]2'!$F$129:$F$168</definedName>
    <definedName name="__EXX3">'[1]3'!$F$129:$F$168</definedName>
    <definedName name="__EXX4">'[1]4'!$F$129:$F$168</definedName>
    <definedName name="__EXX5">'[1]5'!$F$129:$F$168</definedName>
    <definedName name="__EXX6">'[1]6'!$F$129:$F$168</definedName>
    <definedName name="__EXX7">'[1]7'!$F$129:$F$168</definedName>
    <definedName name="__EXX8">'[1]8'!$F$129:$F$168</definedName>
    <definedName name="__EXX9">'[1]9'!$F$129:$F$168</definedName>
    <definedName name="__MXX1">'[1]1'!$F$13:$F$64</definedName>
    <definedName name="__MXX2">'[1]2'!$F$13:$F$64</definedName>
    <definedName name="__MXX3">'[1]3'!$F$13:$F$64</definedName>
    <definedName name="__MXX4">'[1]4'!$F$13:$F$64</definedName>
    <definedName name="__MXX5">'[1]5'!$F$13:$F$64</definedName>
    <definedName name="__MXX6">'[1]6'!$F$13:$F$64</definedName>
    <definedName name="__MXX7">'[1]7'!$F$13:$F$64</definedName>
    <definedName name="__MXX8">'[1]8'!$F$13:$F$64</definedName>
    <definedName name="__MXX9">'[1]9'!$F$13:$F$64</definedName>
    <definedName name="__SXX1">'[1]1'!$F$71:$F$122</definedName>
    <definedName name="__SXX2">'[1]2'!$F$71:$F$122</definedName>
    <definedName name="__SXX3">'[1]3'!$F$71:$F$122</definedName>
    <definedName name="__SXX4">'[1]4'!$F$71:$F$122</definedName>
    <definedName name="__SXX5">'[1]5'!$F$71:$F$122</definedName>
    <definedName name="__SXX6">'[1]6'!$F$71:$F$122</definedName>
    <definedName name="__SXX7">'[1]7'!$F$71:$F$122</definedName>
    <definedName name="__SXX8">'[1]8'!$F$71:$F$122</definedName>
    <definedName name="__SXX9">'[1]9'!$F$71:$F$122</definedName>
    <definedName name="_CPA1">[0]!_CPA1</definedName>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ng1" localSheetId="1">#REF!</definedName>
    <definedName name="_Eng1">#REF!</definedName>
    <definedName name="_Eng13" localSheetId="1">#REF!</definedName>
    <definedName name="_Eng13">#REF!</definedName>
    <definedName name="_Eng15" localSheetId="1">#REF!</definedName>
    <definedName name="_Eng15">#REF!</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Key1" localSheetId="1" hidden="1">[2]AIRCON!#REF!</definedName>
    <definedName name="_Key1" hidden="1">[2]AIRCON!#REF!</definedName>
    <definedName name="_Key2" localSheetId="1" hidden="1">[2]AIRCON!#REF!</definedName>
    <definedName name="_Key2" hidden="1">[2]AIRCON!#REF!</definedName>
    <definedName name="_MXX1">'[1]1'!$F$13:$F$64</definedName>
    <definedName name="_MXX2">'[1]2'!$F$13:$F$64</definedName>
    <definedName name="_MXX3">'[1]3'!$F$13:$F$64</definedName>
    <definedName name="_MXX4">'[1]4'!$F$13:$F$64</definedName>
    <definedName name="_MXX5">'[1]5'!$F$13:$F$64</definedName>
    <definedName name="_MXX6">'[1]6'!$F$13:$F$64</definedName>
    <definedName name="_MXX7">'[1]7'!$F$13:$F$64</definedName>
    <definedName name="_MXX8">'[1]8'!$F$13:$F$64</definedName>
    <definedName name="_MXX9">'[1]9'!$F$13:$F$64</definedName>
    <definedName name="_Order1" hidden="1">255</definedName>
    <definedName name="_Order2" hidden="1">255</definedName>
    <definedName name="_Sort" localSheetId="1" hidden="1">[2]AIRCON!#REF!</definedName>
    <definedName name="_Sort" hidden="1">[2]AIRCON!#REF!</definedName>
    <definedName name="_SXX1">'[1]1'!$F$71:$F$122</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localSheetId="1" hidden="1">#REF!</definedName>
    <definedName name="ACwvu.all." hidden="1">#REF!</definedName>
    <definedName name="ACwvu.prices." localSheetId="1" hidden="1">#REF!</definedName>
    <definedName name="ACwvu.prices." hidden="1">#REF!</definedName>
    <definedName name="ACwvu.summary." localSheetId="1" hidden="1">#REF!</definedName>
    <definedName name="ACwvu.summary." hidden="1">#REF!</definedName>
    <definedName name="All_Data">'[3]Turbine Tender 3 Unit base (2)'!$A$7:$AA$176</definedName>
    <definedName name="AUX_HO_CP">[4]AUX!$O$7</definedName>
    <definedName name="AUX_SO_CP">[4]AUX!$O$8</definedName>
    <definedName name="b" localSheetId="1">#REF!</definedName>
    <definedName name="b">#REF!</definedName>
    <definedName name="B_0100" localSheetId="1">#REF!</definedName>
    <definedName name="B_0100">#REF!</definedName>
    <definedName name="B_0200" localSheetId="1">#REF!</definedName>
    <definedName name="B_0200">#REF!</definedName>
    <definedName name="B_0300" localSheetId="1">#REF!</definedName>
    <definedName name="B_0300">#REF!</definedName>
    <definedName name="B_0400" localSheetId="1">#REF!</definedName>
    <definedName name="B_0400">#REF!</definedName>
    <definedName name="B_0500" localSheetId="1">#REF!</definedName>
    <definedName name="B_0500">#REF!</definedName>
    <definedName name="B_0600" localSheetId="1">#REF!</definedName>
    <definedName name="B_0600">#REF!</definedName>
    <definedName name="B_0700" localSheetId="1">#REF!</definedName>
    <definedName name="B_0700">#REF!</definedName>
    <definedName name="B_0800" localSheetId="1">#REF!</definedName>
    <definedName name="B_0800">#REF!</definedName>
    <definedName name="B_0900" localSheetId="1">#REF!</definedName>
    <definedName name="B_0900">#REF!</definedName>
    <definedName name="B_1000" localSheetId="1">#REF!</definedName>
    <definedName name="B_1000">#REF!</definedName>
    <definedName name="B_1100" localSheetId="1">#REF!</definedName>
    <definedName name="B_1100">#REF!</definedName>
    <definedName name="B_1200" localSheetId="1">#REF!</definedName>
    <definedName name="B_1200">#REF!</definedName>
    <definedName name="B_1300" localSheetId="1">#REF!</definedName>
    <definedName name="B_1300">#REF!</definedName>
    <definedName name="B_1400" localSheetId="1">#REF!</definedName>
    <definedName name="B_1400">#REF!</definedName>
    <definedName name="B_1500" localSheetId="1">#REF!</definedName>
    <definedName name="B_1500">#REF!</definedName>
    <definedName name="B_1600" localSheetId="1">#REF!</definedName>
    <definedName name="B_1600">#REF!</definedName>
    <definedName name="B_1700" localSheetId="1">#REF!</definedName>
    <definedName name="B_1700">#REF!</definedName>
    <definedName name="B_1800" localSheetId="1">#REF!</definedName>
    <definedName name="B_1800">#REF!</definedName>
    <definedName name="B_1900" localSheetId="1">#REF!</definedName>
    <definedName name="B_1900">#REF!</definedName>
    <definedName name="B_2000" localSheetId="1">#REF!</definedName>
    <definedName name="B_2000">#REF!</definedName>
    <definedName name="B_2100" localSheetId="1">#REF!</definedName>
    <definedName name="B_2100">#REF!</definedName>
    <definedName name="B_2200" localSheetId="1">#REF!</definedName>
    <definedName name="B_2200">#REF!</definedName>
    <definedName name="B_2300" localSheetId="1">#REF!</definedName>
    <definedName name="B_2300">#REF!</definedName>
    <definedName name="B_2400" localSheetId="1">#REF!</definedName>
    <definedName name="B_2400">#REF!</definedName>
    <definedName name="B_2500" localSheetId="1">#REF!</definedName>
    <definedName name="B_2500">#REF!</definedName>
    <definedName name="B_2600" localSheetId="1">#REF!</definedName>
    <definedName name="B_2600">#REF!</definedName>
    <definedName name="B_2700" localSheetId="1">#REF!</definedName>
    <definedName name="B_2700">#REF!</definedName>
    <definedName name="B_2800" localSheetId="1">#REF!</definedName>
    <definedName name="B_2800">#REF!</definedName>
    <definedName name="B_2900" localSheetId="1">#REF!</definedName>
    <definedName name="B_2900">#REF!</definedName>
    <definedName name="B_3000" localSheetId="1">#REF!</definedName>
    <definedName name="B_3000">#REF!</definedName>
    <definedName name="B_3500" localSheetId="1">#REF!</definedName>
    <definedName name="B_3500">#REF!</definedName>
    <definedName name="B_4000" localSheetId="1">#REF!</definedName>
    <definedName name="B_4000">#REF!</definedName>
    <definedName name="B_5000" localSheetId="1">#REF!</definedName>
    <definedName name="B_5000">#REF!</definedName>
    <definedName name="B_6000" localSheetId="1">#REF!</definedName>
    <definedName name="B_6000">#REF!</definedName>
    <definedName name="B_7000" localSheetId="1">#REF!</definedName>
    <definedName name="B_7000">#REF!</definedName>
    <definedName name="B_8000" localSheetId="1">#REF!</definedName>
    <definedName name="B_8000">#REF!</definedName>
    <definedName name="B_8100">'[5]5.1.2 Schedule of Rates'!$AS$1650</definedName>
    <definedName name="B_8200" localSheetId="1">'[5]5.1.2 Schedule of Rates'!#REF!</definedName>
    <definedName name="B_8200">'[5]5.1.2 Schedule of Rates'!#REF!</definedName>
    <definedName name="B_9000" localSheetId="1">#REF!</definedName>
    <definedName name="B_9000">#REF!</definedName>
    <definedName name="BIG" localSheetId="1">#REF!</definedName>
    <definedName name="BIG">#REF!</definedName>
    <definedName name="Bonds" localSheetId="1">#REF!</definedName>
    <definedName name="Bonds">#REF!</definedName>
    <definedName name="BOQ" localSheetId="1">#REF!</definedName>
    <definedName name="BOQ">#REF!</definedName>
    <definedName name="BPL">[6]Re!$D$293:$D$314</definedName>
    <definedName name="C_Codes">[7]Definition1!$C$10:$C$14</definedName>
    <definedName name="Calc_A" localSheetId="1">#REF!</definedName>
    <definedName name="Calc_A">#REF!</definedName>
    <definedName name="Calc_B" localSheetId="1">#REF!</definedName>
    <definedName name="Calc_B">#REF!</definedName>
    <definedName name="Calc_C" localSheetId="1">#REF!</definedName>
    <definedName name="Calc_C">#REF!</definedName>
    <definedName name="Calc_D" localSheetId="1">#REF!</definedName>
    <definedName name="Calc_D">#REF!</definedName>
    <definedName name="Calc_E" localSheetId="1">#REF!</definedName>
    <definedName name="Calc_E">#REF!</definedName>
    <definedName name="Calc_F" localSheetId="1">#REF!</definedName>
    <definedName name="Calc_F">#REF!</definedName>
    <definedName name="Calc_G" localSheetId="1">#REF!</definedName>
    <definedName name="Calc_G">#REF!</definedName>
    <definedName name="Calc_H" localSheetId="1">#REF!</definedName>
    <definedName name="Calc_H">#REF!</definedName>
    <definedName name="Calc_I" localSheetId="1">#REF!</definedName>
    <definedName name="Calc_I">#REF!</definedName>
    <definedName name="Calc_J" localSheetId="1">#REF!</definedName>
    <definedName name="Calc_J">#REF!</definedName>
    <definedName name="Calc_K" localSheetId="1">#REF!</definedName>
    <definedName name="Calc_K">#REF!</definedName>
    <definedName name="Calc_k1" localSheetId="1">#REF!</definedName>
    <definedName name="Calc_k1">#REF!</definedName>
    <definedName name="Calc_k10" localSheetId="1">#REF!</definedName>
    <definedName name="Calc_k10">#REF!</definedName>
    <definedName name="Calc_k11" localSheetId="1">#REF!</definedName>
    <definedName name="Calc_k11">#REF!</definedName>
    <definedName name="Calc_k12" localSheetId="1">#REF!</definedName>
    <definedName name="Calc_k12">#REF!</definedName>
    <definedName name="Calc_k13" localSheetId="1">#REF!</definedName>
    <definedName name="Calc_k13">#REF!</definedName>
    <definedName name="Calc_k14" localSheetId="1">#REF!</definedName>
    <definedName name="Calc_k14">#REF!</definedName>
    <definedName name="Calc_k15" localSheetId="1">#REF!</definedName>
    <definedName name="Calc_k15">#REF!</definedName>
    <definedName name="Calc_k16" localSheetId="1">#REF!</definedName>
    <definedName name="Calc_k16">#REF!</definedName>
    <definedName name="Calc_k2" localSheetId="1">#REF!</definedName>
    <definedName name="Calc_k2">#REF!</definedName>
    <definedName name="Calc_k3" localSheetId="1">#REF!</definedName>
    <definedName name="Calc_k3">#REF!</definedName>
    <definedName name="Calc_k4" localSheetId="1">#REF!</definedName>
    <definedName name="Calc_k4">#REF!</definedName>
    <definedName name="Calc_k5" localSheetId="1">#REF!</definedName>
    <definedName name="Calc_k5">#REF!</definedName>
    <definedName name="Calc_k6" localSheetId="1">#REF!</definedName>
    <definedName name="Calc_k6">#REF!</definedName>
    <definedName name="Calc_k7" localSheetId="1">#REF!</definedName>
    <definedName name="Calc_k7">#REF!</definedName>
    <definedName name="Calc_k8" localSheetId="1">#REF!</definedName>
    <definedName name="Calc_k8">#REF!</definedName>
    <definedName name="Calc_k9" localSheetId="1">#REF!</definedName>
    <definedName name="Calc_k9">#REF!</definedName>
    <definedName name="Calc_L" localSheetId="1">#REF!</definedName>
    <definedName name="Calc_L">#REF!</definedName>
    <definedName name="Calc_M" localSheetId="1">#REF!</definedName>
    <definedName name="Calc_M">#REF!</definedName>
    <definedName name="Calc_N" localSheetId="1">#REF!</definedName>
    <definedName name="Calc_N">#REF!</definedName>
    <definedName name="Calc_O" localSheetId="1">#REF!</definedName>
    <definedName name="Calc_O">#REF!</definedName>
    <definedName name="Calc_P" localSheetId="1">#REF!</definedName>
    <definedName name="Calc_P">#REF!</definedName>
    <definedName name="CalcInternal" localSheetId="1">#REF!</definedName>
    <definedName name="CalcInternal">#REF!</definedName>
    <definedName name="Cat" localSheetId="1">#REF!</definedName>
    <definedName name="Cat">#REF!</definedName>
    <definedName name="Cat_1" localSheetId="1">#REF!</definedName>
    <definedName name="Cat_1">#REF!</definedName>
    <definedName name="Cat_2" localSheetId="1">#REF!</definedName>
    <definedName name="Cat_2">#REF!</definedName>
    <definedName name="Cat_3" localSheetId="1">#REF!</definedName>
    <definedName name="Cat_3">#REF!</definedName>
    <definedName name="Cat_4" localSheetId="1">#REF!</definedName>
    <definedName name="Cat_4">#REF!</definedName>
    <definedName name="CCC" localSheetId="1">#REF!</definedName>
    <definedName name="CCC">#REF!</definedName>
    <definedName name="c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ivil" localSheetId="1">#REF!</definedName>
    <definedName name="Civil">#REF!</definedName>
    <definedName name="Clear_CAST_Price_Summary">[0]!Clear_CAST_Price_Summary</definedName>
    <definedName name="Constant_5">[7]Definition1!$C$40</definedName>
    <definedName name="Contract_Forex_AUD">'[8]P24B Terrace Matl Handling Syst'!$I$18</definedName>
    <definedName name="Contract_Forex_EUR">'[8]P24B Terrace Matl Handling Syst'!$I$15</definedName>
    <definedName name="Cost_Centre" localSheetId="1">'[9]AT COMPLETION'!#REF!</definedName>
    <definedName name="Cost_Centre">'[9]AT COMPLETION'!#REF!</definedName>
    <definedName name="Counter_Weight" localSheetId="1">#REF!</definedName>
    <definedName name="Counter_Weight">#REF!</definedName>
    <definedName name="CPA">'[5]5.1.2 Schedule of Rates'!$AL$4:$AL$36</definedName>
    <definedName name="CPA_1">[7]U1!$M$14:$EG$14</definedName>
    <definedName name="CPA_A" localSheetId="1">#REF!</definedName>
    <definedName name="CPA_A">#REF!</definedName>
    <definedName name="CPA_B" localSheetId="1">#REF!</definedName>
    <definedName name="CPA_B">#REF!</definedName>
    <definedName name="CPA_C" localSheetId="1">#REF!</definedName>
    <definedName name="CPA_C">#REF!</definedName>
    <definedName name="CPA_Common">'[7]CP1&gt;1-9'!$M$14:$EG$14</definedName>
    <definedName name="CPA_CP2">'[7]CP2&gt;10-19'!$M$14:$EG$14</definedName>
    <definedName name="CPA_CP3">'[7]CP3&gt;20-29'!$M$14:$EG$14</definedName>
    <definedName name="CPA_D" localSheetId="1">#REF!</definedName>
    <definedName name="CPA_D">#REF!</definedName>
    <definedName name="CPA_Data">'[3]CPA Formulae'!$A$4:$N$109</definedName>
    <definedName name="CPA_E" localSheetId="1">#REF!</definedName>
    <definedName name="CPA_E">#REF!</definedName>
    <definedName name="CPA_F" localSheetId="1">#REF!</definedName>
    <definedName name="CPA_F">#REF!</definedName>
    <definedName name="CPA_Formula">'[10]5.1.2 Activities'!$T$4:$T$15</definedName>
    <definedName name="CPA_G" localSheetId="1">#REF!</definedName>
    <definedName name="CPA_G">#REF!</definedName>
    <definedName name="CPA_H" localSheetId="1">#REF!</definedName>
    <definedName name="CPA_H">#REF!</definedName>
    <definedName name="CPA_I" localSheetId="1">#REF!</definedName>
    <definedName name="CPA_I">#REF!</definedName>
    <definedName name="CPA_J" localSheetId="1">#REF!</definedName>
    <definedName name="CPA_J">#REF!</definedName>
    <definedName name="CPA_K" localSheetId="1">#REF!</definedName>
    <definedName name="CPA_K">#REF!</definedName>
    <definedName name="CPA_L" localSheetId="1">#REF!</definedName>
    <definedName name="CPA_L">#REF!</definedName>
    <definedName name="CPA_M" localSheetId="1">#REF!</definedName>
    <definedName name="CPA_M">#REF!</definedName>
    <definedName name="CPA_N" localSheetId="1">#REF!</definedName>
    <definedName name="CPA_N">#REF!</definedName>
    <definedName name="CPA_O" localSheetId="1">#REF!</definedName>
    <definedName name="CPA_O">#REF!</definedName>
    <definedName name="CPA_P" localSheetId="1">#REF!</definedName>
    <definedName name="CPA_P">#REF!</definedName>
    <definedName name="CPACalculations" localSheetId="1">#REF!</definedName>
    <definedName name="CPACalculations">#REF!</definedName>
    <definedName name="CPAFormulae" localSheetId="1">#REF!</definedName>
    <definedName name="CPAFormulae">#REF!</definedName>
    <definedName name="CPD">[7]Definition1!$O$10:$O$111</definedName>
    <definedName name="CR" localSheetId="1">#REF!</definedName>
    <definedName name="CR">#REF!</definedName>
    <definedName name="CS" localSheetId="1">#REF!</definedName>
    <definedName name="CS">#REF!</definedName>
    <definedName name="Cs_CCTV">'[5]Option 0'!$B$210:$B$212</definedName>
    <definedName name="Cs_Chutes">'[5]Option 0'!$B$168:$B$170</definedName>
    <definedName name="Cs_Civil">'[5]Option 0'!$B$162:$B$166</definedName>
    <definedName name="Cs_CMSpreader">'[5]Option 0'!$B$122:$B$142</definedName>
    <definedName name="Cs_Comm">'[5]Option 0'!$B$175:$B$177</definedName>
    <definedName name="Cs_Craneage">'[5]Option 0'!$B$201:$B$205</definedName>
    <definedName name="Cs_CrossCv">'[5]Option 0'!$B$218:$B$253</definedName>
    <definedName name="Cs_Extendable">'[5]Option 0'!$B$48:$B$83</definedName>
    <definedName name="Cs_GenAct">'[5]Option 0'!$B$185:$B$199</definedName>
    <definedName name="Cs_Haz">'[5]Option 0'!$B$182:$B$183</definedName>
    <definedName name="Cs_KKS">'[5]Option 0'!$B$172:$B$173</definedName>
    <definedName name="Cs_Overland">'[5]Option 0'!$B$11:$B$46</definedName>
    <definedName name="Cs_PTest">'[5]Option 0'!$B$179:$B$180</definedName>
    <definedName name="Cs_Ram">'[5]Option 0'!$B$214:$B$216</definedName>
    <definedName name="Cs_Scaffold">'[5]Option 0'!$B$207:$B$208</definedName>
    <definedName name="Cs_Shiftable">'[5]Option 0'!$B$85:$B$120</definedName>
    <definedName name="Cs_TH9">'[5]Option 0'!$B$144:$B$160</definedName>
    <definedName name="Currency_Lut">'[10]5.1.2 Activities'!$V$4:$V$17</definedName>
    <definedName name="Cwvu.summary." localSheetId="1" hidden="1">#REF!</definedName>
    <definedName name="Cwvu.summary." hidden="1">#REF!</definedName>
    <definedName name="CXXX">'[1]10'!$F$175:$F$182</definedName>
    <definedName name="DATA1">'[11]Unit 1'!$I$18:$P$37,'[11]Unit 1'!$I$41:$P$60,'[11]Unit 1'!$I$64:$P$83,'[11]Unit 1'!$I$87:$P$106,'[11]Unit 1'!$I$110:$P$135,'[11]Unit 1'!$I$139:$P$158,'[11]Unit 1'!$I$162:$P$181</definedName>
    <definedName name="DATA10">'[11]Unit 5'!$I$274:$P$293,'[11]Unit 5'!$I$298:$O$298,'[11]Unit 5'!$P$298:$P$312,'[11]Unit 5'!$I$298:$P$477,'[11]Unit 5'!$I$481:$P$500,'[11]Unit 5'!$I$504:$P$875,'[11]Unit 5'!$I$879:$P$892</definedName>
    <definedName name="DATA11">'[11]Unit 6'!$I$18:$P$37,'[11]Unit 6'!$I$41:$P$60,'[11]Unit 6'!$I$64:$P$83,'[11]Unit 6'!$I$87:$P$106,'[11]Unit 6'!$I$110:$P$135,'[11]Unit 6'!$I$139:$K$139,'[11]Unit 6'!$K$139:$P$158,'[11]Unit 6'!$I$139:$P$158,'[11]Unit 6'!$I$162:$N$162,'[11]Unit 6'!$P$163,'[11]Unit 6'!$I$162:$P$181</definedName>
    <definedName name="DATA12">'[11]Unit 6'!$I$274:$P$293,'[11]Unit 6'!$I$298:$P$477,'[11]Unit 6'!$I$481:$P$500,'[11]Unit 6'!$I$504:$P$875,'[11]Unit 6'!$I$879:$P$892</definedName>
    <definedName name="DATA13">'[11]Common Plant'!$I$18:$P$37,'[11]Common Plant'!$I$41:$P$60,'[11]Common Plant'!$I$64:$P$83,'[11]Common Plant'!$I$87:$P$106,'[11]Common Plant'!$I$110:$P$135,'[11]Common Plant'!$I$139:$P$158,'[11]Common Plant'!$I$162:$P$181,'[11]Common Plant'!$I$185:$P$210</definedName>
    <definedName name="DATA14">'[11]Common Plant'!$I$214:$P$237,'[11]Common Plant'!$I$241:$P$270,'[11]Common Plant'!$I$274:$P$293,'[11]Common Plant'!$I$298:$P$477,'[11]Common Plant'!$I$481:$P$500,'[11]Common Plant'!$I$504:$P$875,'[11]Common Plant'!$I$879:$P$892</definedName>
    <definedName name="DATA2">'[11]Unit 1'!$I$185:$P$210,'[11]Unit 1'!$I$214:$P$237,'[11]Unit 1'!$I$241:$P$270,'[11]Unit 1'!$I$274:$P$293,'[11]Unit 1'!$I$298:$P$477,'[11]Unit 1'!$I$481:$P$500,'[11]Unit 1'!$I$504:$P$875,'[11]Unit 1'!$I$879:$P$892</definedName>
    <definedName name="DATA3">'[11]Unit 2'!$I$18:$P$37,'[11]Unit 2'!$I$41:$P$60,'[11]Unit 2'!$I$64:$P$83,'[11]Unit 2'!$I$87:$P$106,'[11]Unit 2'!$I$110:$P$135,'[11]Unit 2'!$I$139:$P$158,'[11]Unit 2'!$I$162:$P$181,'[11]Unit 2'!$I$185:$P$210,'[11]Unit 2'!$I$214:$P$237,'[11]Unit 2'!$I$241:$P$270</definedName>
    <definedName name="DATA4">'[11]Unit 2'!$I$274:$P$293,'[11]Unit 2'!$I$298:$P$477,'[11]Unit 2'!$I$481:$P$500,'[11]Unit 2'!$I$504:$P$875,'[11]Unit 2'!$I$879:$P$892</definedName>
    <definedName name="DATA5">'[11]Unit 3'!$I$18:$P$37,'[11]Unit 3'!$I$41:$P$60,'[11]Unit 3'!$I$64:$P$83,'[11]Unit 3'!$I$87:$P$106,'[11]Unit 3'!$I$110:$P$135,'[11]Unit 3'!$I$139:$P$158,'[11]Unit 3'!$I$162:$P$181,'[11]Unit 3'!$I$185:$P$210,'[11]Unit 3'!$I$214:$P$237,'[11]Unit 3'!$I$241:$P$270</definedName>
    <definedName name="DATA6">'[11]Unit 3'!$I$274:$P$293,'[11]Unit 3'!$I$298:$P$477,'[11]Unit 3'!$I$481:$P$500,'[11]Unit 3'!$I$504:$P$875,'[11]Unit 3'!$I$879:$P$892</definedName>
    <definedName name="DATA7">'[11]Unit 4'!$I$18:$P$37,'[11]Unit 4'!$I$41:$P$60,'[11]Unit 4'!$I$64:$P$83,'[11]Unit 4'!$I$87:$P$106,'[11]Unit 4'!$I$110:$P$135,'[11]Unit 4'!$I$139:$P$158,'[11]Unit 4'!$I$162:$P$181,'[11]Unit 4'!$I$185:$P$210,'[11]Unit 4'!$I$214:$P$237,'[11]Unit 4'!$I$241:$P$270</definedName>
    <definedName name="DATA8">'[11]Unit 4'!$I$274:$P$293,'[11]Unit 4'!$I$298:$P$477,'[11]Unit 4'!$I$481:$P$500,'[11]Unit 4'!$I$504:$P$875,'[11]Unit 4'!$I$879:$P$892</definedName>
    <definedName name="DATA9">'[11]Unit 5'!$I$18:$P$37,'[11]Unit 5'!$I$41:$P$60,'[11]Unit 5'!$I$64:$P$83,'[11]Unit 5'!$I$87:$P$106,'[11]Unit 5'!$I$110:$P$135,'[11]Unit 5'!$I$139:$P$158,'[11]Unit 5'!$I$162:$P$181,'[11]Unit 5'!$I$185:$P$210,'[11]Unit 5'!$I$214:$P$237,'[11]Unit 5'!$I$241:$P$270</definedName>
    <definedName name="DEF_SH" localSheetId="1">#REF!</definedName>
    <definedName name="DEF_SH">#REF!</definedName>
    <definedName name="DEF_SHL" localSheetId="1">#REF!</definedName>
    <definedName name="DEF_SHL">#REF!</definedName>
    <definedName name="DESC_1">#N/A</definedName>
    <definedName name="DESC_2">#N/A</definedName>
    <definedName name="det.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DFHFG"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Dls">[1]Ein!$C$1143:$C$1162</definedName>
    <definedName name="DO">[4]ASS!$H$17</definedName>
    <definedName name="DO_CP">[4]ASS!$K$17</definedName>
    <definedName name="dr"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DUC" localSheetId="1">#REF!</definedName>
    <definedName name="DUC">#REF!</definedName>
    <definedName name="EEE" localSheetId="1">[1]E!#REF!</definedName>
    <definedName name="EEE">[1]E!#REF!</definedName>
    <definedName name="ELC" localSheetId="1">[12]Qm!#REF!</definedName>
    <definedName name="ELC">[12]Qm!#REF!</definedName>
    <definedName name="ELE" localSheetId="1">[12]Qm!#REF!</definedName>
    <definedName name="ELE">[12]Qm!#REF!</definedName>
    <definedName name="Electrical" localSheetId="1">#REF!</definedName>
    <definedName name="Electrical">#REF!</definedName>
    <definedName name="ELM" localSheetId="1">[12]Qm!#REF!</definedName>
    <definedName name="ELM">[12]Qm!#REF!</definedName>
    <definedName name="ELS" localSheetId="1">[12]Qm!#REF!</definedName>
    <definedName name="ELS">[12]Qm!#REF!</definedName>
    <definedName name="EM_CP">[4]ASS!$K$16</definedName>
    <definedName name="EM_Hrs">[4]ASS!$H$16</definedName>
    <definedName name="END_of_PRICE_FIX_SUMMARY" localSheetId="1">#REF!</definedName>
    <definedName name="END_of_PRICE_FIX_SUMMARY">#REF!</definedName>
    <definedName name="Ennd" localSheetId="1">#REF!</definedName>
    <definedName name="Ennd">#REF!</definedName>
    <definedName name="ER" localSheetId="1">#REF!</definedName>
    <definedName name="ER">#REF!</definedName>
    <definedName name="ER_Cw" localSheetId="1">#REF!</definedName>
    <definedName name="ER_Cw">#REF!</definedName>
    <definedName name="ER_M" localSheetId="1">#REF!</definedName>
    <definedName name="ER_M">#REF!</definedName>
    <definedName name="ER_S" localSheetId="1">#REF!</definedName>
    <definedName name="ER_S">#REF!</definedName>
    <definedName name="Erection_CP" localSheetId="1">#REF!</definedName>
    <definedName name="Erection_CP">#REF!</definedName>
    <definedName name="Esk_CPA">'[13]5.1.2 Activities'!$AQ$4:$AQ$17</definedName>
    <definedName name="Esk_PS5">'[13]5.1.2 Activities'!$AO$1:$AO$21</definedName>
    <definedName name="EUR">'[14]Cover SHT'!$B$2</definedName>
    <definedName name="EUR_01">'[10]5.1.2 Activities'!$AA$12</definedName>
    <definedName name="EUR_02">'[10]5.1.2 Activities'!$AB$12</definedName>
    <definedName name="EUR_03">'[10]5.1.2 Activities'!$AC$12</definedName>
    <definedName name="EUR_04">'[10]5.1.2 Activities'!$AD$12</definedName>
    <definedName name="EUR_05">'[10]5.1.2 Activities'!$AE$12</definedName>
    <definedName name="EUR_06">'[10]5.1.2 Activities'!$AF$12</definedName>
    <definedName name="EUR_07">'[10]5.1.2 Activities'!$AG$12</definedName>
    <definedName name="EUR_08">'[10]5.1.2 Activities'!$AH$12</definedName>
    <definedName name="EUR_09">'[10]5.1.2 Activities'!$AI$12</definedName>
    <definedName name="EUR_10">'[10]5.1.2 Activities'!$AJ$12</definedName>
    <definedName name="EUR_11">'[10]5.1.2 Activities'!$AK$12</definedName>
    <definedName name="EUR_12">'[10]5.1.2 Activities'!$AL$12</definedName>
    <definedName name="EUR_13">'[10]5.1.2 Activities'!$AM$12</definedName>
    <definedName name="EUR_14">'[10]5.1.2 Activities'!$AN$12</definedName>
    <definedName name="EUR_15">'[10]5.1.2 Activities'!$AO$12</definedName>
    <definedName name="EUR_16">'[10]5.1.2 Activities'!$AP$12</definedName>
    <definedName name="EUR_17">'[5]5.1.2 Schedule of Rates'!$BL$12</definedName>
    <definedName name="EUR_18">'[5]5.1.2 Schedule of Rates'!$BM$12</definedName>
    <definedName name="EUR_19">'[5]5.1.2 Schedule of Rates'!$BN$12</definedName>
    <definedName name="EUR_20">'[5]5.1.2 Schedule of Rates'!$BO$12</definedName>
    <definedName name="EUR_21">'[5]5.1.2 Schedule of Rates'!$BP$12</definedName>
    <definedName name="EUR_22">'[5]5.1.2 Schedule of Rates'!$BQ$12</definedName>
    <definedName name="EUR_23">'[5]5.1.2 Schedule of Rates'!$BR$12</definedName>
    <definedName name="EUR_24">'[5]5.1.2 Schedule of Rates'!$BS$12</definedName>
    <definedName name="EUR_25">'[5]5.1.2 Schedule of Rates'!$BT$12</definedName>
    <definedName name="EUR_26">'[5]5.1.2 Schedule of Rates'!$BU$12</definedName>
    <definedName name="EUR_27">'[5]5.1.2 Schedule of Rates'!$BV$12</definedName>
    <definedName name="Exchange_rate" localSheetId="1">#REF!</definedName>
    <definedName name="Exchange_rate">#REF!</definedName>
    <definedName name="EXXX">'[1]10'!$F$129:$F$168</definedName>
    <definedName name="Fcast_table">'[15]forecast table'!$A$1:$BM$1117</definedName>
    <definedName name="Fees" localSheetId="1">SUM(#REF!)</definedName>
    <definedName name="Fees">SUM(#REF!)</definedName>
    <definedName name="fggfhhfgjh"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FGHDFG"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fgt.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FPA" localSheetId="1">#REF!</definedName>
    <definedName name="FPA">#REF!</definedName>
    <definedName name="frt.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GBP">'[14]Cover SHT'!$B$1</definedName>
    <definedName name="GENERAL_SETTINGS_AND_CONVEYOR__INFORMATION" localSheetId="1">#REF!</definedName>
    <definedName name="GENERAL_SETTINGS_AND_CONVEYOR__INFORMATION">#REF!</definedName>
    <definedName name="GenSetConInfo" localSheetId="1">#REF!</definedName>
    <definedName name="GenSetConInfo">#REF!</definedName>
    <definedName name="GK" localSheetId="1">#REF!</definedName>
    <definedName name="GK">#REF!</definedName>
    <definedName name="Guarentees" localSheetId="1">#REF!</definedName>
    <definedName name="Guarentees">#REF!</definedName>
    <definedName name="ha"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haa"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habc"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hbbb"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HBL">[6]Re!$D$250:$D$291</definedName>
    <definedName name="hcs.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hcs.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hcs.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HEN"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HEN.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henn"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hep.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hs"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hs.price"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HSC">[6]Re!$D$94:$D$145</definedName>
    <definedName name="HTML_CodePage" hidden="1">1252</definedName>
    <definedName name="HTML_Control" hidden="1">{"'4.0 Financial'!$A$1:$M$79"}</definedName>
    <definedName name="HTML_Control_1"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h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Impact_Codes" localSheetId="1">#REF!</definedName>
    <definedName name="Impact_Codes">#REF!</definedName>
    <definedName name="Indices" localSheetId="1">#REF!</definedName>
    <definedName name="Indices">#REF!</definedName>
    <definedName name="Inflation_Civil" localSheetId="1">#REF!</definedName>
    <definedName name="Inflation_Civil">#REF!</definedName>
    <definedName name="Inflation_Elect" localSheetId="1">#REF!</definedName>
    <definedName name="Inflation_Elect">#REF!</definedName>
    <definedName name="Inflation_Mechanical" localSheetId="1">#REF!</definedName>
    <definedName name="Inflation_Mechanical">#REF!</definedName>
    <definedName name="Inflation_Structural" localSheetId="1">#REF!</definedName>
    <definedName name="Inflation_Structural">#REF!</definedName>
    <definedName name="Insurance" localSheetId="1">#REF!</definedName>
    <definedName name="Insurance">#REF!</definedName>
    <definedName name="INT" localSheetId="1">#REF!</definedName>
    <definedName name="INT">#REF!</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SBC_ACT_OR_EST" hidden="1">"c4350"</definedName>
    <definedName name="IQ_EBT_SBC_GW_ACT_OR_EST" hidden="1">"c4354"</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EST" hidden="1">"c399"</definedName>
    <definedName name="IQ_EPS_EST_REUT" hidden="1">"c5453"</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UM_EST" hidden="1">"c402"</definedName>
    <definedName name="IQ_EPS_NUM_EST_REUT" hidden="1">"c5451"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CURRENCY" hidden="1">"c2140"</definedName>
    <definedName name="IQ_EST_CURRENCY_REUT" hidden="1">"c5437"</definedName>
    <definedName name="IQ_EST_DATE" hidden="1">"c1634"</definedName>
    <definedName name="IQ_EST_DATE_REUT" hidden="1">"c5438"</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NOTES_PAY_TOTAL" hidden="1">"c5522"</definedName>
    <definedName name="IQ_FIN_DIV_REV" hidden="1">"c437"</definedName>
    <definedName name="IQ_FIN_DIV_ST_DEBT_TOTAL" hidden="1">"c5527"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39491.5958912037</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LSC">[6]Re!$D$237:$D$248</definedName>
    <definedName name="Mass_Elect" localSheetId="1">#REF!</definedName>
    <definedName name="Mass_Elect">#REF!</definedName>
    <definedName name="Mass_Erection" localSheetId="1">#REF!</definedName>
    <definedName name="Mass_Erection">#REF!</definedName>
    <definedName name="Mass_Mech" localSheetId="1">#REF!</definedName>
    <definedName name="Mass_Mech">#REF!</definedName>
    <definedName name="Mass_Service" localSheetId="1">#REF!</definedName>
    <definedName name="Mass_Service">#REF!</definedName>
    <definedName name="Mass_Struct" localSheetId="1">#REF!</definedName>
    <definedName name="Mass_Struct">#REF!</definedName>
    <definedName name="Mass_T_C" localSheetId="1">#REF!</definedName>
    <definedName name="Mass_T_C">#REF!</definedName>
    <definedName name="Mass_T_Cw" localSheetId="1">#REF!</definedName>
    <definedName name="Mass_T_Cw">#REF!</definedName>
    <definedName name="Mass_T_E" localSheetId="1">#REF!</definedName>
    <definedName name="Mass_T_E">#REF!</definedName>
    <definedName name="Mass_T_M" localSheetId="1">#REF!</definedName>
    <definedName name="Mass_T_M">#REF!</definedName>
    <definedName name="Mass_T_S" localSheetId="1">#REF!</definedName>
    <definedName name="Mass_T_S">#REF!</definedName>
    <definedName name="Mass_Total" localSheetId="1">#REF!</definedName>
    <definedName name="Mass_Total">#REF!</definedName>
    <definedName name="MDB_005_Pulley">[16]MDB!$D$579:$D$631</definedName>
    <definedName name="MDB_050_Fixings">[16]MDB!$D$9:$D$12</definedName>
    <definedName name="Mechanical" localSheetId="1">#REF!</definedName>
    <definedName name="Mechanical">#REF!</definedName>
    <definedName name="MMM" localSheetId="1">#REF!</definedName>
    <definedName name="MMM">#REF!</definedName>
    <definedName name="Module1.CF_Data">[0]!Module1.CF_Data</definedName>
    <definedName name="Module1.Collect_Data">[0]!Module1.Collect_Data</definedName>
    <definedName name="Module2.CF_Data">#N/A</definedName>
    <definedName name="Month_Start">'[7]Econ(monthly)'!$E$2:$GZ$2</definedName>
    <definedName name="MotorLocalCost" localSheetId="1">#REF!</definedName>
    <definedName name="MotorLocalCost">#REF!</definedName>
    <definedName name="MU_00" localSheetId="1">#REF!</definedName>
    <definedName name="MU_00">#REF!</definedName>
    <definedName name="MUPP" localSheetId="1">#REF!</definedName>
    <definedName name="MUPP">#REF!</definedName>
    <definedName name="MUSF" localSheetId="1">#REF!</definedName>
    <definedName name="MUSF">#REF!</definedName>
    <definedName name="MUSP" localSheetId="1">#REF!</definedName>
    <definedName name="MUSP">#REF!</definedName>
    <definedName name="MXXX">'[1]10'!$F$13:$F$64</definedName>
    <definedName name="NB">#N/A</definedName>
    <definedName name="OHR" localSheetId="1">#REF!</definedName>
    <definedName name="OHR">#REF!</definedName>
    <definedName name="Operating_Instructions" localSheetId="1">#REF!</definedName>
    <definedName name="Operating_Instructions">#REF!</definedName>
    <definedName name="OpInst" localSheetId="1">#REF!</definedName>
    <definedName name="OpInst">#REF!</definedName>
    <definedName name="oppps" localSheetId="1">#REF!</definedName>
    <definedName name="oppps">#REF!</definedName>
    <definedName name="Packages">[7]Definition1!$N$10:$N$111</definedName>
    <definedName name="PEG_Cp_Tot">[4]PEG!$P$14</definedName>
    <definedName name="PEGF_CP">[4]PEG!$P$20</definedName>
    <definedName name="PEGV_CP">[4]PEG!$P$45</definedName>
    <definedName name="PETER" localSheetId="1">#REF!</definedName>
    <definedName name="PETER">#REF!</definedName>
    <definedName name="PM_CP">[4]ASS!$K$15</definedName>
    <definedName name="PM_Do" localSheetId="1">#REF!</definedName>
    <definedName name="PM_Do">#REF!</definedName>
    <definedName name="PM_Hrs">[4]ASS!$H$15</definedName>
    <definedName name="PR" localSheetId="1">#REF!</definedName>
    <definedName name="PR">#REF!</definedName>
    <definedName name="_xlnm.Print_Area" localSheetId="1">BOQ!$A$1:$G$519</definedName>
    <definedName name="_xlnm.Print_Area">#REF!</definedName>
    <definedName name="_xlnm.Print_Titles">#N/A</definedName>
    <definedName name="Profit" localSheetId="1">#REF!</definedName>
    <definedName name="Profit">#REF!</definedName>
    <definedName name="prot4">[0]!prot4</definedName>
    <definedName name="prot5">[0]!prot5</definedName>
    <definedName name="PS" localSheetId="1">#REF!</definedName>
    <definedName name="PS">#REF!</definedName>
    <definedName name="Ps_18_01">'[10]5.1.2 Activities'!$AA$5</definedName>
    <definedName name="Ps_18_02">'[10]5.1.2 Activities'!$AB$5</definedName>
    <definedName name="Ps_18_03">'[10]5.1.2 Activities'!$AC$5</definedName>
    <definedName name="Ps_18_04">'[10]5.1.2 Activities'!$AD$5</definedName>
    <definedName name="Ps_18_05">'[10]5.1.2 Activities'!$AE$5</definedName>
    <definedName name="Ps_18_06">'[10]5.1.2 Activities'!$AF$5</definedName>
    <definedName name="Ps_18_07">'[10]5.1.2 Activities'!$AG$5</definedName>
    <definedName name="Ps_18_08">'[10]5.1.2 Activities'!$AH$5</definedName>
    <definedName name="Ps_18_09">'[10]5.1.2 Activities'!$AI$5</definedName>
    <definedName name="Ps_18_10">'[10]5.1.2 Activities'!$AJ$5</definedName>
    <definedName name="Ps_18_11">'[10]5.1.2 Activities'!$AK$5</definedName>
    <definedName name="Ps_18_12">'[10]5.1.2 Activities'!$AL$5</definedName>
    <definedName name="Ps_18_13">'[10]5.1.2 Activities'!$AM$5</definedName>
    <definedName name="Ps_18_14">'[10]5.1.2 Activities'!$AN$5</definedName>
    <definedName name="Ps_18_15">'[10]5.1.2 Activities'!$AO$5</definedName>
    <definedName name="Ps_18_16">'[10]5.1.2 Activities'!$AP$5</definedName>
    <definedName name="Ps_18_17">'[5]5.1.2 Schedule of Rates'!$BL$5</definedName>
    <definedName name="Ps_18_18">'[5]5.1.2 Schedule of Rates'!$BM$5</definedName>
    <definedName name="Ps_18_19">'[5]5.1.2 Schedule of Rates'!$BN$5</definedName>
    <definedName name="Ps_18_20">'[5]5.1.2 Schedule of Rates'!$BO$5</definedName>
    <definedName name="Ps_18_21">'[5]5.1.2 Schedule of Rates'!$BP$5</definedName>
    <definedName name="Ps_18_22">'[5]5.1.2 Schedule of Rates'!$BQ$5</definedName>
    <definedName name="Ps_18_23">'[5]5.1.2 Schedule of Rates'!$BR$5</definedName>
    <definedName name="Ps_18_24">'[5]5.1.2 Schedule of Rates'!$BS$5</definedName>
    <definedName name="Ps_18_25">'[5]5.1.2 Schedule of Rates'!$BT$5</definedName>
    <definedName name="Ps_18_26">'[5]5.1.2 Schedule of Rates'!$BU$5</definedName>
    <definedName name="Ps_18_27">'[5]5.1.2 Schedule of Rates'!$BV$5</definedName>
    <definedName name="Ps_19_01">'[10]5.1.2 Activities'!$AA$6</definedName>
    <definedName name="Ps_19_02">'[10]5.1.2 Activities'!$AB$6</definedName>
    <definedName name="Ps_19_03">'[10]5.1.2 Activities'!$AC$6</definedName>
    <definedName name="Ps_19_04">'[10]5.1.2 Activities'!$AD$6</definedName>
    <definedName name="Ps_19_05">'[10]5.1.2 Activities'!$AE$6</definedName>
    <definedName name="Ps_19_06">'[10]5.1.2 Activities'!$AF$6</definedName>
    <definedName name="Ps_19_07">'[10]5.1.2 Activities'!$AG$6</definedName>
    <definedName name="Ps_19_08">'[10]5.1.2 Activities'!$AH$6</definedName>
    <definedName name="Ps_19_09">'[10]5.1.2 Activities'!$AI$6</definedName>
    <definedName name="Ps_19_10">'[10]5.1.2 Activities'!$AJ$6</definedName>
    <definedName name="Ps_19_11">'[10]5.1.2 Activities'!$AK$6</definedName>
    <definedName name="Ps_19_12">'[10]5.1.2 Activities'!$AL$6</definedName>
    <definedName name="Ps_19_13">'[10]5.1.2 Activities'!$AM$6</definedName>
    <definedName name="Ps_19_14">'[10]5.1.2 Activities'!$AN$6</definedName>
    <definedName name="Ps_19_15">'[10]5.1.2 Activities'!$AO$6</definedName>
    <definedName name="Ps_19_16">'[10]5.1.2 Activities'!$AP$6</definedName>
    <definedName name="Ps_19_17">'[5]5.1.2 Schedule of Rates'!$BL$6</definedName>
    <definedName name="Ps_19_18">'[5]5.1.2 Schedule of Rates'!$BM$6</definedName>
    <definedName name="Ps_19_19">'[5]5.1.2 Schedule of Rates'!$BN$6</definedName>
    <definedName name="Ps_19_20">'[5]5.1.2 Schedule of Rates'!$BO$6</definedName>
    <definedName name="Ps_19_21">'[5]5.1.2 Schedule of Rates'!$BP$6</definedName>
    <definedName name="Ps_19_22">'[5]5.1.2 Schedule of Rates'!$BQ$6</definedName>
    <definedName name="Ps_19_23">'[5]5.1.2 Schedule of Rates'!$BR$6</definedName>
    <definedName name="Ps_19_24">'[5]5.1.2 Schedule of Rates'!$BS$6</definedName>
    <definedName name="Ps_19_25">'[5]5.1.2 Schedule of Rates'!$BT$6</definedName>
    <definedName name="Ps_19_26">'[5]5.1.2 Schedule of Rates'!$BU$6</definedName>
    <definedName name="Ps_19_27">'[5]5.1.2 Schedule of Rates'!$BV$6</definedName>
    <definedName name="Ps_22_01">'[10]5.1.2 Activities'!$AA$7</definedName>
    <definedName name="Ps_22_02">'[10]5.1.2 Activities'!$AB$7</definedName>
    <definedName name="Ps_22_03">'[10]5.1.2 Activities'!$AC$7</definedName>
    <definedName name="Ps_22_04">'[10]5.1.2 Activities'!$AD$7</definedName>
    <definedName name="Ps_22_05">'[10]5.1.2 Activities'!$AE$7</definedName>
    <definedName name="Ps_22_06">'[10]5.1.2 Activities'!$AF$7</definedName>
    <definedName name="Ps_22_07">'[10]5.1.2 Activities'!$AG$7</definedName>
    <definedName name="Ps_22_08">'[10]5.1.2 Activities'!$AH$7</definedName>
    <definedName name="Ps_22_09">'[10]5.1.2 Activities'!$AI$7</definedName>
    <definedName name="Ps_22_10">'[10]5.1.2 Activities'!$AJ$7</definedName>
    <definedName name="Ps_22_11">'[10]5.1.2 Activities'!$AK$7</definedName>
    <definedName name="Ps_22_12">'[10]5.1.2 Activities'!$AL$7</definedName>
    <definedName name="Ps_22_13">'[10]5.1.2 Activities'!$AM$7</definedName>
    <definedName name="Ps_22_14">'[10]5.1.2 Activities'!$AN$7</definedName>
    <definedName name="Ps_22_15">'[10]5.1.2 Activities'!$AO$7</definedName>
    <definedName name="Ps_22_16">'[10]5.1.2 Activities'!$AP$7</definedName>
    <definedName name="Ps_22_17">'[5]5.1.2 Schedule of Rates'!$BL$7</definedName>
    <definedName name="Ps_22_18">'[5]5.1.2 Schedule of Rates'!$BM$7</definedName>
    <definedName name="Ps_22_19">'[5]5.1.2 Schedule of Rates'!$BN$7</definedName>
    <definedName name="Ps_22_20">'[5]5.1.2 Schedule of Rates'!$BO$7</definedName>
    <definedName name="Ps_22_21">'[5]5.1.2 Schedule of Rates'!$BP$7</definedName>
    <definedName name="Ps_22_22">'[5]5.1.2 Schedule of Rates'!$BQ$7</definedName>
    <definedName name="Ps_22_23">'[5]5.1.2 Schedule of Rates'!$BR$7</definedName>
    <definedName name="Ps_22_24">'[5]5.1.2 Schedule of Rates'!$BS$7</definedName>
    <definedName name="Ps_22_25">'[5]5.1.2 Schedule of Rates'!$BT$7</definedName>
    <definedName name="Ps_22_26">'[5]5.1.2 Schedule of Rates'!$BU$7</definedName>
    <definedName name="Ps_22_27">'[5]5.1.2 Schedule of Rates'!$BV$7</definedName>
    <definedName name="Ps_25_01">'[10]5.1.2 Activities'!$AA$8</definedName>
    <definedName name="Ps_25_02">'[10]5.1.2 Activities'!$AB$8</definedName>
    <definedName name="Ps_25_03">'[10]5.1.2 Activities'!$AC$8</definedName>
    <definedName name="Ps_25_04">'[10]5.1.2 Activities'!$AD$8</definedName>
    <definedName name="Ps_25_05">'[10]5.1.2 Activities'!$AE$8</definedName>
    <definedName name="Ps_25_06">'[10]5.1.2 Activities'!$AF$8</definedName>
    <definedName name="Ps_25_07">'[10]5.1.2 Activities'!$AG$8</definedName>
    <definedName name="Ps_25_08">'[10]5.1.2 Activities'!$AH$8</definedName>
    <definedName name="Ps_25_09">'[10]5.1.2 Activities'!$AI$8</definedName>
    <definedName name="Ps_25_10">'[10]5.1.2 Activities'!$AJ$8</definedName>
    <definedName name="Ps_25_11">'[10]5.1.2 Activities'!$AK$8</definedName>
    <definedName name="Ps_25_12">'[10]5.1.2 Activities'!$AL$8</definedName>
    <definedName name="Ps_25_13">'[10]5.1.2 Activities'!$AM$8</definedName>
    <definedName name="Ps_25_14">'[10]5.1.2 Activities'!$AN$8</definedName>
    <definedName name="Ps_25_15">'[10]5.1.2 Activities'!$AO$8</definedName>
    <definedName name="Ps_25_16">'[10]5.1.2 Activities'!$AP$8</definedName>
    <definedName name="Ps_25_17">'[5]5.1.2 Schedule of Rates'!$BL$8</definedName>
    <definedName name="Ps_25_18">'[5]5.1.2 Schedule of Rates'!$BM$8</definedName>
    <definedName name="Ps_25_19">'[5]5.1.2 Schedule of Rates'!$BN$8</definedName>
    <definedName name="Ps_25_20">'[5]5.1.2 Schedule of Rates'!$BO$8</definedName>
    <definedName name="Ps_25_21">'[5]5.1.2 Schedule of Rates'!$BP$8</definedName>
    <definedName name="Ps_25_22">'[5]5.1.2 Schedule of Rates'!$BQ$8</definedName>
    <definedName name="Ps_25_23">'[5]5.1.2 Schedule of Rates'!$BR$8</definedName>
    <definedName name="Ps_25_24">'[5]5.1.2 Schedule of Rates'!$BS$8</definedName>
    <definedName name="Ps_25_25">'[5]5.1.2 Schedule of Rates'!$BT$8</definedName>
    <definedName name="Ps_25_26">'[5]5.1.2 Schedule of Rates'!$BU$8</definedName>
    <definedName name="Ps_25_27">'[5]5.1.2 Schedule of Rates'!$BV$8</definedName>
    <definedName name="PS5_18">'[13]5.1.2 Activities'!$AP$14</definedName>
    <definedName name="PS5_18_01">'[17]5.1.2 AS'!$M$24</definedName>
    <definedName name="PS5_18_02">'[17]5.1.2 AS'!$N$24</definedName>
    <definedName name="PS5_18_03">'[17]5.1.2 AS'!$O$24</definedName>
    <definedName name="PS5_18_04">'[17]5.1.2 AS'!$P$24</definedName>
    <definedName name="PS5_18_05">'[17]5.1.2 AS'!$Q$24</definedName>
    <definedName name="PS5_18_06">'[17]5.1.2 AS'!$R$24</definedName>
    <definedName name="PS5_18_07">'[17]5.1.2 AS'!$S$24</definedName>
    <definedName name="PS5_18_08">'[17]5.1.2 AS'!$T$24</definedName>
    <definedName name="PS5_18_09">'[17]5.1.2 AS'!$U$24</definedName>
    <definedName name="PS5_18_10">'[17]5.1.2 AS'!$V$24</definedName>
    <definedName name="PS5_18_11">'[17]5.1.2 AS'!$W$24</definedName>
    <definedName name="PS5_18_12">'[17]5.1.2 AS'!$X$24</definedName>
    <definedName name="PS5_19_01">'[17]5.1.2 AS'!$M$25</definedName>
    <definedName name="PS5_19_02">'[17]5.1.2 AS'!$N$25</definedName>
    <definedName name="PS5_19_03">'[17]5.1.2 AS'!$O$25</definedName>
    <definedName name="PS5_19_04">'[17]5.1.2 AS'!$P$25</definedName>
    <definedName name="PS5_19_05">'[17]5.1.2 AS'!$Q$25</definedName>
    <definedName name="PS5_19_06">'[17]5.1.2 AS'!$R$25</definedName>
    <definedName name="PS5_19_07">'[17]5.1.2 AS'!$S$25</definedName>
    <definedName name="PS5_19_08">'[17]5.1.2 AS'!$T$25</definedName>
    <definedName name="PS5_19_09">'[17]5.1.2 AS'!$U$25</definedName>
    <definedName name="PS5_19_10">'[17]5.1.2 AS'!$V$25</definedName>
    <definedName name="PS5_19_11">'[17]5.1.2 AS'!$W$25</definedName>
    <definedName name="PS5_19_12">'[17]5.1.2 AS'!$X$25</definedName>
    <definedName name="PS5_22">'[13]5.1.2 Activities'!$AP$17</definedName>
    <definedName name="PS5_22_01">'[17]5.1.2 AS'!$M$26</definedName>
    <definedName name="PS5_22_02">'[17]5.1.2 AS'!$N$26</definedName>
    <definedName name="PS5_22_03">'[17]5.1.2 AS'!$O$26</definedName>
    <definedName name="PS5_22_04">'[17]5.1.2 AS'!$P$26</definedName>
    <definedName name="PS5_22_05">'[17]5.1.2 AS'!$Q$26</definedName>
    <definedName name="PS5_22_06">'[17]5.1.2 AS'!$R$26</definedName>
    <definedName name="PS5_22_07">'[17]5.1.2 AS'!$S$26</definedName>
    <definedName name="PS5_22_08">'[17]5.1.2 AS'!$T$26</definedName>
    <definedName name="PS5_22_09">'[17]5.1.2 AS'!$U$26</definedName>
    <definedName name="PS5_22_10">'[17]5.1.2 AS'!$V$26</definedName>
    <definedName name="PS5_22_11">'[17]5.1.2 AS'!$W$26</definedName>
    <definedName name="PS5_22_12">'[17]5.1.2 AS'!$X$26</definedName>
    <definedName name="PS5_25">'[13]5.1.2 Activities'!$AP$18</definedName>
    <definedName name="PS5_25_01">'[17]5.1.2 AS'!$M$27</definedName>
    <definedName name="PS5_25_02">'[17]5.1.2 AS'!$N$27</definedName>
    <definedName name="PS5_25_03">'[17]5.1.2 AS'!$O$27</definedName>
    <definedName name="PS5_25_04">'[17]5.1.2 AS'!$P$27</definedName>
    <definedName name="PS5_25_05">'[17]5.1.2 AS'!$Q$27</definedName>
    <definedName name="PS5_25_06">'[17]5.1.2 AS'!$R$27</definedName>
    <definedName name="PS5_25_07">'[17]5.1.2 AS'!$S$27</definedName>
    <definedName name="PS5_25_08">'[17]5.1.2 AS'!$T$27</definedName>
    <definedName name="PS5_25_09">'[17]5.1.2 AS'!$U$27</definedName>
    <definedName name="PS5_25_10">'[17]5.1.2 AS'!$V$27</definedName>
    <definedName name="PS5_25_11">'[17]5.1.2 AS'!$W$27</definedName>
    <definedName name="PS5_25_12">'[17]5.1.2 AS'!$X$27</definedName>
    <definedName name="PS5_29">'[13]5.1.2 Activities'!$AP$21</definedName>
    <definedName name="PSP" localSheetId="1">#REF!</definedName>
    <definedName name="PSP">#REF!</definedName>
    <definedName name="Qs" localSheetId="1">#REF!</definedName>
    <definedName name="Qs">#REF!</definedName>
    <definedName name="QTY">#N/A</definedName>
    <definedName name="RBL">[6]Re!$D$147:$D$182</definedName>
    <definedName name="RED">[6]Re!$D$184:$D$235</definedName>
    <definedName name="Ref_Date">[7]Calc!$E$2</definedName>
    <definedName name="Ress" localSheetId="1">#REF!</definedName>
    <definedName name="Ress">#REF!</definedName>
    <definedName name="Risk" localSheetId="1">#REF!</definedName>
    <definedName name="Risk">#REF!</definedName>
    <definedName name="Rwvu.all." localSheetId="1" hidden="1">#REF!,#REF!</definedName>
    <definedName name="Rwvu.all." hidden="1">#REF!,#REF!</definedName>
    <definedName name="Rwvu.prices." localSheetId="1" hidden="1">#REF!,#REF!</definedName>
    <definedName name="Rwvu.prices." hidden="1">#REF!,#REF!</definedName>
    <definedName name="Rwvu.summary." localSheetId="1" hidden="1">#REF!</definedName>
    <definedName name="Rwvu.summary." hidden="1">#REF!</definedName>
    <definedName name="Sale_Price">[18]CS!$J$57</definedName>
    <definedName name="SCOPE_OF_SUPPLY___RESPONSIBILITIES" localSheetId="1">#REF!</definedName>
    <definedName name="SCOPE_OF_SUPPLY___RESPONSIBILITIES">#REF!</definedName>
    <definedName name="ScSupRes" localSheetId="1">#REF!</definedName>
    <definedName name="ScSupRes">#REF!</definedName>
    <definedName name="Section_ID">'[19]5.1.2 Activities'!$B$20:$BM$1821</definedName>
    <definedName name="Seeeet" localSheetId="1">#REF!</definedName>
    <definedName name="Seeeet">#REF!</definedName>
    <definedName name="SGHDFHFG"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SHE" localSheetId="1">[1]M!#REF!</definedName>
    <definedName name="SHE">[1]M!#REF!</definedName>
    <definedName name="_xlnm.Sheet_Title" localSheetId="1">'[9]AT COMPLETION'!#REF!</definedName>
    <definedName name="_xlnm.Sheet_Title">'[9]AT COMPLETION'!#REF!</definedName>
    <definedName name="Siemens" localSheetId="1">#REF!</definedName>
    <definedName name="Siemens">#REF!</definedName>
    <definedName name="SM_CP">[4]ASS!$K$18</definedName>
    <definedName name="SM_Hrs">[4]ASS!$H$18</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all" localSheetId="1">#REF!</definedName>
    <definedName name="Sortall">#REF!</definedName>
    <definedName name="Source3" localSheetId="1">'[9]AT COMPLETION'!#REF!</definedName>
    <definedName name="Source3">'[9]AT COMPLETION'!#REF!</definedName>
    <definedName name="Source4" localSheetId="1">'[9]AT COMPLETION'!#REF!</definedName>
    <definedName name="Source4">'[9]AT COMPLETION'!#REF!</definedName>
    <definedName name="SOW" localSheetId="1">#REF!</definedName>
    <definedName name="SOW">#REF!</definedName>
    <definedName name="SOW_01" localSheetId="1">#REF!</definedName>
    <definedName name="SOW_01">#REF!</definedName>
    <definedName name="SOW_02" localSheetId="1">#REF!</definedName>
    <definedName name="SOW_02">#REF!</definedName>
    <definedName name="SOW_03" localSheetId="1">#REF!</definedName>
    <definedName name="SOW_03">#REF!</definedName>
    <definedName name="SOW_04" localSheetId="1">#REF!</definedName>
    <definedName name="SOW_04">#REF!</definedName>
    <definedName name="SOW_05" localSheetId="1">#REF!</definedName>
    <definedName name="SOW_05">#REF!</definedName>
    <definedName name="SOW_06" localSheetId="1">#REF!</definedName>
    <definedName name="SOW_06">#REF!</definedName>
    <definedName name="SOW_07" localSheetId="1">#REF!</definedName>
    <definedName name="SOW_07">#REF!</definedName>
    <definedName name="SOW_08" localSheetId="1">#REF!</definedName>
    <definedName name="SOW_08">#REF!</definedName>
    <definedName name="SOW_09" localSheetId="1">#REF!</definedName>
    <definedName name="SOW_09">#REF!</definedName>
    <definedName name="SOW_10" localSheetId="1">#REF!</definedName>
    <definedName name="SOW_10">#REF!</definedName>
    <definedName name="SOW_11" localSheetId="1">#REF!</definedName>
    <definedName name="SOW_11">#REF!</definedName>
    <definedName name="SOW_12" localSheetId="1">#REF!</definedName>
    <definedName name="SOW_12">#REF!</definedName>
    <definedName name="SP_Aux_Ho" localSheetId="1">#REF!</definedName>
    <definedName name="SP_Aux_Ho">#REF!</definedName>
    <definedName name="SP_Aux_So" localSheetId="1">#REF!</definedName>
    <definedName name="SP_Aux_So">#REF!</definedName>
    <definedName name="SP_Em" localSheetId="1">#REF!</definedName>
    <definedName name="SP_Em">#REF!</definedName>
    <definedName name="SP_Pm" localSheetId="1">#REF!</definedName>
    <definedName name="SP_Pm">#REF!</definedName>
    <definedName name="SP_Sm" localSheetId="1">#REF!</definedName>
    <definedName name="SP_Sm">#REF!</definedName>
    <definedName name="SR" localSheetId="1">#REF!</definedName>
    <definedName name="SR">#REF!</definedName>
    <definedName name="SSS" localSheetId="1">[1]S!#REF!</definedName>
    <definedName name="SSS">[1]S!#REF!</definedName>
    <definedName name="Structural" localSheetId="1">#REF!</definedName>
    <definedName name="Structural">#REF!</definedName>
    <definedName name="SUB" localSheetId="1" hidden="1">#REF!</definedName>
    <definedName name="SUB" hidden="1">#REF!</definedName>
    <definedName name="SumFixEnd" localSheetId="1">#REF!</definedName>
    <definedName name="SumFixEnd">#REF!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SXXX">'[1]10'!$F$71:$F$122</definedName>
    <definedName name="TKFRD" localSheetId="1">#REF!</definedName>
    <definedName name="TKFRD">#REF!</definedName>
    <definedName name="TKMH">'[5]5.1.2 Schedule of Rates'!$A$7:$A$45</definedName>
    <definedName name="Tot_BIG" localSheetId="1">#REF!</definedName>
    <definedName name="Tot_BIG">#REF!</definedName>
    <definedName name="Tot_Erection" localSheetId="1">#REF!</definedName>
    <definedName name="Tot_Erection">#REF!</definedName>
    <definedName name="Tot_Primary" localSheetId="1">#REF!</definedName>
    <definedName name="Tot_Primary">#REF!</definedName>
    <definedName name="Tot_Profit" localSheetId="1">#REF!</definedName>
    <definedName name="Tot_Profit">#REF!</definedName>
    <definedName name="Tot_Risk" localSheetId="1">#REF!</definedName>
    <definedName name="Tot_Risk">#REF!</definedName>
    <definedName name="Tot_TKF" localSheetId="1">#REF!</definedName>
    <definedName name="Tot_TKF">#REF!</definedName>
    <definedName name="Tot_Transport" localSheetId="1">#REF!</definedName>
    <definedName name="Tot_Transport">#REF!</definedName>
    <definedName name="Transport_rate" localSheetId="1">#REF!</definedName>
    <definedName name="Transport_rate">#REF!</definedName>
    <definedName name="Txdata" localSheetId="1">#REF!</definedName>
    <definedName name="Txdata">#REF!</definedName>
    <definedName name="Txdataall" localSheetId="1">#REF!</definedName>
    <definedName name="Txdataall">#REF!</definedName>
    <definedName name="unprot4">[0]!unprot4</definedName>
    <definedName name="update2">[0]!update2</definedName>
    <definedName name="USD_01">'[10]5.1.2 Activities'!$AA$13</definedName>
    <definedName name="USD_02">'[10]5.1.2 Activities'!$AB$13</definedName>
    <definedName name="USD_03">'[10]5.1.2 Activities'!$AC$13</definedName>
    <definedName name="USD_04">'[10]5.1.2 Activities'!$AD$13</definedName>
    <definedName name="USD_05">'[10]5.1.2 Activities'!$AE$13</definedName>
    <definedName name="USD_06">'[10]5.1.2 Activities'!$AF$13</definedName>
    <definedName name="USD_07">'[10]5.1.2 Activities'!$AG$13</definedName>
    <definedName name="USD_08">'[10]5.1.2 Activities'!$AH$13</definedName>
    <definedName name="USD_09">'[10]5.1.2 Activities'!$AI$13</definedName>
    <definedName name="USD_10">'[10]5.1.2 Activities'!$AJ$13</definedName>
    <definedName name="USD_11">'[10]5.1.2 Activities'!$AK$13</definedName>
    <definedName name="USD_12">'[10]5.1.2 Activities'!$AL$13</definedName>
    <definedName name="USD_13">'[10]5.1.2 Activities'!$AM$13</definedName>
    <definedName name="USD_14">'[10]5.1.2 Activities'!$AN$13</definedName>
    <definedName name="USD_15">'[10]5.1.2 Activities'!$AO$13</definedName>
    <definedName name="USD_16">'[10]5.1.2 Activities'!$AP$13</definedName>
    <definedName name="USD_17">'[5]5.1.2 Schedule of Rates'!$BL$13</definedName>
    <definedName name="USD_18">'[5]5.1.2 Schedule of Rates'!$BM$13</definedName>
    <definedName name="USD_19">'[5]5.1.2 Schedule of Rates'!$BN$13</definedName>
    <definedName name="USD_20">'[5]5.1.2 Schedule of Rates'!$BO$13</definedName>
    <definedName name="USD_21">'[5]5.1.2 Schedule of Rates'!$BP$13</definedName>
    <definedName name="USD_22">'[5]5.1.2 Schedule of Rates'!$BQ$13</definedName>
    <definedName name="USD_23">'[5]5.1.2 Schedule of Rates'!$BR$13</definedName>
    <definedName name="USD_24">'[5]5.1.2 Schedule of Rates'!$BS$13</definedName>
    <definedName name="USD_25">'[5]5.1.2 Schedule of Rates'!$BT$13</definedName>
    <definedName name="USD_26">'[5]5.1.2 Schedule of Rates'!$BU$13</definedName>
    <definedName name="USD_27">'[5]5.1.2 Schedule of Rates'!$BV$13</definedName>
    <definedName name="Vat" localSheetId="1">#REF!</definedName>
    <definedName name="Vat">#REF!</definedName>
    <definedName name="VI" localSheetId="1">#REF!</definedName>
    <definedName name="VI">#REF!</definedName>
    <definedName name="wer.sum"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ww"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X_Rates">'[7]Econ(monthly)'!$E$38:$GZ$42</definedName>
    <definedName name="Z_07E28E77_F6FA_11D1_8C51_444553540000_.wvu.Cols" localSheetId="1" hidden="1">#REF!,#REF!</definedName>
    <definedName name="Z_07E28E77_F6FA_11D1_8C51_444553540000_.wvu.Cols"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1" hidden="1">#REF!</definedName>
    <definedName name="Z_07E28E85_F6FA_11D1_8C51_444553540000_.wvu.Cols" hidden="1">#REF!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1" hidden="1">#REF!</definedName>
    <definedName name="Z_0F778F82_F6F1_11D1_8C51_444553540000_.wvu.Cols" hidden="1">#REF!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1" hidden="1">#REF!</definedName>
    <definedName name="Z_1BB379A3_F9EC_11D1_8C51_444553540000_.wvu.Cols" hidden="1">#REF!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1" hidden="1">#REF!</definedName>
    <definedName name="Z_1C8D1AC3_F70D_11D1_8C51_444553540000_.wvu.Cols" hidden="1">#REF!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1" hidden="1">#REF!</definedName>
    <definedName name="Z_201040F1_EFFE_11D1_A0B0_00A0246C5A5D_.wvu.Cols" hidden="1">#REF!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1" hidden="1">#REF!</definedName>
    <definedName name="Z_2F9A8227_FAB3_11D1_8C51_444553540000_.wvu.Cols" hidden="1">#REF!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1" hidden="1">#REF!</definedName>
    <definedName name="Z_36EC52C6_F657_11D1_8C51_444553540000_.wvu.Cols" hidden="1">#REF!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1" hidden="1">#REF!</definedName>
    <definedName name="Z_42D42DE0_F3CA_11D1_8C51_444553540000_.wvu.Cols" hidden="1">#REF!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1" hidden="1">#REF!</definedName>
    <definedName name="Z_5488E260_F3A7_11D1_8C51_444553540000_.wvu.Cols" hidden="1">#REF!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1" hidden="1">#REF!</definedName>
    <definedName name="Z_57011834_F624_11D1_8C51_444553540000_.wvu.Cols" hidden="1">#REF!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1" hidden="1">#REF!</definedName>
    <definedName name="Z_7C7048E6_F613_11D1_8C51_444553540000_.wvu.Cols" hidden="1">#REF!</definedName>
    <definedName name="Z_88CD029A_F928_11D1_8C51_444553540000_.wvu.Cols" localSheetId="1" hidden="1">#REF!,#REF!</definedName>
    <definedName name="Z_88CD029A_F928_11D1_8C51_444553540000_.wvu.Cols"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1" hidden="1">#REF!</definedName>
    <definedName name="Z_88CD02A8_F928_11D1_8C51_444553540000_.wvu.Cols" hidden="1">#REF!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1" hidden="1">#REF!</definedName>
    <definedName name="Z_96929746_F6C3_11D1_8C51_444553540000_.wvu.Cols" hidden="1">#REF!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1" hidden="1">#REF!</definedName>
    <definedName name="Z_98F271A5_11A4_11D2_8C51_444553540000_.wvu.Cols" hidden="1">#REF!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1" hidden="1">#REF!</definedName>
    <definedName name="Z_AD5D9045_FB84_11D1_8C51_444553540000_.wvu.Cols" hidden="1">#REF!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1" hidden="1">#REF!</definedName>
    <definedName name="Z_ADC94482_F55C_11D1_8C51_444553540000_.wvu.Cols" hidden="1">#REF!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1" hidden="1">#REF!</definedName>
    <definedName name="Z_C772F4E8_F46C_11D1_8C51_444553540000_.wvu.Cols" hidden="1">#REF!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1" hidden="1">#REF!</definedName>
    <definedName name="Z_DD23A3F5_1197_11D2_8C51_444553540000_.wvu.Cols" hidden="1">#REF!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1" hidden="1">#REF!</definedName>
    <definedName name="Z_E19082A5_FB98_11D1_8C51_444553540000_.wvu.Cols" hidden="1">#REF!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1" hidden="1">#REF!</definedName>
    <definedName name="Z_E23C3926_F64C_11D1_8C51_444553540000_.wvu.Cols"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1" hidden="1">#REF!</definedName>
    <definedName name="Z_E9F13523_FA03_11D1_8C51_444553540000_.wvu.Cols" hidden="1">#REF!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1" hidden="1">#REF!</definedName>
    <definedName name="Z_F7CC404C_074D_11D2_8C51_444553540000_.wvu.Cols" hidden="1">#REF!</definedName>
    <definedName name="ZAR" localSheetId="1">'[20] Unit 1 Summary'!#REF!</definedName>
    <definedName name="ZAR">'[20] Unit 1 Summary'!#REF!</definedName>
    <definedName name="ZAR_01">'[10]5.1.2 Activities'!$AA$11</definedName>
    <definedName name="ZAR_02">'[10]5.1.2 Activities'!$AB$11</definedName>
    <definedName name="ZAR_03">'[10]5.1.2 Activities'!$AC$11</definedName>
    <definedName name="ZAR_04">'[10]5.1.2 Activities'!$AD$11</definedName>
    <definedName name="ZAR_05">'[10]5.1.2 Activities'!$AE$11</definedName>
    <definedName name="ZAR_06">'[10]5.1.2 Activities'!$AF$11</definedName>
    <definedName name="ZAR_07">'[10]5.1.2 Activities'!$AG$11</definedName>
    <definedName name="ZAR_08">'[10]5.1.2 Activities'!$AH$11</definedName>
    <definedName name="ZAR_09">'[10]5.1.2 Activities'!$AI$11</definedName>
    <definedName name="ZAR_10">'[10]5.1.2 Activities'!$AJ$11</definedName>
    <definedName name="ZAR_11">'[10]5.1.2 Activities'!$AK$11</definedName>
    <definedName name="ZAR_12">'[10]5.1.2 Activities'!$AL$11</definedName>
    <definedName name="ZAR_13">'[10]5.1.2 Activities'!$AM$11</definedName>
    <definedName name="ZAR_14">'[10]5.1.2 Activities'!$AN$11</definedName>
    <definedName name="ZAR_15">'[10]5.1.2 Activities'!$AO$11</definedName>
    <definedName name="ZAR_16">'[10]5.1.2 Activities'!$AP$11</definedName>
    <definedName name="ZAR_17">'[5]5.1.2 Schedule of Rates'!$BL$11</definedName>
    <definedName name="ZAR_18">'[5]5.1.2 Schedule of Rates'!$BM$11</definedName>
    <definedName name="ZAR_19">'[5]5.1.2 Schedule of Rates'!$BN$11</definedName>
    <definedName name="ZAR_20">'[5]5.1.2 Schedule of Rates'!$BO$11</definedName>
    <definedName name="ZAR_21">'[5]5.1.2 Schedule of Rates'!$BP$11</definedName>
    <definedName name="ZAR_22">'[5]5.1.2 Schedule of Rates'!$BQ$11</definedName>
    <definedName name="ZAR_23">'[5]5.1.2 Schedule of Rates'!$BR$11</definedName>
    <definedName name="ZAR_24">'[5]5.1.2 Schedule of Rates'!$BS$11</definedName>
    <definedName name="ZAR_25">'[5]5.1.2 Schedule of Rates'!$BT$11</definedName>
    <definedName name="ZAR_26">'[5]5.1.2 Schedule of Rates'!$BU$11</definedName>
    <definedName name="ZAR_27">'[5]5.1.2 Schedule of Rates'!$BV$11</definedName>
    <definedName name="エスカレ" localSheetId="1">'[20] Unit 1 Summary'!#REF!</definedName>
    <definedName name="エスカレ">'[20] Unit 1 Summary'!#REF!</definedName>
    <definedName name="エンジ" localSheetId="1">'[20] Unit 1 Summary'!#REF!</definedName>
    <definedName name="エンジ">'[20] Unit 1 Summary'!#REF!</definedName>
    <definedName name="コンテ" localSheetId="1">'[20] Unit 1 Summary'!#REF!</definedName>
    <definedName name="コンテ">'[20] Unit 1 Summary'!#REF!</definedName>
    <definedName name="一般費" localSheetId="1">'[20] Unit 1 Summary'!#REF!</definedName>
    <definedName name="一般費">'[20] Unit 1 Summary'!#REF!</definedName>
    <definedName name="据付計" localSheetId="1">'[20] Unit 1 Summary'!#REF!</definedName>
    <definedName name="据付計">'[20] Unit 1 Summary'!#REF!</definedName>
    <definedName name="機器計" localSheetId="1">'[20] Unit 1 Summary'!#REF!</definedName>
    <definedName name="機器計">'[20] Unit 1 Summary'!#REF!</definedName>
    <definedName name="輸送費" localSheetId="1">'[20] Unit 1 Summary'!#REF!</definedName>
    <definedName name="輸送費">'[20] Unit 1 Summary'!#REF!</definedName>
    <definedName name="鉄骨" localSheetId="1">'[20] Unit 1 Summary'!#REF!</definedName>
    <definedName name="鉄骨">'[20] Unit 1 Summary'!#REF!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 i="18" l="1"/>
  <c r="D14" i="18"/>
  <c r="D13" i="18"/>
  <c r="E447" i="16" l="1"/>
  <c r="E457" i="16" s="1"/>
  <c r="E475" i="16"/>
  <c r="E489" i="16" s="1"/>
  <c r="E115" i="16"/>
  <c r="E107" i="16"/>
  <c r="E103" i="16"/>
  <c r="E91" i="16"/>
  <c r="E73" i="16"/>
  <c r="E75" i="16"/>
  <c r="E87" i="16"/>
  <c r="E77" i="16"/>
  <c r="E451" i="16" l="1"/>
  <c r="E459" i="16"/>
  <c r="E449" i="16"/>
  <c r="E481" i="16"/>
  <c r="E455" i="16"/>
  <c r="E477" i="16"/>
  <c r="E479" i="16"/>
  <c r="G501" i="16" l="1"/>
  <c r="D17" i="18" s="1"/>
  <c r="G511" i="16"/>
  <c r="G512" i="16"/>
  <c r="G517" i="16" l="1"/>
  <c r="G513" i="16"/>
  <c r="G507" i="16" l="1"/>
  <c r="D10" i="18"/>
  <c r="D19" i="18" s="1"/>
  <c r="D21" i="18" s="1"/>
  <c r="D23" i="18" s="1"/>
  <c r="G519" i="16"/>
</calcChain>
</file>

<file path=xl/sharedStrings.xml><?xml version="1.0" encoding="utf-8"?>
<sst xmlns="http://schemas.openxmlformats.org/spreadsheetml/2006/main" count="482" uniqueCount="215">
  <si>
    <t>Item</t>
  </si>
  <si>
    <t>m</t>
  </si>
  <si>
    <t>No.</t>
  </si>
  <si>
    <t>ITEM NO</t>
  </si>
  <si>
    <t>DESCRIPTION</t>
  </si>
  <si>
    <t>QTY</t>
  </si>
  <si>
    <t>AMOUNT</t>
  </si>
  <si>
    <t>SUMMARY</t>
  </si>
  <si>
    <t>litre</t>
  </si>
  <si>
    <t xml:space="preserve">Health and Safety </t>
  </si>
  <si>
    <t>a) Nameboards</t>
  </si>
  <si>
    <t>g) Provision of all signage in terms of latest revision legislation</t>
  </si>
  <si>
    <t>Section Summary carried Forward</t>
  </si>
  <si>
    <t>SECTION A: PRELIMINARIES AND GENERAL</t>
  </si>
  <si>
    <t xml:space="preserve">Preparation of Health and Safety File </t>
  </si>
  <si>
    <t>TIME RELATED P&amp;GS</t>
  </si>
  <si>
    <t>Fixed related P&amp;Gs</t>
  </si>
  <si>
    <t>Site Establishment</t>
  </si>
  <si>
    <t>Site De establishment</t>
  </si>
  <si>
    <t>Transportation for workers</t>
  </si>
  <si>
    <t>Consumables (Drills, bolts, cable ties, bolts and nuts)</t>
  </si>
  <si>
    <t>Sum</t>
  </si>
  <si>
    <t>Horn Speakers 15W</t>
  </si>
  <si>
    <t>Ceiling Speakers (Single cone)</t>
  </si>
  <si>
    <t>Box Speaker W/O Attenuator (15W)</t>
  </si>
  <si>
    <t>Bi-Directional Projection Speaker</t>
  </si>
  <si>
    <t>Attenuator 30W</t>
  </si>
  <si>
    <t>Factory Acceptance Testing</t>
  </si>
  <si>
    <t>Site Acceptance Testing</t>
  </si>
  <si>
    <t xml:space="preserve">Configuration / Commissioning / Integration </t>
  </si>
  <si>
    <t>The sums stated for items under this heading shall cover the cost of providing, establishing and commissioning on the site the facilities adequately equipped to enable all the work to commence and to proceed to completion as required in terms of the contract. The Bill must be completed using  the technical specification of the project.</t>
  </si>
  <si>
    <t>UOM</t>
  </si>
  <si>
    <t xml:space="preserve">Pre-employment medical examination </t>
  </si>
  <si>
    <t>Once off</t>
  </si>
  <si>
    <t>Per Person</t>
  </si>
  <si>
    <t>Personal Protective Clothing and Equipment (Overall, Hardhat, Gloves, Goggles, ect.)</t>
  </si>
  <si>
    <t>Police Clearance</t>
  </si>
  <si>
    <t>Exit -medical examination</t>
  </si>
  <si>
    <t>Monthly</t>
  </si>
  <si>
    <t>The works information is provided and no claims arising from brevity of description of items fully described in the said works information will be entertained</t>
  </si>
  <si>
    <t>Works Information/scope of work are incorporated to satisfy the requirements of this project. Such information shall take precedence</t>
  </si>
  <si>
    <r>
      <t>m</t>
    </r>
    <r>
      <rPr>
        <sz val="10"/>
        <color theme="1"/>
        <rFont val="Calibri"/>
        <family val="2"/>
      </rPr>
      <t>³</t>
    </r>
  </si>
  <si>
    <t>DEMOLITIONS AND SITE CLEARANCE</t>
  </si>
  <si>
    <r>
      <t>m</t>
    </r>
    <r>
      <rPr>
        <sz val="10"/>
        <color theme="1"/>
        <rFont val="Calibri"/>
        <family val="2"/>
      </rPr>
      <t>²</t>
    </r>
  </si>
  <si>
    <t>Demolitions:</t>
  </si>
  <si>
    <t>SECTION B</t>
  </si>
  <si>
    <t>Disposal of excavated material</t>
  </si>
  <si>
    <t>Site Clearance:</t>
  </si>
  <si>
    <t>Removal of rubbish, debris, vegetation, hedges, shrubs and trees not exceeding 200mm girth, bush, etc</t>
  </si>
  <si>
    <t>EXCAVATIONS, FILLINGS, ETC</t>
  </si>
  <si>
    <t>Backfill using material obtained from excavation</t>
  </si>
  <si>
    <t>Keeping excavations free of all water other than subterranean water</t>
  </si>
  <si>
    <t>Cable trenches</t>
  </si>
  <si>
    <t>Excavate in insitu material not exceeding 1.5m deep and set aside for backfilling:</t>
  </si>
  <si>
    <t>Compaction of surfaces:</t>
  </si>
  <si>
    <t>Compaction of natural excavated ground surfaces</t>
  </si>
  <si>
    <t>Grassing, pitching, etc:</t>
  </si>
  <si>
    <t>Grassing</t>
  </si>
  <si>
    <t>Barricading</t>
  </si>
  <si>
    <t>BILL NO : 2 EARTHWORKS</t>
  </si>
  <si>
    <t>BILL NO : 1 PRELIMINARY AND GENERAL</t>
  </si>
  <si>
    <t>25Mpa/19mm:</t>
  </si>
  <si>
    <t>Walkways</t>
  </si>
  <si>
    <t>BILL NO : 3 CONCRETE, FORMWORK AND REINFORCEMENT</t>
  </si>
  <si>
    <t>Project Management/Supervision</t>
  </si>
  <si>
    <t>Reinforcement:</t>
  </si>
  <si>
    <t>High tensile steel</t>
  </si>
  <si>
    <t>Mild tensile steel</t>
  </si>
  <si>
    <t>Ton</t>
  </si>
  <si>
    <t>BILL NO: 4 ELECTRICAL WORK</t>
  </si>
  <si>
    <t>Bedding:</t>
  </si>
  <si>
    <t>Riversand bedding around cables</t>
  </si>
  <si>
    <t>Establishment of Facilities on the Site for Contractor</t>
  </si>
  <si>
    <t>Fittings, equipment, including terminations, mounting plates, brackets, connectors,etc:</t>
  </si>
  <si>
    <t>Conduits</t>
  </si>
  <si>
    <t>Supply and install PVC Conduit including couplings, ends, round outlet/draw boxes, cutting, bending, waste, cleaned and ready for wiring:</t>
  </si>
  <si>
    <t>20mm layed in gorund</t>
  </si>
  <si>
    <t>20mm fixed in brickwall</t>
  </si>
  <si>
    <t>Supply and install steel Conduit including couplings, ends, round outlet/draw boxes, cutting, bending, waste, cleaned and ready for wiring:</t>
  </si>
  <si>
    <t>Training</t>
  </si>
  <si>
    <t>Commissioning</t>
  </si>
  <si>
    <t xml:space="preserve"> 24 Core</t>
  </si>
  <si>
    <t>1.5mm SWA - 4 Core</t>
  </si>
  <si>
    <t>1.00mm  - 4 Core</t>
  </si>
  <si>
    <t>1.5mm - 2 Core</t>
  </si>
  <si>
    <t>1.00mm - 2 Core</t>
  </si>
  <si>
    <t xml:space="preserve">Cat5e STP </t>
  </si>
  <si>
    <t>600mm (W) x 800mm (D) floor-standing cabinets</t>
  </si>
  <si>
    <t>Microphones</t>
  </si>
  <si>
    <t>ELECTRONIC INSTALLATIONS</t>
  </si>
  <si>
    <t>Base repair, sawcut,excavate to maximum 200mm, compact insitiu, backfill, excluding material costs</t>
  </si>
  <si>
    <t>Saw cut existing asphalt surface</t>
  </si>
  <si>
    <t>200mm layer selected imported delorite (wearing course layer) compacted to 93% MOD AASHTO - G6</t>
  </si>
  <si>
    <t>Prime coat</t>
  </si>
  <si>
    <t>MC-30 cut back bitumen</t>
  </si>
  <si>
    <t>Asphalt surfacing 30mm thick using 60/70 penetration-grade bitumen</t>
  </si>
  <si>
    <t>Continuously graded, medium grade</t>
  </si>
  <si>
    <t>Kerbing</t>
  </si>
  <si>
    <t>Fig 8c kerb</t>
  </si>
  <si>
    <t>Fig 8b kerb</t>
  </si>
  <si>
    <t>Concrete</t>
  </si>
  <si>
    <t>25 Mpa Concrete edgebeam (150 x 150mm)</t>
  </si>
  <si>
    <t>150mm layer selected imported delorite (wearing course layer) compacted to 93% MOD AASHTO - G1</t>
  </si>
  <si>
    <t>Excavate existing material</t>
  </si>
  <si>
    <t>Temporary traffic-control facilities</t>
  </si>
  <si>
    <t>Portable STOP and GO-RY signs</t>
  </si>
  <si>
    <t>Road sign, R-and TR-series, (600mm)</t>
  </si>
  <si>
    <t>Road signs, TW-series, (600mm)</t>
  </si>
  <si>
    <t>Mounted back to back</t>
  </si>
  <si>
    <t>Road signs TIN SERIES</t>
  </si>
  <si>
    <t>Equipment</t>
  </si>
  <si>
    <t>Hrs</t>
  </si>
  <si>
    <t>Vibratory roller (660mm)</t>
  </si>
  <si>
    <t>Generator</t>
  </si>
  <si>
    <t>Jack hammer</t>
  </si>
  <si>
    <t>Personnel</t>
  </si>
  <si>
    <t>DAYWORK</t>
  </si>
  <si>
    <t>Unskilled</t>
  </si>
  <si>
    <t>Semi-skilled</t>
  </si>
  <si>
    <t>Skilled</t>
  </si>
  <si>
    <t>SECTION C</t>
  </si>
  <si>
    <t xml:space="preserve"> BILL NO:1 ROADWORKS</t>
  </si>
  <si>
    <t>PRELIMINARY AND GENERAL</t>
  </si>
  <si>
    <t>EARTHWORKS</t>
  </si>
  <si>
    <t>CONCRETE, FORMWORK AND REINFORCEMENT</t>
  </si>
  <si>
    <t>ELECTRICAL WORK</t>
  </si>
  <si>
    <t xml:space="preserve">Simmerpan Public Address System Phase 2 </t>
  </si>
  <si>
    <t>Wall-Mount Box (Cabinet) Speakers (6W)</t>
  </si>
  <si>
    <t xml:space="preserve"> Attenuators and Attenuator Mountings, including back boxes</t>
  </si>
  <si>
    <t>Attenuator 12W</t>
  </si>
  <si>
    <t>EQUIPMENT</t>
  </si>
  <si>
    <t>Zone 4 Simmer Centre EMPD Building</t>
  </si>
  <si>
    <t>Equipment rack 600mm wide, 800mm Deep, 42U</t>
  </si>
  <si>
    <t>24 Way single mode patch panel</t>
  </si>
  <si>
    <t>AC Distribution panel</t>
  </si>
  <si>
    <t>8 x 10/100/1000 RJ45, 4 x 100/1000SFP</t>
  </si>
  <si>
    <t>Voice recorder with spare SD/CF card</t>
  </si>
  <si>
    <t>FM/USB/SD card audio player 1U 19 inch rack size</t>
  </si>
  <si>
    <t>Voice evacuation frame 4AB for the VX-3000</t>
  </si>
  <si>
    <t>Digital power amplifier module 300W</t>
  </si>
  <si>
    <t>Services terminal (HMI)</t>
  </si>
  <si>
    <t>Emergency power supply for the VX 3000</t>
  </si>
  <si>
    <t>12 Volt 100 A/H battery (Special seal battery certified for use with VA system)</t>
  </si>
  <si>
    <t>2 way fan tray at the panel of each rack</t>
  </si>
  <si>
    <t>Lockable pull out tray for human machine interface</t>
  </si>
  <si>
    <t>Zone 5 Central Grid Building</t>
  </si>
  <si>
    <t>Zone 6 Safety Risk Management Building</t>
  </si>
  <si>
    <t>Compact voice alarm system based on the VX 3000 system</t>
  </si>
  <si>
    <t>Battery box for VX - 3308WM</t>
  </si>
  <si>
    <t>24-Way single mode patch panel</t>
  </si>
  <si>
    <t>8x10/100/1000 RJ45, 4x100/1000 SFP</t>
  </si>
  <si>
    <t>12 Volt 65 A/H battery (Special seal battery certified for use with VA system)</t>
  </si>
  <si>
    <t>Zone 7 Live Line Building</t>
  </si>
  <si>
    <t>Zone 8 School of Technology</t>
  </si>
  <si>
    <t>Zone 9 Victoria Lake Inn (VLI)</t>
  </si>
  <si>
    <t>Zone 10 PTMC Engineering Building</t>
  </si>
  <si>
    <t>Zone 11 Hume Building</t>
  </si>
  <si>
    <t>Zone 12 Switchgear Building</t>
  </si>
  <si>
    <t>Remote microphone for VX 3000 series</t>
  </si>
  <si>
    <t>Remote microphone extension for the RM 300X desk top remote microphone</t>
  </si>
  <si>
    <t>Firemans microphone extension for RM 300MF</t>
  </si>
  <si>
    <t>Firemans microphone for VX 3000 series</t>
  </si>
  <si>
    <t>Total Summary carried forward to the form of offer and acceptance</t>
  </si>
  <si>
    <t>Cat6a</t>
  </si>
  <si>
    <t>Certificate of electrical compliance</t>
  </si>
  <si>
    <t>Fibre optic single mode heavy duty duct (HDD) fibre cable as specified in ground, in ducts, on cabble ladder, fixed to the surface, etc Rate to exclude excavations which are measured elsewhere. Quantities are provisional and subject to re-measure</t>
  </si>
  <si>
    <t>Keeping excavation free from water:</t>
  </si>
  <si>
    <t xml:space="preserve">20mm layed in ground </t>
  </si>
  <si>
    <t>Accommodation (Including meals)</t>
  </si>
  <si>
    <t>System cabinets and Housing (Including all required accessories i.e 4 way fan, shelves, castors, panel brush, nuts, etc)</t>
  </si>
  <si>
    <t>The contractor's prices for all items throughout this document must take account of and include for all obligations, requirements and specifications given in the said works information/scope of work. No variation will be entertained on the items clearly listed in works information</t>
  </si>
  <si>
    <t>Rack Testing</t>
  </si>
  <si>
    <t>Safety Personnel</t>
  </si>
  <si>
    <t>Construction and setting out of survey beacons (Including fiber line layout)</t>
  </si>
  <si>
    <t>Training NTCSA Staff (Supervisors and Technicians)</t>
  </si>
  <si>
    <t>Fiber splicing tool/machine</t>
  </si>
  <si>
    <t>PH30 Fire/Alarm as specified  in ducts, on cabble ladder, fixed to the surface, etc  to exclude excavations which are measured elsewhere. Quantities are provisional and subject to re-measure</t>
  </si>
  <si>
    <t>HDPE Pipe</t>
  </si>
  <si>
    <t>Road crossing</t>
  </si>
  <si>
    <t>600mm (W) x 2250mm (D) floor-standing cabinets</t>
  </si>
  <si>
    <t>Documentation (Manuals / schematics / architecture / data sheets/layout)</t>
  </si>
  <si>
    <t>Ethernet cabling fixed to surface, including all accessories i.e termination,etc</t>
  </si>
  <si>
    <t>CABLES - To include all necessary accessories i.e terminations, splicing, etc</t>
  </si>
  <si>
    <t>40mm OD for fibre optic cabling</t>
  </si>
  <si>
    <t xml:space="preserve">Breaking up and removing surface concrete </t>
  </si>
  <si>
    <t xml:space="preserve">Breaking up and removing road surface </t>
  </si>
  <si>
    <t>RATE</t>
  </si>
  <si>
    <t>*Where the word "Bill Of Quantities" is used it shall mean Price Schedule</t>
  </si>
  <si>
    <t>TENDER NUMBER</t>
  </si>
  <si>
    <t xml:space="preserve">: </t>
  </si>
  <si>
    <t>CONTRACTOR</t>
  </si>
  <si>
    <t>:</t>
  </si>
  <si>
    <t>TENDER OFFER</t>
  </si>
  <si>
    <t>Not applicable</t>
  </si>
  <si>
    <t>(Excluding VAT)</t>
  </si>
  <si>
    <t>(Contract is rates based)</t>
  </si>
  <si>
    <t>AUTHORISED SIGNATORY NAME</t>
  </si>
  <si>
    <t>DESIGNATION</t>
  </si>
  <si>
    <t>PROJECT MANAGER</t>
  </si>
  <si>
    <t>AUTHORISED SIGNATURE</t>
  </si>
  <si>
    <t>DATE</t>
  </si>
  <si>
    <t>PROVISIONAL BILL OF QUANTITY SUMMARY</t>
  </si>
  <si>
    <t>BILL NO.</t>
  </si>
  <si>
    <t xml:space="preserve">TOTAL AMOUNT
</t>
  </si>
  <si>
    <t>BILL NO 1</t>
  </si>
  <si>
    <t>BILL NO 2</t>
  </si>
  <si>
    <t>BILL NO 3</t>
  </si>
  <si>
    <t>EXTERNAL WORKS</t>
  </si>
  <si>
    <t>SUB-TOTAL</t>
  </si>
  <si>
    <t>ADD:</t>
  </si>
  <si>
    <t>15% VAT</t>
  </si>
  <si>
    <t>SECTION A</t>
  </si>
  <si>
    <t>EXTERNAL WORK</t>
  </si>
  <si>
    <t>TOTAL CARRIED TO FORM OF OFFER AND ACCEPTANCE</t>
  </si>
  <si>
    <t>SIMMERPAN PUBLIC ADDRESS SYSTEM PHASE 2 FOR TRANSMISSION REAL ESTATE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</si>
</sst>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5">
    <numFmt numFmtId="41" formatCode="_-* #,##0_-;\-* #,##0_-;_-* &quot;-&quot;_-;_-@_-"/>
    <numFmt numFmtId="44" formatCode="_-&quot;R&quot;* #,##0.00_-;\-&quot;R&quot;* #,##0.00_-;_-&quot;R&quot;*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quot;R&quot;\ #,##0.00"/>
    <numFmt numFmtId="172" formatCode="_-&quot;R&quot;\ * #,##0.00_-;_-&quot;R&quot;\ * #,##0.00\-;_-&quot;R&quot;\ * &quot;-&quot;??_-;_-@_-"/>
    <numFmt numFmtId="173" formatCode="_-* #,##0.00_-;_-* #,##0.00\-;_-* &quot;-&quot;??_-;_-@_-"/>
    <numFmt numFmtId="174" formatCode="0.00_)"/>
    <numFmt numFmtId="175" formatCode="[$-1C09]\ mmmm\ yyyy;@"/>
    <numFmt numFmtId="176" formatCode="0.000_)"/>
    <numFmt numFmtId="177" formatCode="#,##0.0_);\(#,##0.0\)"/>
    <numFmt numFmtId="178" formatCode="_ [$R-1C09]\ * #,##0.00_ ;_ [$R-1C09]\ * \-#,##0.00_ ;_ [$R-1C09]\ * &quot;-&quot;??_ ;_ @_ "/>
    <numFmt numFmtId="179" formatCode="_ [$€]\ * #,##0.00_ ;_ [$€]\ * \-#,##0.00_ ;_ [$€]\ * &quot;-&quot;??_ ;_ @_ "/>
    <numFmt numFmtId="180" formatCode="##\ ##"/>
    <numFmt numFmtId="181" formatCode="##\ ##\ #"/>
    <numFmt numFmtId="182" formatCode="##\ ##\ ##"/>
    <numFmt numFmtId="183" formatCode="##\ ##\ ##\ ###"/>
    <numFmt numFmtId="184" formatCode="000"/>
    <numFmt numFmtId="185" formatCode="#,##0.000_);[Red]\(#,##0.000\)"/>
    <numFmt numFmtId="186" formatCode="_(* #,##0.00_);_(* \(#,##0.00\);_(* &quot;-&quot;??_);_(@_)"/>
    <numFmt numFmtId="187" formatCode="_-* #,##0.00\ _€_-;\-* #,##0.00\ _€_-;_-* &quot;-&quot;??\ _€_-;_-@_-"/>
    <numFmt numFmtId="188" formatCode="#,##0."/>
    <numFmt numFmtId="189" formatCode="_(&quot;$&quot;* #,##0.00_);_(&quot;$&quot;* \(#,##0.00\);_(&quot;$&quot;* &quot;-&quot;??_);_(@_)"/>
    <numFmt numFmtId="190" formatCode="_-&quot;£&quot;* #,##0.00_-;\-&quot;£&quot;* #,##0.00_-;_-&quot;£&quot;* &quot;-&quot;??_-;_-@_-"/>
    <numFmt numFmtId="191" formatCode="[$R-436]\ #,##0.00"/>
    <numFmt numFmtId="192" formatCode="&quot;$&quot;#."/>
    <numFmt numFmtId="193" formatCode="#,##0;\(#,##0\)"/>
    <numFmt numFmtId="194" formatCode="mmmm\ d\,\ yyyy"/>
    <numFmt numFmtId="195" formatCode="d/m/yy"/>
    <numFmt numFmtId="196" formatCode="_-* #,##0\ _€_-;\-* #,##0\ _€_-;_-* &quot;-&quot;\ _€_-;_-@_-"/>
    <numFmt numFmtId="197" formatCode="_-* #,##0.00\ &quot;€&quot;_-;\-* #,##0.00\ &quot;€&quot;_-;_-* &quot;-&quot;??\ &quot;€&quot;_-;_-@_-"/>
    <numFmt numFmtId="198" formatCode="#,##0.000"/>
    <numFmt numFmtId="199" formatCode="#.00"/>
    <numFmt numFmtId="200" formatCode="[$EUR]\ #,##0.0000"/>
    <numFmt numFmtId="201" formatCode="#,##0.0"/>
    <numFmt numFmtId="202" formatCode="_-* #,##0_-;\-* #,##0_-;_-* \-_-;_-@_-"/>
    <numFmt numFmtId="203" formatCode="_-* #,##0.00_-;\-* #,##0.00_-;_-* \-??_-;_-@_-"/>
    <numFmt numFmtId="204" formatCode="_-\£* #,##0_-;&quot;-£&quot;* #,##0_-;_-\£* \-_-;_-@_-"/>
    <numFmt numFmtId="205" formatCode="_-\£* #,##0.00_-;&quot;-£&quot;* #,##0.00_-;_-\£* \-??_-;_-@_-"/>
    <numFmt numFmtId="206" formatCode="0.0"/>
    <numFmt numFmtId="207" formatCode="yyyy\-mm\-dd\ hh:mm:ss\.ss"/>
    <numFmt numFmtId="208" formatCode="General_)"/>
    <numFmt numFmtId="209" formatCode="[$-409]d\-mmm\-yy;@"/>
    <numFmt numFmtId="210" formatCode="0.0%"/>
    <numFmt numFmtId="211" formatCode="#.##0"/>
    <numFmt numFmtId="212" formatCode="m/d"/>
    <numFmt numFmtId="213" formatCode="_-&quot;£&quot;* #,##0_-;\-&quot;£&quot;* #,##0_-;_-&quot;£&quot;* &quot;-&quot;_-;_-@_-"/>
    <numFmt numFmtId="214" formatCode="[$-F800]dddd\,\ mmmm\ dd\,\ yyyy"/>
    <numFmt numFmtId="215" formatCode="&quot;R&quot;#,##0.00"/>
  </numFmts>
  <fonts count="104">
    <font>
      <sz val="11"/>
      <color theme="1"/>
      <name val="Calibri"/>
      <family val="2"/>
      <scheme val="minor"/>
    </font>
    <font>
      <sz val="11"/>
      <color theme="1"/>
      <name val="Calibri"/>
      <family val="2"/>
      <scheme val="minor"/>
    </font>
    <font>
      <sz val="10"/>
      <name val="Arial"/>
      <family val="2"/>
    </font>
    <font>
      <sz val="10"/>
      <name val="MS Sans Serif"/>
      <family val="2"/>
    </font>
    <font>
      <b/>
      <sz val="10"/>
      <name val="Arial"/>
      <family val="2"/>
    </font>
    <font>
      <b/>
      <u/>
      <sz val="10"/>
      <name val="Arial"/>
      <family val="2"/>
    </font>
    <font>
      <b/>
      <sz val="12"/>
      <name val="Arial"/>
      <family val="2"/>
    </font>
    <font>
      <u/>
      <sz val="10"/>
      <color indexed="12"/>
      <name val="Arial"/>
      <family val="2"/>
    </font>
    <font>
      <sz val="12"/>
      <name val="Times New Roman"/>
      <family val="1"/>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indexed="20"/>
      <name val="Calibri"/>
      <family val="2"/>
    </font>
    <font>
      <b/>
      <sz val="11"/>
      <color indexed="52"/>
      <name val="Calibri"/>
      <family val="2"/>
    </font>
    <font>
      <b/>
      <sz val="11"/>
      <color indexed="9"/>
      <name val="Calibri"/>
      <family val="2"/>
    </font>
    <font>
      <sz val="11"/>
      <name val="Tms Rmn"/>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2"/>
      <name val="Helv"/>
    </font>
    <font>
      <sz val="11"/>
      <color indexed="52"/>
      <name val="Calibri"/>
      <family val="2"/>
    </font>
    <font>
      <sz val="11"/>
      <color indexed="60"/>
      <name val="Calibri"/>
      <family val="2"/>
    </font>
    <font>
      <b/>
      <i/>
      <sz val="16"/>
      <name val="Helv"/>
    </font>
    <font>
      <b/>
      <u/>
      <sz val="10"/>
      <name val="Times New Roman"/>
      <family val="1"/>
    </font>
    <font>
      <u/>
      <sz val="10"/>
      <name val="Times New Roman"/>
      <family val="1"/>
    </font>
    <font>
      <b/>
      <sz val="11"/>
      <color indexed="63"/>
      <name val="Calibri"/>
      <family val="2"/>
    </font>
    <font>
      <b/>
      <sz val="18"/>
      <color indexed="56"/>
      <name val="Cambria"/>
      <family val="2"/>
    </font>
    <font>
      <b/>
      <sz val="11"/>
      <color indexed="8"/>
      <name val="Calibri"/>
      <family val="2"/>
    </font>
    <font>
      <sz val="8"/>
      <color indexed="10"/>
      <name val="Arial Narrow"/>
      <family val="2"/>
    </font>
    <font>
      <sz val="11"/>
      <color indexed="10"/>
      <name val="Calibri"/>
      <family val="2"/>
    </font>
    <font>
      <sz val="11"/>
      <name val="Arial"/>
      <family val="2"/>
    </font>
    <font>
      <b/>
      <sz val="11"/>
      <name val="Arial"/>
      <family val="2"/>
    </font>
    <font>
      <sz val="12"/>
      <name val="Arial"/>
      <family val="2"/>
    </font>
    <font>
      <sz val="10"/>
      <color theme="1"/>
      <name val="Calibri"/>
      <family val="2"/>
      <scheme val="minor"/>
    </font>
    <font>
      <sz val="11"/>
      <color theme="0"/>
      <name val="Calibri"/>
      <family val="2"/>
      <scheme val="minor"/>
    </font>
    <font>
      <b/>
      <sz val="18"/>
      <name val="Arial"/>
      <family val="2"/>
    </font>
    <font>
      <sz val="11"/>
      <color indexed="8"/>
      <name val="Arial"/>
      <family val="2"/>
    </font>
    <font>
      <sz val="8"/>
      <name val="Helv"/>
    </font>
    <font>
      <sz val="10"/>
      <name val="Helv"/>
    </font>
    <font>
      <sz val="8"/>
      <name val="Arial MT"/>
      <family val="2"/>
    </font>
    <font>
      <sz val="10"/>
      <color indexed="39"/>
      <name val="Arial"/>
      <family val="2"/>
    </font>
    <font>
      <sz val="8"/>
      <name val="Arial"/>
      <family val="2"/>
    </font>
    <font>
      <sz val="1"/>
      <color indexed="8"/>
      <name val="Courier"/>
      <family val="3"/>
    </font>
    <font>
      <sz val="11"/>
      <name val="Times New Roman"/>
      <family val="1"/>
    </font>
    <font>
      <sz val="8"/>
      <name val="Century Gothic"/>
      <family val="2"/>
    </font>
    <font>
      <b/>
      <sz val="10"/>
      <color indexed="48"/>
      <name val="Times New Roman"/>
      <family val="1"/>
    </font>
    <font>
      <sz val="10"/>
      <color indexed="8"/>
      <name val="Arial"/>
      <family val="2"/>
    </font>
    <font>
      <sz val="10"/>
      <name val="MS Sans"/>
    </font>
    <font>
      <sz val="8"/>
      <name val="MS Sans Serif"/>
      <family val="2"/>
    </font>
    <font>
      <b/>
      <sz val="10"/>
      <color indexed="10"/>
      <name val="Times New Roman"/>
      <family val="1"/>
    </font>
    <font>
      <sz val="8.25"/>
      <name val="Helv"/>
    </font>
    <font>
      <sz val="8"/>
      <name val="Book Antiqua"/>
      <family val="1"/>
    </font>
    <font>
      <b/>
      <sz val="9"/>
      <name val="Arial"/>
      <family val="2"/>
    </font>
    <font>
      <sz val="10"/>
      <color indexed="10"/>
      <name val="Arial"/>
      <family val="2"/>
    </font>
    <font>
      <b/>
      <sz val="8"/>
      <name val="Arial"/>
      <family val="2"/>
    </font>
    <font>
      <b/>
      <sz val="15"/>
      <color indexed="62"/>
      <name val="Calibri"/>
      <family val="2"/>
    </font>
    <font>
      <b/>
      <sz val="13"/>
      <color indexed="62"/>
      <name val="Calibri"/>
      <family val="2"/>
    </font>
    <font>
      <b/>
      <sz val="11"/>
      <color indexed="62"/>
      <name val="Calibri"/>
      <family val="2"/>
    </font>
    <font>
      <u/>
      <sz val="10"/>
      <color indexed="30"/>
      <name val="Arial"/>
      <family val="2"/>
    </font>
    <font>
      <u/>
      <sz val="11"/>
      <color theme="10"/>
      <name val="Calibri"/>
      <family val="2"/>
    </font>
    <font>
      <u/>
      <sz val="10"/>
      <color theme="10"/>
      <name val="Arial"/>
      <family val="2"/>
    </font>
    <font>
      <u/>
      <sz val="6.6"/>
      <color theme="10"/>
      <name val="Calibri"/>
      <family val="2"/>
    </font>
    <font>
      <u/>
      <sz val="9"/>
      <color indexed="12"/>
      <name val="Arial"/>
      <family val="2"/>
    </font>
    <font>
      <sz val="10"/>
      <name val="Geneva"/>
    </font>
    <font>
      <sz val="10"/>
      <name val="Courier"/>
      <family val="3"/>
    </font>
    <font>
      <sz val="10"/>
      <name val="Arial MT"/>
      <family val="2"/>
    </font>
    <font>
      <sz val="7"/>
      <name val="Small Fonts"/>
      <family val="2"/>
    </font>
    <font>
      <sz val="12"/>
      <name val="SWISS"/>
      <family val="2"/>
    </font>
    <font>
      <sz val="12"/>
      <name val="Arial MT"/>
    </font>
    <font>
      <b/>
      <sz val="8.25"/>
      <name val="Helv"/>
    </font>
    <font>
      <b/>
      <sz val="10"/>
      <name val="Arial CE"/>
      <family val="2"/>
      <charset val="238"/>
    </font>
    <font>
      <sz val="9"/>
      <name val="MS Sans Serif"/>
      <family val="2"/>
    </font>
    <font>
      <u/>
      <sz val="9"/>
      <color indexed="36"/>
      <name val="Arial"/>
      <family val="2"/>
    </font>
    <font>
      <b/>
      <sz val="6"/>
      <name val="Helv"/>
    </font>
    <font>
      <b/>
      <sz val="11"/>
      <name val="Times New Roman"/>
      <family val="1"/>
    </font>
    <font>
      <b/>
      <sz val="18"/>
      <color indexed="62"/>
      <name val="Cambria"/>
      <family val="2"/>
    </font>
    <font>
      <b/>
      <sz val="10"/>
      <name val="Book Antiqua"/>
      <family val="1"/>
    </font>
    <font>
      <sz val="10"/>
      <color theme="1"/>
      <name val="Arial"/>
      <family val="2"/>
    </font>
    <font>
      <b/>
      <sz val="10"/>
      <color theme="1"/>
      <name val="Arial"/>
      <family val="2"/>
    </font>
    <font>
      <b/>
      <u/>
      <sz val="10"/>
      <color theme="1"/>
      <name val="Arial"/>
      <family val="2"/>
    </font>
    <font>
      <sz val="10"/>
      <color rgb="FFFF0000"/>
      <name val="Arial"/>
      <family val="2"/>
    </font>
    <font>
      <u/>
      <sz val="10"/>
      <name val="Arial"/>
      <family val="2"/>
    </font>
    <font>
      <sz val="10"/>
      <color theme="1"/>
      <name val="Calibri"/>
      <family val="2"/>
    </font>
    <font>
      <u/>
      <sz val="10"/>
      <color theme="1"/>
      <name val="Arial"/>
      <family val="2"/>
    </font>
    <font>
      <b/>
      <sz val="11"/>
      <color theme="1"/>
      <name val="Calibri"/>
      <family val="2"/>
      <scheme val="minor"/>
    </font>
    <font>
      <sz val="22"/>
      <name val="Arial"/>
      <family val="2"/>
    </font>
    <font>
      <sz val="16"/>
      <name val="Arial"/>
      <family val="2"/>
    </font>
    <font>
      <b/>
      <sz val="22"/>
      <name val="Arial Narrow"/>
      <family val="2"/>
    </font>
    <font>
      <b/>
      <sz val="20"/>
      <name val="Arial Narrow"/>
      <family val="2"/>
    </font>
    <font>
      <b/>
      <sz val="18"/>
      <name val="Arial Narrow"/>
      <family val="2"/>
    </font>
    <font>
      <b/>
      <sz val="22"/>
      <name val="Arial"/>
      <family val="2"/>
    </font>
    <font>
      <sz val="10"/>
      <name val="Arial Narrow"/>
      <family val="2"/>
    </font>
    <font>
      <b/>
      <sz val="16"/>
      <name val="Arial"/>
      <family val="2"/>
    </font>
    <font>
      <b/>
      <sz val="12"/>
      <color rgb="FF000000"/>
      <name val="Arial"/>
      <family val="2"/>
    </font>
    <font>
      <b/>
      <u/>
      <sz val="12"/>
      <color theme="1"/>
      <name val="Calibri"/>
      <family val="2"/>
      <scheme val="minor"/>
    </font>
    <font>
      <b/>
      <u/>
      <sz val="11"/>
      <name val="Arial"/>
      <family val="2"/>
    </font>
    <font>
      <sz val="11"/>
      <name val="Calibri"/>
      <family val="2"/>
      <scheme val="minor"/>
    </font>
    <font>
      <b/>
      <sz val="11"/>
      <name val="Calibri"/>
      <family val="2"/>
      <scheme val="minor"/>
    </font>
  </fonts>
  <fills count="3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15"/>
      </patternFill>
    </fill>
    <fill>
      <patternFill patternType="solid">
        <fgColor indexed="43"/>
      </patternFill>
    </fill>
    <fill>
      <patternFill patternType="solid">
        <fgColor indexed="26"/>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indexed="41"/>
      </patternFill>
    </fill>
    <fill>
      <patternFill patternType="solid">
        <fgColor indexed="9"/>
      </patternFill>
    </fill>
    <fill>
      <patternFill patternType="solid">
        <fgColor indexed="12"/>
      </patternFill>
    </fill>
    <fill>
      <patternFill patternType="solid">
        <fgColor indexed="54"/>
      </patternFill>
    </fill>
    <fill>
      <patternFill patternType="solid">
        <fgColor indexed="26"/>
        <bgColor indexed="64"/>
      </patternFill>
    </fill>
    <fill>
      <patternFill patternType="solid">
        <fgColor indexed="22"/>
        <bgColor indexed="64"/>
      </patternFill>
    </fill>
    <fill>
      <patternFill patternType="solid">
        <fgColor rgb="FF00B0F0"/>
        <bgColor indexed="64"/>
      </patternFill>
    </fill>
    <fill>
      <patternFill patternType="solid">
        <fgColor theme="0" tint="-0.14999847407452621"/>
        <bgColor indexed="64"/>
      </patternFill>
    </fill>
    <fill>
      <patternFill patternType="solid">
        <fgColor theme="0"/>
        <bgColor indexed="64"/>
      </patternFill>
    </fill>
    <fill>
      <patternFill patternType="solid">
        <fgColor theme="0"/>
        <bgColor rgb="FFC0C0C0"/>
      </patternFill>
    </fill>
  </fills>
  <borders count="50">
    <border>
      <left/>
      <right/>
      <top/>
      <bottom/>
      <diagonal/>
    </border>
    <border>
      <left style="thin">
        <color auto="1"/>
      </left>
      <right style="thin">
        <color auto="1"/>
      </right>
      <top/>
      <bottom/>
      <diagonal/>
    </border>
    <border>
      <left/>
      <right/>
      <top style="thin">
        <color indexed="64"/>
      </top>
      <bottom style="thin">
        <color indexed="64"/>
      </bottom>
      <diagonal/>
    </border>
    <border>
      <left style="thin">
        <color indexed="64"/>
      </left>
      <right/>
      <top/>
      <bottom/>
      <diagonal/>
    </border>
    <border>
      <left/>
      <right style="thin">
        <color auto="1"/>
      </right>
      <top/>
      <bottom/>
      <diagonal/>
    </border>
    <border>
      <left style="medium">
        <color indexed="64"/>
      </left>
      <right style="medium">
        <color indexed="64"/>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23"/>
      </left>
      <right style="thin">
        <color indexed="23"/>
      </right>
      <top style="thin">
        <color indexed="23"/>
      </top>
      <bottom style="thin">
        <color indexed="23"/>
      </bottom>
      <diagonal/>
    </border>
    <border>
      <left style="double">
        <color indexed="8"/>
      </left>
      <right/>
      <top style="double">
        <color indexed="8"/>
      </top>
      <bottom/>
      <diagonal/>
    </border>
    <border>
      <left style="thin">
        <color indexed="64"/>
      </left>
      <right style="thin">
        <color indexed="64"/>
      </right>
      <top/>
      <bottom style="hair">
        <color indexed="64"/>
      </bottom>
      <diagonal/>
    </border>
    <border>
      <left/>
      <right/>
      <top/>
      <bottom style="thick">
        <color indexed="12"/>
      </bottom>
      <diagonal/>
    </border>
    <border>
      <left/>
      <right/>
      <top/>
      <bottom style="thick">
        <color indexed="44"/>
      </bottom>
      <diagonal/>
    </border>
    <border>
      <left/>
      <right/>
      <top/>
      <bottom style="medium">
        <color indexed="44"/>
      </bottom>
      <diagonal/>
    </border>
    <border>
      <left style="thin">
        <color indexed="8"/>
      </left>
      <right/>
      <top/>
      <bottom/>
      <diagonal/>
    </border>
    <border>
      <left style="thin">
        <color indexed="64"/>
      </left>
      <right style="thin">
        <color indexed="64"/>
      </right>
      <top/>
      <bottom/>
      <diagonal/>
    </border>
    <border>
      <left style="thin">
        <color indexed="22"/>
      </left>
      <right style="thin">
        <color indexed="22"/>
      </right>
      <top style="thin">
        <color indexed="22"/>
      </top>
      <bottom style="thin">
        <color indexed="22"/>
      </bottom>
      <diagonal/>
    </border>
    <border>
      <left style="thin">
        <color indexed="64"/>
      </left>
      <right/>
      <top/>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style="thin">
        <color indexed="8"/>
      </right>
      <top/>
      <bottom/>
      <diagonal/>
    </border>
    <border>
      <left/>
      <right/>
      <top style="thin">
        <color indexed="62"/>
      </top>
      <bottom style="double">
        <color indexed="62"/>
      </bottom>
      <diagonal/>
    </border>
    <border>
      <left/>
      <right/>
      <top style="double">
        <color indexed="64"/>
      </top>
      <bottom/>
      <diagonal/>
    </border>
    <border>
      <left/>
      <right/>
      <top style="thin">
        <color indexed="12"/>
      </top>
      <bottom style="double">
        <color indexed="12"/>
      </bottom>
      <diagonal/>
    </border>
    <border>
      <left/>
      <right/>
      <top style="thin">
        <color indexed="0"/>
      </top>
      <bottom style="double">
        <color indexed="0"/>
      </bottom>
      <diagonal/>
    </border>
    <border>
      <left style="double">
        <color indexed="64"/>
      </left>
      <right/>
      <top style="thin">
        <color indexed="64"/>
      </top>
      <bottom/>
      <diagonal/>
    </border>
    <border>
      <left style="double">
        <color indexed="64"/>
      </left>
      <right/>
      <top/>
      <bottom/>
      <diagonal/>
    </border>
    <border>
      <left style="double">
        <color indexed="64"/>
      </left>
      <right/>
      <top style="thin">
        <color indexed="64"/>
      </top>
      <bottom style="double">
        <color indexed="64"/>
      </bottom>
      <diagonal/>
    </border>
    <border>
      <left/>
      <right/>
      <top/>
      <bottom style="thin">
        <color indexed="64"/>
      </bottom>
      <diagonal/>
    </border>
    <border>
      <left/>
      <right style="double">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double">
        <color indexed="64"/>
      </bottom>
      <diagonal/>
    </border>
  </borders>
  <cellStyleXfs count="21378">
    <xf numFmtId="0" fontId="0" fillId="0" borderId="0"/>
    <xf numFmtId="170" fontId="1" fillId="0" borderId="0" applyFont="0" applyFill="0" applyBorder="0" applyAlignment="0" applyProtection="0"/>
    <xf numFmtId="0" fontId="2" fillId="0" borderId="0"/>
    <xf numFmtId="0" fontId="2" fillId="0" borderId="0"/>
    <xf numFmtId="0" fontId="1" fillId="0" borderId="0"/>
    <xf numFmtId="0" fontId="2" fillId="0" borderId="0"/>
    <xf numFmtId="0" fontId="2" fillId="0" borderId="0"/>
    <xf numFmtId="170" fontId="2" fillId="0" borderId="0" applyFont="0" applyFill="0" applyBorder="0" applyAlignment="0" applyProtection="0"/>
    <xf numFmtId="43" fontId="2" fillId="0" borderId="0" applyFont="0" applyFill="0" applyBorder="0" applyAlignment="0" applyProtection="0"/>
    <xf numFmtId="173" fontId="2" fillId="0" borderId="0" applyFont="0" applyFill="0" applyBorder="0" applyAlignment="0" applyProtection="0"/>
    <xf numFmtId="44" fontId="2" fillId="0" borderId="0" applyFont="0" applyFill="0" applyBorder="0" applyAlignment="0" applyProtection="0"/>
    <xf numFmtId="172" fontId="2" fillId="0" borderId="0" applyFont="0" applyFill="0" applyBorder="0" applyAlignment="0" applyProtection="0"/>
    <xf numFmtId="169" fontId="2" fillId="0" borderId="0" applyFont="0" applyFill="0" applyBorder="0" applyAlignment="0" applyProtection="0"/>
    <xf numFmtId="0" fontId="1" fillId="0" borderId="0"/>
    <xf numFmtId="9" fontId="2" fillId="0" borderId="0" applyFont="0" applyFill="0" applyBorder="0" applyAlignment="0" applyProtection="0"/>
    <xf numFmtId="9" fontId="2" fillId="0" borderId="0" applyFont="0" applyFill="0" applyBorder="0" applyAlignment="0" applyProtection="0"/>
    <xf numFmtId="0" fontId="3" fillId="0" borderId="0"/>
    <xf numFmtId="0" fontId="1" fillId="0" borderId="0"/>
    <xf numFmtId="169" fontId="1" fillId="0" borderId="0" applyFont="0" applyFill="0" applyBorder="0" applyAlignment="0" applyProtection="0"/>
    <xf numFmtId="170" fontId="1" fillId="0" borderId="0" applyFont="0" applyFill="0" applyBorder="0" applyAlignment="0" applyProtection="0"/>
    <xf numFmtId="0" fontId="2" fillId="0" borderId="0"/>
    <xf numFmtId="0" fontId="1" fillId="0" borderId="0"/>
    <xf numFmtId="169" fontId="1" fillId="0" borderId="0" applyFont="0" applyFill="0" applyBorder="0" applyAlignment="0" applyProtection="0"/>
    <xf numFmtId="170" fontId="1" fillId="0" borderId="0" applyFont="0" applyFill="0" applyBorder="0" applyAlignment="0" applyProtection="0"/>
    <xf numFmtId="169" fontId="1" fillId="0" borderId="0" applyFont="0" applyFill="0" applyBorder="0" applyAlignment="0" applyProtection="0"/>
    <xf numFmtId="170"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69" fontId="1" fillId="0" borderId="0" applyFont="0" applyFill="0" applyBorder="0" applyAlignment="0" applyProtection="0"/>
    <xf numFmtId="170" fontId="1" fillId="0" borderId="0" applyFont="0" applyFill="0" applyBorder="0" applyAlignment="0" applyProtection="0"/>
    <xf numFmtId="169" fontId="1" fillId="0" borderId="0" applyFont="0" applyFill="0" applyBorder="0" applyAlignment="0" applyProtection="0"/>
    <xf numFmtId="170" fontId="1" fillId="0" borderId="0" applyFont="0" applyFill="0" applyBorder="0" applyAlignment="0" applyProtection="0"/>
    <xf numFmtId="0" fontId="2" fillId="0" borderId="0"/>
    <xf numFmtId="175" fontId="2" fillId="0" borderId="0"/>
    <xf numFmtId="0" fontId="8" fillId="0" borderId="0"/>
    <xf numFmtId="0" fontId="9" fillId="0" borderId="0">
      <alignment horizontal="left" vertical="top" wrapText="1"/>
    </xf>
    <xf numFmtId="0" fontId="10" fillId="0" borderId="0">
      <alignment horizontal="left" vertical="top" wrapText="1"/>
    </xf>
    <xf numFmtId="0" fontId="11" fillId="0" borderId="0">
      <alignment horizontal="left" vertical="top" wrapText="1"/>
    </xf>
    <xf numFmtId="0" fontId="12" fillId="2" borderId="0" applyNumberFormat="0" applyBorder="0" applyAlignment="0" applyProtection="0"/>
    <xf numFmtId="0" fontId="12" fillId="3" borderId="0" applyNumberFormat="0" applyBorder="0" applyAlignment="0" applyProtection="0"/>
    <xf numFmtId="0" fontId="12" fillId="4" borderId="0" applyNumberFormat="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5" borderId="0" applyNumberFormat="0" applyBorder="0" applyAlignment="0" applyProtection="0"/>
    <xf numFmtId="0" fontId="12" fillId="8" borderId="0" applyNumberFormat="0" applyBorder="0" applyAlignment="0" applyProtection="0"/>
    <xf numFmtId="0" fontId="12" fillId="11" borderId="0" applyNumberFormat="0" applyBorder="0" applyAlignment="0" applyProtection="0"/>
    <xf numFmtId="0" fontId="13" fillId="12"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3"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6" borderId="0" applyNumberFormat="0" applyBorder="0" applyAlignment="0" applyProtection="0"/>
    <xf numFmtId="0" fontId="13" fillId="17" borderId="0" applyNumberFormat="0" applyBorder="0" applyAlignment="0" applyProtection="0"/>
    <xf numFmtId="0" fontId="13" fillId="18" borderId="0" applyNumberFormat="0" applyBorder="0" applyAlignment="0" applyProtection="0"/>
    <xf numFmtId="0" fontId="13" fillId="13" borderId="0" applyNumberFormat="0" applyBorder="0" applyAlignment="0" applyProtection="0"/>
    <xf numFmtId="0" fontId="13" fillId="14" borderId="0" applyNumberFormat="0" applyBorder="0" applyAlignment="0" applyProtection="0"/>
    <xf numFmtId="0" fontId="13" fillId="19" borderId="0" applyNumberFormat="0" applyBorder="0" applyAlignment="0" applyProtection="0"/>
    <xf numFmtId="0" fontId="14" fillId="0" borderId="0">
      <alignment horizontal="center" wrapText="1"/>
      <protection locked="0"/>
    </xf>
    <xf numFmtId="0" fontId="15" fillId="3" borderId="0" applyNumberFormat="0" applyBorder="0" applyAlignment="0" applyProtection="0"/>
    <xf numFmtId="0" fontId="16" fillId="20" borderId="6" applyNumberFormat="0" applyAlignment="0" applyProtection="0"/>
    <xf numFmtId="0" fontId="17" fillId="21" borderId="7" applyNumberFormat="0" applyAlignment="0" applyProtection="0"/>
    <xf numFmtId="176" fontId="18" fillId="0" borderId="0"/>
    <xf numFmtId="176" fontId="18" fillId="0" borderId="0"/>
    <xf numFmtId="176" fontId="18" fillId="0" borderId="0"/>
    <xf numFmtId="176" fontId="18" fillId="0" borderId="0"/>
    <xf numFmtId="176" fontId="18" fillId="0" borderId="0"/>
    <xf numFmtId="176" fontId="18" fillId="0" borderId="0"/>
    <xf numFmtId="176" fontId="18" fillId="0" borderId="0"/>
    <xf numFmtId="176" fontId="18" fillId="0" borderId="0"/>
    <xf numFmtId="3" fontId="2" fillId="0" borderId="0" applyFont="0" applyFill="0" applyBorder="0" applyAlignment="0" applyProtection="0"/>
    <xf numFmtId="0" fontId="19" fillId="0" borderId="0" applyNumberFormat="0" applyFill="0" applyBorder="0" applyAlignment="0" applyProtection="0"/>
    <xf numFmtId="0" fontId="20" fillId="4" borderId="0" applyNumberFormat="0" applyBorder="0" applyAlignment="0" applyProtection="0"/>
    <xf numFmtId="0" fontId="6" fillId="0" borderId="8" applyNumberFormat="0" applyAlignment="0" applyProtection="0">
      <alignment horizontal="left" vertical="center"/>
    </xf>
    <xf numFmtId="0" fontId="6" fillId="0" borderId="2">
      <alignment horizontal="left" vertical="center"/>
    </xf>
    <xf numFmtId="0" fontId="21" fillId="0" borderId="9" applyNumberFormat="0" applyFill="0" applyAlignment="0" applyProtection="0"/>
    <xf numFmtId="0" fontId="22" fillId="0" borderId="10" applyNumberFormat="0" applyFill="0" applyAlignment="0" applyProtection="0"/>
    <xf numFmtId="0" fontId="23" fillId="0" borderId="11" applyNumberFormat="0" applyFill="0" applyAlignment="0" applyProtection="0"/>
    <xf numFmtId="0" fontId="23" fillId="0" borderId="0" applyNumberFormat="0" applyFill="0" applyBorder="0" applyAlignment="0" applyProtection="0"/>
    <xf numFmtId="0" fontId="24" fillId="7" borderId="6" applyNumberFormat="0" applyAlignment="0" applyProtection="0"/>
    <xf numFmtId="177" fontId="25" fillId="22" borderId="0"/>
    <xf numFmtId="0" fontId="26" fillId="0" borderId="12" applyNumberFormat="0" applyFill="0" applyAlignment="0" applyProtection="0"/>
    <xf numFmtId="0" fontId="27" fillId="23" borderId="0" applyNumberFormat="0" applyBorder="0" applyAlignment="0" applyProtection="0"/>
    <xf numFmtId="174" fontId="28" fillId="0" borderId="0"/>
    <xf numFmtId="0" fontId="1" fillId="0" borderId="0"/>
    <xf numFmtId="0" fontId="1" fillId="0" borderId="0"/>
    <xf numFmtId="0" fontId="2" fillId="0" borderId="0"/>
    <xf numFmtId="0" fontId="2" fillId="24" borderId="13" applyNumberFormat="0" applyFont="0" applyAlignment="0" applyProtection="0"/>
    <xf numFmtId="0" fontId="29" fillId="0" borderId="0"/>
    <xf numFmtId="0" fontId="30" fillId="0" borderId="0"/>
    <xf numFmtId="0" fontId="31" fillId="20" borderId="14" applyNumberFormat="0" applyAlignment="0" applyProtection="0"/>
    <xf numFmtId="14" fontId="14" fillId="0" borderId="0">
      <alignment horizontal="center" wrapText="1"/>
      <protection locked="0"/>
    </xf>
    <xf numFmtId="0" fontId="8" fillId="0" borderId="0"/>
    <xf numFmtId="0" fontId="32" fillId="0" borderId="0" applyNumberFormat="0" applyFill="0" applyBorder="0" applyAlignment="0" applyProtection="0"/>
    <xf numFmtId="0" fontId="33" fillId="0" borderId="15" applyNumberFormat="0" applyFill="0" applyAlignment="0" applyProtection="0"/>
    <xf numFmtId="0" fontId="34" fillId="0" borderId="0">
      <alignment vertical="top"/>
    </xf>
    <xf numFmtId="0" fontId="35" fillId="0" borderId="0" applyNumberFormat="0" applyFill="0" applyBorder="0" applyAlignment="0" applyProtection="0"/>
    <xf numFmtId="0" fontId="2" fillId="0" borderId="0"/>
    <xf numFmtId="0" fontId="2"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178" fontId="2" fillId="0" borderId="0"/>
    <xf numFmtId="0" fontId="2" fillId="0" borderId="0"/>
    <xf numFmtId="179" fontId="2" fillId="0" borderId="0"/>
    <xf numFmtId="178" fontId="2" fillId="0" borderId="0"/>
    <xf numFmtId="179" fontId="2" fillId="0" borderId="0"/>
    <xf numFmtId="179" fontId="2" fillId="0" borderId="0"/>
    <xf numFmtId="178" fontId="2" fillId="0" borderId="0"/>
    <xf numFmtId="0" fontId="2" fillId="0" borderId="0"/>
    <xf numFmtId="179" fontId="2" fillId="0" borderId="0"/>
    <xf numFmtId="179" fontId="2" fillId="0" borderId="0"/>
    <xf numFmtId="0" fontId="2" fillId="0" borderId="0"/>
    <xf numFmtId="0" fontId="2" fillId="0" borderId="0"/>
    <xf numFmtId="179" fontId="2" fillId="0" borderId="0"/>
    <xf numFmtId="0" fontId="2" fillId="0" borderId="0"/>
    <xf numFmtId="179" fontId="2" fillId="0" borderId="0"/>
    <xf numFmtId="0" fontId="2" fillId="0" borderId="0"/>
    <xf numFmtId="179" fontId="2" fillId="0" borderId="0"/>
    <xf numFmtId="178" fontId="2" fillId="0" borderId="0"/>
    <xf numFmtId="179" fontId="2" fillId="0" borderId="0"/>
    <xf numFmtId="179"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8" fontId="2" fillId="0" borderId="0"/>
    <xf numFmtId="179"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0" fontId="2" fillId="0" borderId="0"/>
    <xf numFmtId="179" fontId="2" fillId="0" borderId="0"/>
    <xf numFmtId="0" fontId="2" fillId="0" borderId="0"/>
    <xf numFmtId="0" fontId="2" fillId="0" borderId="0"/>
    <xf numFmtId="0" fontId="2" fillId="0" borderId="0"/>
    <xf numFmtId="179" fontId="2" fillId="0" borderId="0"/>
    <xf numFmtId="0" fontId="2" fillId="0" borderId="0"/>
    <xf numFmtId="178" fontId="2" fillId="0" borderId="0"/>
    <xf numFmtId="179"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0" fontId="2" fillId="0" borderId="0"/>
    <xf numFmtId="179" fontId="2" fillId="0" borderId="0"/>
    <xf numFmtId="0" fontId="2" fillId="0" borderId="0"/>
    <xf numFmtId="179"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0" fontId="2" fillId="0" borderId="0"/>
    <xf numFmtId="179" fontId="2" fillId="0" borderId="0"/>
    <xf numFmtId="0" fontId="2" fillId="0" borderId="0"/>
    <xf numFmtId="179" fontId="2" fillId="0" borderId="0"/>
    <xf numFmtId="0" fontId="2" fillId="0" borderId="0"/>
    <xf numFmtId="0" fontId="2" fillId="0" borderId="0"/>
    <xf numFmtId="0" fontId="2" fillId="0" borderId="0"/>
    <xf numFmtId="179" fontId="2" fillId="0" borderId="0"/>
    <xf numFmtId="0" fontId="2" fillId="0" borderId="0"/>
    <xf numFmtId="179" fontId="2" fillId="0" borderId="0"/>
    <xf numFmtId="178" fontId="2" fillId="0" borderId="0"/>
    <xf numFmtId="179" fontId="2" fillId="0" borderId="0"/>
    <xf numFmtId="179"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8" fontId="2" fillId="0" borderId="0"/>
    <xf numFmtId="179"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179" fontId="2" fillId="0" borderId="0"/>
    <xf numFmtId="0" fontId="2" fillId="0" borderId="0"/>
    <xf numFmtId="178" fontId="2" fillId="0" borderId="0"/>
    <xf numFmtId="179"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0" fontId="2" fillId="0" borderId="0"/>
    <xf numFmtId="0" fontId="2" fillId="0" borderId="0"/>
    <xf numFmtId="179" fontId="2" fillId="0" borderId="0"/>
    <xf numFmtId="178" fontId="2" fillId="0" borderId="0"/>
    <xf numFmtId="179" fontId="2" fillId="0" borderId="0"/>
    <xf numFmtId="179"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179" fontId="2" fillId="0" borderId="0"/>
    <xf numFmtId="178" fontId="2" fillId="0" borderId="0"/>
    <xf numFmtId="179" fontId="2" fillId="0" borderId="0"/>
    <xf numFmtId="179"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0" fontId="2" fillId="0" borderId="0"/>
    <xf numFmtId="179" fontId="2" fillId="0" borderId="0"/>
    <xf numFmtId="178" fontId="2" fillId="0" borderId="0"/>
    <xf numFmtId="179" fontId="2" fillId="0" borderId="0"/>
    <xf numFmtId="179"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179" fontId="2" fillId="0" borderId="0"/>
    <xf numFmtId="179" fontId="2" fillId="0" borderId="0"/>
    <xf numFmtId="0"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179" fontId="2" fillId="0" borderId="0"/>
    <xf numFmtId="179"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0"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0" fontId="2" fillId="0" borderId="0"/>
    <xf numFmtId="178" fontId="2" fillId="0" borderId="0"/>
    <xf numFmtId="179" fontId="2" fillId="0" borderId="0"/>
    <xf numFmtId="179" fontId="2" fillId="0" borderId="0"/>
    <xf numFmtId="179" fontId="2" fillId="0" borderId="0"/>
    <xf numFmtId="179" fontId="2" fillId="0" borderId="0"/>
    <xf numFmtId="179" fontId="2" fillId="0" borderId="0"/>
    <xf numFmtId="178" fontId="2" fillId="0" borderId="0"/>
    <xf numFmtId="179" fontId="2" fillId="0" borderId="0"/>
    <xf numFmtId="179" fontId="2" fillId="0" borderId="0"/>
    <xf numFmtId="179" fontId="2" fillId="0" borderId="0"/>
    <xf numFmtId="0"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179" fontId="2" fillId="0" borderId="0"/>
    <xf numFmtId="179" fontId="2" fillId="0" borderId="0"/>
    <xf numFmtId="178" fontId="2" fillId="0" borderId="0"/>
    <xf numFmtId="179" fontId="2" fillId="0" borderId="0"/>
    <xf numFmtId="179" fontId="2" fillId="0" borderId="0"/>
    <xf numFmtId="179" fontId="2" fillId="0" borderId="0"/>
    <xf numFmtId="0"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170" fontId="2" fillId="0" borderId="0" applyFont="0" applyFill="0" applyBorder="0" applyAlignment="0" applyProtection="0"/>
    <xf numFmtId="0" fontId="2" fillId="0" borderId="0"/>
    <xf numFmtId="168" fontId="2" fillId="0" borderId="0" applyFont="0" applyFill="0" applyBorder="0" applyAlignment="0" applyProtection="0"/>
    <xf numFmtId="0" fontId="2" fillId="0" borderId="0"/>
    <xf numFmtId="0" fontId="42" fillId="0" borderId="0">
      <alignment horizontal="left" vertical="top" wrapText="1"/>
    </xf>
    <xf numFmtId="179" fontId="9" fillId="0" borderId="0">
      <alignment horizontal="left" vertical="top" wrapText="1"/>
    </xf>
    <xf numFmtId="178" fontId="9" fillId="0" borderId="0">
      <alignment horizontal="left" vertical="top" wrapText="1"/>
    </xf>
    <xf numFmtId="0" fontId="42" fillId="0" borderId="0">
      <alignment horizontal="left" vertical="top" wrapText="1"/>
    </xf>
    <xf numFmtId="0" fontId="9" fillId="0" borderId="0">
      <alignment horizontal="left" vertical="top" wrapText="1"/>
    </xf>
    <xf numFmtId="179" fontId="9" fillId="0" borderId="0">
      <alignment horizontal="left" vertical="top" wrapText="1"/>
    </xf>
    <xf numFmtId="179" fontId="9" fillId="0" borderId="0">
      <alignment horizontal="left" vertical="top" wrapText="1"/>
    </xf>
    <xf numFmtId="178" fontId="9" fillId="0" borderId="0">
      <alignment horizontal="left" vertical="top" wrapText="1"/>
    </xf>
    <xf numFmtId="178" fontId="9" fillId="0" borderId="0">
      <alignment horizontal="left" vertical="top" wrapText="1"/>
    </xf>
    <xf numFmtId="179" fontId="9" fillId="0" borderId="0">
      <alignment horizontal="left" vertical="top" wrapText="1"/>
    </xf>
    <xf numFmtId="179" fontId="9" fillId="0" borderId="0">
      <alignment horizontal="left" vertical="top" wrapText="1"/>
    </xf>
    <xf numFmtId="0" fontId="9" fillId="0" borderId="0">
      <alignment horizontal="left" vertical="top" wrapText="1"/>
    </xf>
    <xf numFmtId="179" fontId="9" fillId="0" borderId="0">
      <alignment horizontal="left" vertical="top" wrapText="1"/>
    </xf>
    <xf numFmtId="0" fontId="11" fillId="0" borderId="0">
      <alignment horizontal="left" vertical="top" wrapText="1"/>
    </xf>
    <xf numFmtId="179" fontId="10" fillId="0" borderId="0">
      <alignment horizontal="left" vertical="top" wrapText="1"/>
    </xf>
    <xf numFmtId="178" fontId="10" fillId="0" borderId="0">
      <alignment horizontal="left" vertical="top" wrapText="1"/>
    </xf>
    <xf numFmtId="0" fontId="11" fillId="0" borderId="0">
      <alignment horizontal="left" vertical="top" wrapText="1"/>
    </xf>
    <xf numFmtId="0" fontId="10" fillId="0" borderId="0">
      <alignment horizontal="left" vertical="top" wrapText="1"/>
    </xf>
    <xf numFmtId="179" fontId="10" fillId="0" borderId="0">
      <alignment horizontal="left" vertical="top" wrapText="1"/>
    </xf>
    <xf numFmtId="179" fontId="10" fillId="0" borderId="0">
      <alignment horizontal="left" vertical="top" wrapText="1"/>
    </xf>
    <xf numFmtId="178" fontId="10" fillId="0" borderId="0">
      <alignment horizontal="left" vertical="top" wrapText="1"/>
    </xf>
    <xf numFmtId="178" fontId="10" fillId="0" borderId="0">
      <alignment horizontal="left" vertical="top" wrapText="1"/>
    </xf>
    <xf numFmtId="179" fontId="10" fillId="0" borderId="0">
      <alignment horizontal="left" vertical="top" wrapText="1"/>
    </xf>
    <xf numFmtId="179" fontId="10" fillId="0" borderId="0">
      <alignment horizontal="left" vertical="top" wrapText="1"/>
    </xf>
    <xf numFmtId="0" fontId="10" fillId="0" borderId="0">
      <alignment horizontal="left" vertical="top" wrapText="1"/>
    </xf>
    <xf numFmtId="179" fontId="10" fillId="0" borderId="0">
      <alignment horizontal="left" vertical="top" wrapText="1"/>
    </xf>
    <xf numFmtId="0" fontId="6" fillId="0" borderId="0">
      <alignment horizontal="left" vertical="top" wrapText="1"/>
    </xf>
    <xf numFmtId="179" fontId="11" fillId="0" borderId="0">
      <alignment horizontal="left" vertical="top" wrapText="1"/>
    </xf>
    <xf numFmtId="178" fontId="11" fillId="0" borderId="0">
      <alignment horizontal="left" vertical="top" wrapText="1"/>
    </xf>
    <xf numFmtId="0" fontId="6" fillId="0" borderId="0">
      <alignment horizontal="left" vertical="top" wrapText="1"/>
    </xf>
    <xf numFmtId="0" fontId="11" fillId="0" borderId="0">
      <alignment horizontal="left" vertical="top" wrapText="1"/>
    </xf>
    <xf numFmtId="179" fontId="11" fillId="0" borderId="0">
      <alignment horizontal="left" vertical="top" wrapText="1"/>
    </xf>
    <xf numFmtId="179" fontId="11" fillId="0" borderId="0">
      <alignment horizontal="left" vertical="top" wrapText="1"/>
    </xf>
    <xf numFmtId="178" fontId="11" fillId="0" borderId="0">
      <alignment horizontal="left" vertical="top" wrapText="1"/>
    </xf>
    <xf numFmtId="178" fontId="11" fillId="0" borderId="0">
      <alignment horizontal="left" vertical="top" wrapText="1"/>
    </xf>
    <xf numFmtId="179" fontId="11" fillId="0" borderId="0">
      <alignment horizontal="left" vertical="top" wrapText="1"/>
    </xf>
    <xf numFmtId="179" fontId="11" fillId="0" borderId="0">
      <alignment horizontal="left" vertical="top" wrapText="1"/>
    </xf>
    <xf numFmtId="0" fontId="11" fillId="0" borderId="0">
      <alignment horizontal="left" vertical="top" wrapText="1"/>
    </xf>
    <xf numFmtId="179" fontId="11" fillId="0" borderId="0">
      <alignment horizontal="left" vertical="top" wrapText="1"/>
    </xf>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178" fontId="12" fillId="2" borderId="0" applyNumberFormat="0" applyBorder="0" applyAlignment="0" applyProtection="0"/>
    <xf numFmtId="179" fontId="12" fillId="2" borderId="0" applyNumberFormat="0" applyBorder="0" applyAlignment="0" applyProtection="0"/>
    <xf numFmtId="179" fontId="12" fillId="2" borderId="0" applyNumberFormat="0" applyBorder="0" applyAlignment="0" applyProtection="0"/>
    <xf numFmtId="0" fontId="36" fillId="2" borderId="0" applyNumberFormat="0" applyBorder="0" applyAlignment="0" applyProtection="0"/>
    <xf numFmtId="178" fontId="12" fillId="2" borderId="0" applyNumberFormat="0" applyBorder="0" applyAlignment="0" applyProtection="0"/>
    <xf numFmtId="178" fontId="12" fillId="2" borderId="0" applyNumberFormat="0" applyBorder="0" applyAlignment="0" applyProtection="0"/>
    <xf numFmtId="179" fontId="12" fillId="2" borderId="0" applyNumberFormat="0" applyBorder="0" applyAlignment="0" applyProtection="0"/>
    <xf numFmtId="179" fontId="12" fillId="2" borderId="0" applyNumberFormat="0" applyBorder="0" applyAlignment="0" applyProtection="0"/>
    <xf numFmtId="178" fontId="12" fillId="2" borderId="0" applyNumberFormat="0" applyBorder="0" applyAlignment="0" applyProtection="0"/>
    <xf numFmtId="179" fontId="12" fillId="2" borderId="0" applyNumberFormat="0" applyBorder="0" applyAlignment="0" applyProtection="0"/>
    <xf numFmtId="175" fontId="12" fillId="2" borderId="0" applyNumberFormat="0" applyBorder="0" applyAlignment="0" applyProtection="0"/>
    <xf numFmtId="179" fontId="12" fillId="2" borderId="0" applyNumberFormat="0" applyBorder="0" applyAlignment="0" applyProtection="0"/>
    <xf numFmtId="0" fontId="12"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12"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12" fillId="2" borderId="0" applyNumberFormat="0" applyBorder="0" applyAlignment="0" applyProtection="0"/>
    <xf numFmtId="0" fontId="12" fillId="29" borderId="0" applyNumberFormat="0" applyBorder="0" applyAlignment="0" applyProtection="0"/>
    <xf numFmtId="179" fontId="12" fillId="2" borderId="0" applyNumberFormat="0" applyBorder="0" applyAlignment="0" applyProtection="0"/>
    <xf numFmtId="0" fontId="12" fillId="2" borderId="0" applyNumberFormat="0" applyBorder="0" applyAlignment="0" applyProtection="0"/>
    <xf numFmtId="179" fontId="12"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12"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12" fillId="2" borderId="0" applyNumberFormat="0" applyBorder="0" applyAlignment="0" applyProtection="0"/>
    <xf numFmtId="0" fontId="12" fillId="2" borderId="0" applyNumberFormat="0" applyBorder="0" applyAlignment="0" applyProtection="0"/>
    <xf numFmtId="0" fontId="12" fillId="2" borderId="0" applyNumberFormat="0" applyBorder="0" applyAlignment="0" applyProtection="0"/>
    <xf numFmtId="0" fontId="12" fillId="2" borderId="0" applyNumberFormat="0" applyBorder="0" applyAlignment="0" applyProtection="0"/>
    <xf numFmtId="0" fontId="12" fillId="2" borderId="0" applyNumberFormat="0" applyBorder="0" applyAlignment="0" applyProtection="0"/>
    <xf numFmtId="0" fontId="12" fillId="2" borderId="0" applyNumberFormat="0" applyBorder="0" applyAlignment="0" applyProtection="0"/>
    <xf numFmtId="0" fontId="12" fillId="2" borderId="0" applyNumberFormat="0" applyBorder="0" applyAlignment="0" applyProtection="0"/>
    <xf numFmtId="0" fontId="12" fillId="2" borderId="0" applyNumberFormat="0" applyBorder="0" applyAlignment="0" applyProtection="0"/>
    <xf numFmtId="0" fontId="12"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2"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178" fontId="12" fillId="3" borderId="0" applyNumberFormat="0" applyBorder="0" applyAlignment="0" applyProtection="0"/>
    <xf numFmtId="179" fontId="12" fillId="3" borderId="0" applyNumberFormat="0" applyBorder="0" applyAlignment="0" applyProtection="0"/>
    <xf numFmtId="179" fontId="12" fillId="3" borderId="0" applyNumberFormat="0" applyBorder="0" applyAlignment="0" applyProtection="0"/>
    <xf numFmtId="0" fontId="36" fillId="3" borderId="0" applyNumberFormat="0" applyBorder="0" applyAlignment="0" applyProtection="0"/>
    <xf numFmtId="178" fontId="12" fillId="3" borderId="0" applyNumberFormat="0" applyBorder="0" applyAlignment="0" applyProtection="0"/>
    <xf numFmtId="178" fontId="12" fillId="3" borderId="0" applyNumberFormat="0" applyBorder="0" applyAlignment="0" applyProtection="0"/>
    <xf numFmtId="179" fontId="12" fillId="3" borderId="0" applyNumberFormat="0" applyBorder="0" applyAlignment="0" applyProtection="0"/>
    <xf numFmtId="179" fontId="12" fillId="3" borderId="0" applyNumberFormat="0" applyBorder="0" applyAlignment="0" applyProtection="0"/>
    <xf numFmtId="178" fontId="12" fillId="3" borderId="0" applyNumberFormat="0" applyBorder="0" applyAlignment="0" applyProtection="0"/>
    <xf numFmtId="179" fontId="12" fillId="3" borderId="0" applyNumberFormat="0" applyBorder="0" applyAlignment="0" applyProtection="0"/>
    <xf numFmtId="175" fontId="12" fillId="3" borderId="0" applyNumberFormat="0" applyBorder="0" applyAlignment="0" applyProtection="0"/>
    <xf numFmtId="179" fontId="12" fillId="3" borderId="0" applyNumberFormat="0" applyBorder="0" applyAlignment="0" applyProtection="0"/>
    <xf numFmtId="0" fontId="12"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12"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12" fillId="3" borderId="0" applyNumberFormat="0" applyBorder="0" applyAlignment="0" applyProtection="0"/>
    <xf numFmtId="0" fontId="12" fillId="7" borderId="0" applyNumberFormat="0" applyBorder="0" applyAlignment="0" applyProtection="0"/>
    <xf numFmtId="179" fontId="12" fillId="3" borderId="0" applyNumberFormat="0" applyBorder="0" applyAlignment="0" applyProtection="0"/>
    <xf numFmtId="0" fontId="12" fillId="3" borderId="0" applyNumberFormat="0" applyBorder="0" applyAlignment="0" applyProtection="0"/>
    <xf numFmtId="179" fontId="12"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12"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3"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178" fontId="12" fillId="4" borderId="0" applyNumberFormat="0" applyBorder="0" applyAlignment="0" applyProtection="0"/>
    <xf numFmtId="179" fontId="12" fillId="4" borderId="0" applyNumberFormat="0" applyBorder="0" applyAlignment="0" applyProtection="0"/>
    <xf numFmtId="179" fontId="12" fillId="4" borderId="0" applyNumberFormat="0" applyBorder="0" applyAlignment="0" applyProtection="0"/>
    <xf numFmtId="0" fontId="36" fillId="4" borderId="0" applyNumberFormat="0" applyBorder="0" applyAlignment="0" applyProtection="0"/>
    <xf numFmtId="178" fontId="12" fillId="4" borderId="0" applyNumberFormat="0" applyBorder="0" applyAlignment="0" applyProtection="0"/>
    <xf numFmtId="178" fontId="12" fillId="4" borderId="0" applyNumberFormat="0" applyBorder="0" applyAlignment="0" applyProtection="0"/>
    <xf numFmtId="179" fontId="12" fillId="4" borderId="0" applyNumberFormat="0" applyBorder="0" applyAlignment="0" applyProtection="0"/>
    <xf numFmtId="179" fontId="12" fillId="4" borderId="0" applyNumberFormat="0" applyBorder="0" applyAlignment="0" applyProtection="0"/>
    <xf numFmtId="178" fontId="12" fillId="4" borderId="0" applyNumberFormat="0" applyBorder="0" applyAlignment="0" applyProtection="0"/>
    <xf numFmtId="179" fontId="12" fillId="4" borderId="0" applyNumberFormat="0" applyBorder="0" applyAlignment="0" applyProtection="0"/>
    <xf numFmtId="175" fontId="12" fillId="4" borderId="0" applyNumberFormat="0" applyBorder="0" applyAlignment="0" applyProtection="0"/>
    <xf numFmtId="179" fontId="12" fillId="4" borderId="0" applyNumberFormat="0" applyBorder="0" applyAlignment="0" applyProtection="0"/>
    <xf numFmtId="0" fontId="12"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12"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12" fillId="4" borderId="0" applyNumberFormat="0" applyBorder="0" applyAlignment="0" applyProtection="0"/>
    <xf numFmtId="0" fontId="12" fillId="24" borderId="0" applyNumberFormat="0" applyBorder="0" applyAlignment="0" applyProtection="0"/>
    <xf numFmtId="179" fontId="12" fillId="4" borderId="0" applyNumberFormat="0" applyBorder="0" applyAlignment="0" applyProtection="0"/>
    <xf numFmtId="0" fontId="12" fillId="4" borderId="0" applyNumberFormat="0" applyBorder="0" applyAlignment="0" applyProtection="0"/>
    <xf numFmtId="179" fontId="12"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12"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178" fontId="12" fillId="5" borderId="0" applyNumberFormat="0" applyBorder="0" applyAlignment="0" applyProtection="0"/>
    <xf numFmtId="179" fontId="12" fillId="5" borderId="0" applyNumberFormat="0" applyBorder="0" applyAlignment="0" applyProtection="0"/>
    <xf numFmtId="179" fontId="12" fillId="5" borderId="0" applyNumberFormat="0" applyBorder="0" applyAlignment="0" applyProtection="0"/>
    <xf numFmtId="0" fontId="36" fillId="5" borderId="0" applyNumberFormat="0" applyBorder="0" applyAlignment="0" applyProtection="0"/>
    <xf numFmtId="178" fontId="12" fillId="5" borderId="0" applyNumberFormat="0" applyBorder="0" applyAlignment="0" applyProtection="0"/>
    <xf numFmtId="178" fontId="12" fillId="5" borderId="0" applyNumberFormat="0" applyBorder="0" applyAlignment="0" applyProtection="0"/>
    <xf numFmtId="179" fontId="12" fillId="5" borderId="0" applyNumberFormat="0" applyBorder="0" applyAlignment="0" applyProtection="0"/>
    <xf numFmtId="179" fontId="12" fillId="5" borderId="0" applyNumberFormat="0" applyBorder="0" applyAlignment="0" applyProtection="0"/>
    <xf numFmtId="178" fontId="12" fillId="5" borderId="0" applyNumberFormat="0" applyBorder="0" applyAlignment="0" applyProtection="0"/>
    <xf numFmtId="179" fontId="12" fillId="5" borderId="0" applyNumberFormat="0" applyBorder="0" applyAlignment="0" applyProtection="0"/>
    <xf numFmtId="175" fontId="12" fillId="5" borderId="0" applyNumberFormat="0" applyBorder="0" applyAlignment="0" applyProtection="0"/>
    <xf numFmtId="179" fontId="12" fillId="5" borderId="0" applyNumberFormat="0" applyBorder="0" applyAlignment="0" applyProtection="0"/>
    <xf numFmtId="0" fontId="12"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12"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12" fillId="5" borderId="0" applyNumberFormat="0" applyBorder="0" applyAlignment="0" applyProtection="0"/>
    <xf numFmtId="0" fontId="12" fillId="30" borderId="0" applyNumberFormat="0" applyBorder="0" applyAlignment="0" applyProtection="0"/>
    <xf numFmtId="179" fontId="12" fillId="5" borderId="0" applyNumberFormat="0" applyBorder="0" applyAlignment="0" applyProtection="0"/>
    <xf numFmtId="0" fontId="12" fillId="5" borderId="0" applyNumberFormat="0" applyBorder="0" applyAlignment="0" applyProtection="0"/>
    <xf numFmtId="179" fontId="12"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12"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178" fontId="12" fillId="6" borderId="0" applyNumberFormat="0" applyBorder="0" applyAlignment="0" applyProtection="0"/>
    <xf numFmtId="179" fontId="12" fillId="6" borderId="0" applyNumberFormat="0" applyBorder="0" applyAlignment="0" applyProtection="0"/>
    <xf numFmtId="179" fontId="12" fillId="6" borderId="0" applyNumberFormat="0" applyBorder="0" applyAlignment="0" applyProtection="0"/>
    <xf numFmtId="0" fontId="36" fillId="6" borderId="0" applyNumberFormat="0" applyBorder="0" applyAlignment="0" applyProtection="0"/>
    <xf numFmtId="178" fontId="12" fillId="6" borderId="0" applyNumberFormat="0" applyBorder="0" applyAlignment="0" applyProtection="0"/>
    <xf numFmtId="178" fontId="12" fillId="6" borderId="0" applyNumberFormat="0" applyBorder="0" applyAlignment="0" applyProtection="0"/>
    <xf numFmtId="179" fontId="12" fillId="6" borderId="0" applyNumberFormat="0" applyBorder="0" applyAlignment="0" applyProtection="0"/>
    <xf numFmtId="179" fontId="12" fillId="6" borderId="0" applyNumberFormat="0" applyBorder="0" applyAlignment="0" applyProtection="0"/>
    <xf numFmtId="178" fontId="12" fillId="6" borderId="0" applyNumberFormat="0" applyBorder="0" applyAlignment="0" applyProtection="0"/>
    <xf numFmtId="179" fontId="12" fillId="6" borderId="0" applyNumberFormat="0" applyBorder="0" applyAlignment="0" applyProtection="0"/>
    <xf numFmtId="175" fontId="12" fillId="6" borderId="0" applyNumberFormat="0" applyBorder="0" applyAlignment="0" applyProtection="0"/>
    <xf numFmtId="179" fontId="12" fillId="6" borderId="0" applyNumberFormat="0" applyBorder="0" applyAlignment="0" applyProtection="0"/>
    <xf numFmtId="0" fontId="12"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12"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12" fillId="6" borderId="0" applyNumberFormat="0" applyBorder="0" applyAlignment="0" applyProtection="0"/>
    <xf numFmtId="0" fontId="12" fillId="29" borderId="0" applyNumberFormat="0" applyBorder="0" applyAlignment="0" applyProtection="0"/>
    <xf numFmtId="179" fontId="12" fillId="6" borderId="0" applyNumberFormat="0" applyBorder="0" applyAlignment="0" applyProtection="0"/>
    <xf numFmtId="0" fontId="12" fillId="6" borderId="0" applyNumberFormat="0" applyBorder="0" applyAlignment="0" applyProtection="0"/>
    <xf numFmtId="179" fontId="12"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12"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12"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6"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178" fontId="12" fillId="7" borderId="0" applyNumberFormat="0" applyBorder="0" applyAlignment="0" applyProtection="0"/>
    <xf numFmtId="179" fontId="12" fillId="7" borderId="0" applyNumberFormat="0" applyBorder="0" applyAlignment="0" applyProtection="0"/>
    <xf numFmtId="179" fontId="12" fillId="7" borderId="0" applyNumberFormat="0" applyBorder="0" applyAlignment="0" applyProtection="0"/>
    <xf numFmtId="0" fontId="36" fillId="7" borderId="0" applyNumberFormat="0" applyBorder="0" applyAlignment="0" applyProtection="0"/>
    <xf numFmtId="178" fontId="12" fillId="7" borderId="0" applyNumberFormat="0" applyBorder="0" applyAlignment="0" applyProtection="0"/>
    <xf numFmtId="178" fontId="12" fillId="7" borderId="0" applyNumberFormat="0" applyBorder="0" applyAlignment="0" applyProtection="0"/>
    <xf numFmtId="179" fontId="12" fillId="7" borderId="0" applyNumberFormat="0" applyBorder="0" applyAlignment="0" applyProtection="0"/>
    <xf numFmtId="179" fontId="12" fillId="7" borderId="0" applyNumberFormat="0" applyBorder="0" applyAlignment="0" applyProtection="0"/>
    <xf numFmtId="178" fontId="12" fillId="7" borderId="0" applyNumberFormat="0" applyBorder="0" applyAlignment="0" applyProtection="0"/>
    <xf numFmtId="179" fontId="12" fillId="7" borderId="0" applyNumberFormat="0" applyBorder="0" applyAlignment="0" applyProtection="0"/>
    <xf numFmtId="175" fontId="12" fillId="7" borderId="0" applyNumberFormat="0" applyBorder="0" applyAlignment="0" applyProtection="0"/>
    <xf numFmtId="179" fontId="12" fillId="7" borderId="0" applyNumberFormat="0" applyBorder="0" applyAlignment="0" applyProtection="0"/>
    <xf numFmtId="0" fontId="12"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12"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12" fillId="7" borderId="0" applyNumberFormat="0" applyBorder="0" applyAlignment="0" applyProtection="0"/>
    <xf numFmtId="179" fontId="12" fillId="7" borderId="0" applyNumberFormat="0" applyBorder="0" applyAlignment="0" applyProtection="0"/>
    <xf numFmtId="0" fontId="12" fillId="7" borderId="0" applyNumberFormat="0" applyBorder="0" applyAlignment="0" applyProtection="0"/>
    <xf numFmtId="179" fontId="12"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12"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0" fontId="36" fillId="7" borderId="0" applyNumberFormat="0" applyBorder="0" applyAlignment="0" applyProtection="0"/>
    <xf numFmtId="180" fontId="14" fillId="0" borderId="17">
      <alignment horizontal="left"/>
    </xf>
    <xf numFmtId="180" fontId="14" fillId="0" borderId="17">
      <alignment horizontal="left"/>
    </xf>
    <xf numFmtId="180" fontId="14" fillId="0" borderId="17">
      <alignment horizontal="left"/>
    </xf>
    <xf numFmtId="180" fontId="14" fillId="0" borderId="17">
      <alignment horizontal="left"/>
    </xf>
    <xf numFmtId="180" fontId="14" fillId="0" borderId="17">
      <alignment horizontal="left"/>
    </xf>
    <xf numFmtId="180" fontId="14" fillId="0" borderId="17">
      <alignment horizontal="left"/>
    </xf>
    <xf numFmtId="180" fontId="14" fillId="0" borderId="17">
      <alignment horizontal="left"/>
    </xf>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178" fontId="12" fillId="8" borderId="0" applyNumberFormat="0" applyBorder="0" applyAlignment="0" applyProtection="0"/>
    <xf numFmtId="179" fontId="12" fillId="8" borderId="0" applyNumberFormat="0" applyBorder="0" applyAlignment="0" applyProtection="0"/>
    <xf numFmtId="179" fontId="12" fillId="8" borderId="0" applyNumberFormat="0" applyBorder="0" applyAlignment="0" applyProtection="0"/>
    <xf numFmtId="0" fontId="36" fillId="8" borderId="0" applyNumberFormat="0" applyBorder="0" applyAlignment="0" applyProtection="0"/>
    <xf numFmtId="178" fontId="12" fillId="8" borderId="0" applyNumberFormat="0" applyBorder="0" applyAlignment="0" applyProtection="0"/>
    <xf numFmtId="178" fontId="12" fillId="8" borderId="0" applyNumberFormat="0" applyBorder="0" applyAlignment="0" applyProtection="0"/>
    <xf numFmtId="179" fontId="12" fillId="8" borderId="0" applyNumberFormat="0" applyBorder="0" applyAlignment="0" applyProtection="0"/>
    <xf numFmtId="179" fontId="12" fillId="8" borderId="0" applyNumberFormat="0" applyBorder="0" applyAlignment="0" applyProtection="0"/>
    <xf numFmtId="178" fontId="12" fillId="8" borderId="0" applyNumberFormat="0" applyBorder="0" applyAlignment="0" applyProtection="0"/>
    <xf numFmtId="179" fontId="12" fillId="8" borderId="0" applyNumberFormat="0" applyBorder="0" applyAlignment="0" applyProtection="0"/>
    <xf numFmtId="175" fontId="12" fillId="8" borderId="0" applyNumberFormat="0" applyBorder="0" applyAlignment="0" applyProtection="0"/>
    <xf numFmtId="179" fontId="12" fillId="8" borderId="0" applyNumberFormat="0" applyBorder="0" applyAlignment="0" applyProtection="0"/>
    <xf numFmtId="0" fontId="12"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12"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12" fillId="8" borderId="0" applyNumberFormat="0" applyBorder="0" applyAlignment="0" applyProtection="0"/>
    <xf numFmtId="179" fontId="12" fillId="8" borderId="0" applyNumberFormat="0" applyBorder="0" applyAlignment="0" applyProtection="0"/>
    <xf numFmtId="0" fontId="12" fillId="8" borderId="0" applyNumberFormat="0" applyBorder="0" applyAlignment="0" applyProtection="0"/>
    <xf numFmtId="179" fontId="12"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12"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178" fontId="12" fillId="9" borderId="0" applyNumberFormat="0" applyBorder="0" applyAlignment="0" applyProtection="0"/>
    <xf numFmtId="179" fontId="12" fillId="9" borderId="0" applyNumberFormat="0" applyBorder="0" applyAlignment="0" applyProtection="0"/>
    <xf numFmtId="179" fontId="12" fillId="9" borderId="0" applyNumberFormat="0" applyBorder="0" applyAlignment="0" applyProtection="0"/>
    <xf numFmtId="0" fontId="36" fillId="9" borderId="0" applyNumberFormat="0" applyBorder="0" applyAlignment="0" applyProtection="0"/>
    <xf numFmtId="178" fontId="12" fillId="9" borderId="0" applyNumberFormat="0" applyBorder="0" applyAlignment="0" applyProtection="0"/>
    <xf numFmtId="178" fontId="12" fillId="9" borderId="0" applyNumberFormat="0" applyBorder="0" applyAlignment="0" applyProtection="0"/>
    <xf numFmtId="179" fontId="12" fillId="9" borderId="0" applyNumberFormat="0" applyBorder="0" applyAlignment="0" applyProtection="0"/>
    <xf numFmtId="179" fontId="12" fillId="9" borderId="0" applyNumberFormat="0" applyBorder="0" applyAlignment="0" applyProtection="0"/>
    <xf numFmtId="178" fontId="12" fillId="9" borderId="0" applyNumberFormat="0" applyBorder="0" applyAlignment="0" applyProtection="0"/>
    <xf numFmtId="179" fontId="12" fillId="9" borderId="0" applyNumberFormat="0" applyBorder="0" applyAlignment="0" applyProtection="0"/>
    <xf numFmtId="175" fontId="12" fillId="9" borderId="0" applyNumberFormat="0" applyBorder="0" applyAlignment="0" applyProtection="0"/>
    <xf numFmtId="179" fontId="12" fillId="9" borderId="0" applyNumberFormat="0" applyBorder="0" applyAlignment="0" applyProtection="0"/>
    <xf numFmtId="0" fontId="12"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12"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12" fillId="9" borderId="0" applyNumberFormat="0" applyBorder="0" applyAlignment="0" applyProtection="0"/>
    <xf numFmtId="179" fontId="12" fillId="9" borderId="0" applyNumberFormat="0" applyBorder="0" applyAlignment="0" applyProtection="0"/>
    <xf numFmtId="0" fontId="12" fillId="9" borderId="0" applyNumberFormat="0" applyBorder="0" applyAlignment="0" applyProtection="0"/>
    <xf numFmtId="179" fontId="12"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12"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12" fillId="9" borderId="0" applyNumberFormat="0" applyBorder="0" applyAlignment="0" applyProtection="0"/>
    <xf numFmtId="0" fontId="12" fillId="9" borderId="0" applyNumberFormat="0" applyBorder="0" applyAlignment="0" applyProtection="0"/>
    <xf numFmtId="0" fontId="12" fillId="9" borderId="0" applyNumberFormat="0" applyBorder="0" applyAlignment="0" applyProtection="0"/>
    <xf numFmtId="0" fontId="12" fillId="9" borderId="0" applyNumberFormat="0" applyBorder="0" applyAlignment="0" applyProtection="0"/>
    <xf numFmtId="0" fontId="12" fillId="9" borderId="0" applyNumberFormat="0" applyBorder="0" applyAlignment="0" applyProtection="0"/>
    <xf numFmtId="0" fontId="12" fillId="9" borderId="0" applyNumberFormat="0" applyBorder="0" applyAlignment="0" applyProtection="0"/>
    <xf numFmtId="0" fontId="12" fillId="9" borderId="0" applyNumberFormat="0" applyBorder="0" applyAlignment="0" applyProtection="0"/>
    <xf numFmtId="0" fontId="12" fillId="9" borderId="0" applyNumberFormat="0" applyBorder="0" applyAlignment="0" applyProtection="0"/>
    <xf numFmtId="0" fontId="12"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9"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178" fontId="12" fillId="10" borderId="0" applyNumberFormat="0" applyBorder="0" applyAlignment="0" applyProtection="0"/>
    <xf numFmtId="179" fontId="12" fillId="10" borderId="0" applyNumberFormat="0" applyBorder="0" applyAlignment="0" applyProtection="0"/>
    <xf numFmtId="179" fontId="12" fillId="10" borderId="0" applyNumberFormat="0" applyBorder="0" applyAlignment="0" applyProtection="0"/>
    <xf numFmtId="0" fontId="36" fillId="10" borderId="0" applyNumberFormat="0" applyBorder="0" applyAlignment="0" applyProtection="0"/>
    <xf numFmtId="178" fontId="12" fillId="10" borderId="0" applyNumberFormat="0" applyBorder="0" applyAlignment="0" applyProtection="0"/>
    <xf numFmtId="178" fontId="12" fillId="10" borderId="0" applyNumberFormat="0" applyBorder="0" applyAlignment="0" applyProtection="0"/>
    <xf numFmtId="179" fontId="12" fillId="10" borderId="0" applyNumberFormat="0" applyBorder="0" applyAlignment="0" applyProtection="0"/>
    <xf numFmtId="179" fontId="12" fillId="10" borderId="0" applyNumberFormat="0" applyBorder="0" applyAlignment="0" applyProtection="0"/>
    <xf numFmtId="178" fontId="12" fillId="10" borderId="0" applyNumberFormat="0" applyBorder="0" applyAlignment="0" applyProtection="0"/>
    <xf numFmtId="179" fontId="12" fillId="10" borderId="0" applyNumberFormat="0" applyBorder="0" applyAlignment="0" applyProtection="0"/>
    <xf numFmtId="175" fontId="12" fillId="10" borderId="0" applyNumberFormat="0" applyBorder="0" applyAlignment="0" applyProtection="0"/>
    <xf numFmtId="179" fontId="12" fillId="10" borderId="0" applyNumberFormat="0" applyBorder="0" applyAlignment="0" applyProtection="0"/>
    <xf numFmtId="0" fontId="12"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12"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12" fillId="10" borderId="0" applyNumberFormat="0" applyBorder="0" applyAlignment="0" applyProtection="0"/>
    <xf numFmtId="0" fontId="12" fillId="23" borderId="0" applyNumberFormat="0" applyBorder="0" applyAlignment="0" applyProtection="0"/>
    <xf numFmtId="179" fontId="12" fillId="10" borderId="0" applyNumberFormat="0" applyBorder="0" applyAlignment="0" applyProtection="0"/>
    <xf numFmtId="0" fontId="12" fillId="10" borderId="0" applyNumberFormat="0" applyBorder="0" applyAlignment="0" applyProtection="0"/>
    <xf numFmtId="179" fontId="12"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12"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10"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178" fontId="12" fillId="5" borderId="0" applyNumberFormat="0" applyBorder="0" applyAlignment="0" applyProtection="0"/>
    <xf numFmtId="179" fontId="12" fillId="5" borderId="0" applyNumberFormat="0" applyBorder="0" applyAlignment="0" applyProtection="0"/>
    <xf numFmtId="179" fontId="12" fillId="5" borderId="0" applyNumberFormat="0" applyBorder="0" applyAlignment="0" applyProtection="0"/>
    <xf numFmtId="0" fontId="36" fillId="5" borderId="0" applyNumberFormat="0" applyBorder="0" applyAlignment="0" applyProtection="0"/>
    <xf numFmtId="178" fontId="12" fillId="5" borderId="0" applyNumberFormat="0" applyBorder="0" applyAlignment="0" applyProtection="0"/>
    <xf numFmtId="178" fontId="12" fillId="5" borderId="0" applyNumberFormat="0" applyBorder="0" applyAlignment="0" applyProtection="0"/>
    <xf numFmtId="179" fontId="12" fillId="5" borderId="0" applyNumberFormat="0" applyBorder="0" applyAlignment="0" applyProtection="0"/>
    <xf numFmtId="179" fontId="12" fillId="5" borderId="0" applyNumberFormat="0" applyBorder="0" applyAlignment="0" applyProtection="0"/>
    <xf numFmtId="178" fontId="12" fillId="5" borderId="0" applyNumberFormat="0" applyBorder="0" applyAlignment="0" applyProtection="0"/>
    <xf numFmtId="179" fontId="12" fillId="5" borderId="0" applyNumberFormat="0" applyBorder="0" applyAlignment="0" applyProtection="0"/>
    <xf numFmtId="175" fontId="12" fillId="5" borderId="0" applyNumberFormat="0" applyBorder="0" applyAlignment="0" applyProtection="0"/>
    <xf numFmtId="179" fontId="12" fillId="5" borderId="0" applyNumberFormat="0" applyBorder="0" applyAlignment="0" applyProtection="0"/>
    <xf numFmtId="0" fontId="12"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12"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12" fillId="5" borderId="0" applyNumberFormat="0" applyBorder="0" applyAlignment="0" applyProtection="0"/>
    <xf numFmtId="0" fontId="12" fillId="20" borderId="0" applyNumberFormat="0" applyBorder="0" applyAlignment="0" applyProtection="0"/>
    <xf numFmtId="179" fontId="12" fillId="5" borderId="0" applyNumberFormat="0" applyBorder="0" applyAlignment="0" applyProtection="0"/>
    <xf numFmtId="0" fontId="12" fillId="5" borderId="0" applyNumberFormat="0" applyBorder="0" applyAlignment="0" applyProtection="0"/>
    <xf numFmtId="179" fontId="12"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12"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178" fontId="12" fillId="8" borderId="0" applyNumberFormat="0" applyBorder="0" applyAlignment="0" applyProtection="0"/>
    <xf numFmtId="179" fontId="12" fillId="8" borderId="0" applyNumberFormat="0" applyBorder="0" applyAlignment="0" applyProtection="0"/>
    <xf numFmtId="179" fontId="12" fillId="8" borderId="0" applyNumberFormat="0" applyBorder="0" applyAlignment="0" applyProtection="0"/>
    <xf numFmtId="0" fontId="36" fillId="8" borderId="0" applyNumberFormat="0" applyBorder="0" applyAlignment="0" applyProtection="0"/>
    <xf numFmtId="178" fontId="12" fillId="8" borderId="0" applyNumberFormat="0" applyBorder="0" applyAlignment="0" applyProtection="0"/>
    <xf numFmtId="178" fontId="12" fillId="8" borderId="0" applyNumberFormat="0" applyBorder="0" applyAlignment="0" applyProtection="0"/>
    <xf numFmtId="179" fontId="12" fillId="8" borderId="0" applyNumberFormat="0" applyBorder="0" applyAlignment="0" applyProtection="0"/>
    <xf numFmtId="179" fontId="12" fillId="8" borderId="0" applyNumberFormat="0" applyBorder="0" applyAlignment="0" applyProtection="0"/>
    <xf numFmtId="178" fontId="12" fillId="8" borderId="0" applyNumberFormat="0" applyBorder="0" applyAlignment="0" applyProtection="0"/>
    <xf numFmtId="179" fontId="12" fillId="8" borderId="0" applyNumberFormat="0" applyBorder="0" applyAlignment="0" applyProtection="0"/>
    <xf numFmtId="175" fontId="12" fillId="8" borderId="0" applyNumberFormat="0" applyBorder="0" applyAlignment="0" applyProtection="0"/>
    <xf numFmtId="179" fontId="12" fillId="8" borderId="0" applyNumberFormat="0" applyBorder="0" applyAlignment="0" applyProtection="0"/>
    <xf numFmtId="0" fontId="12"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12"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12" fillId="8" borderId="0" applyNumberFormat="0" applyBorder="0" applyAlignment="0" applyProtection="0"/>
    <xf numFmtId="179" fontId="12" fillId="8" borderId="0" applyNumberFormat="0" applyBorder="0" applyAlignment="0" applyProtection="0"/>
    <xf numFmtId="0" fontId="12" fillId="8" borderId="0" applyNumberFormat="0" applyBorder="0" applyAlignment="0" applyProtection="0"/>
    <xf numFmtId="179" fontId="12"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12"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178" fontId="12" fillId="11" borderId="0" applyNumberFormat="0" applyBorder="0" applyAlignment="0" applyProtection="0"/>
    <xf numFmtId="179" fontId="12" fillId="11" borderId="0" applyNumberFormat="0" applyBorder="0" applyAlignment="0" applyProtection="0"/>
    <xf numFmtId="179" fontId="12" fillId="11" borderId="0" applyNumberFormat="0" applyBorder="0" applyAlignment="0" applyProtection="0"/>
    <xf numFmtId="0" fontId="36" fillId="11" borderId="0" applyNumberFormat="0" applyBorder="0" applyAlignment="0" applyProtection="0"/>
    <xf numFmtId="178" fontId="12" fillId="11" borderId="0" applyNumberFormat="0" applyBorder="0" applyAlignment="0" applyProtection="0"/>
    <xf numFmtId="178" fontId="12" fillId="11" borderId="0" applyNumberFormat="0" applyBorder="0" applyAlignment="0" applyProtection="0"/>
    <xf numFmtId="179" fontId="12" fillId="11" borderId="0" applyNumberFormat="0" applyBorder="0" applyAlignment="0" applyProtection="0"/>
    <xf numFmtId="179" fontId="12" fillId="11" borderId="0" applyNumberFormat="0" applyBorder="0" applyAlignment="0" applyProtection="0"/>
    <xf numFmtId="178" fontId="12" fillId="11" borderId="0" applyNumberFormat="0" applyBorder="0" applyAlignment="0" applyProtection="0"/>
    <xf numFmtId="179" fontId="12" fillId="11" borderId="0" applyNumberFormat="0" applyBorder="0" applyAlignment="0" applyProtection="0"/>
    <xf numFmtId="175" fontId="12" fillId="11" borderId="0" applyNumberFormat="0" applyBorder="0" applyAlignment="0" applyProtection="0"/>
    <xf numFmtId="179" fontId="12" fillId="11" borderId="0" applyNumberFormat="0" applyBorder="0" applyAlignment="0" applyProtection="0"/>
    <xf numFmtId="0" fontId="12"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12"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12" fillId="11" borderId="0" applyNumberFormat="0" applyBorder="0" applyAlignment="0" applyProtection="0"/>
    <xf numFmtId="0" fontId="12" fillId="7" borderId="0" applyNumberFormat="0" applyBorder="0" applyAlignment="0" applyProtection="0"/>
    <xf numFmtId="179" fontId="12" fillId="11" borderId="0" applyNumberFormat="0" applyBorder="0" applyAlignment="0" applyProtection="0"/>
    <xf numFmtId="0" fontId="12" fillId="11" borderId="0" applyNumberFormat="0" applyBorder="0" applyAlignment="0" applyProtection="0"/>
    <xf numFmtId="179" fontId="12"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12"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0" fontId="36" fillId="11" borderId="0" applyNumberFormat="0" applyBorder="0" applyAlignment="0" applyProtection="0"/>
    <xf numFmtId="181" fontId="14" fillId="0" borderId="17">
      <alignment horizontal="left"/>
    </xf>
    <xf numFmtId="181" fontId="14" fillId="0" borderId="17">
      <alignment horizontal="left"/>
    </xf>
    <xf numFmtId="181" fontId="14" fillId="0" borderId="17">
      <alignment horizontal="left"/>
    </xf>
    <xf numFmtId="181" fontId="14" fillId="0" borderId="17">
      <alignment horizontal="left"/>
    </xf>
    <xf numFmtId="181" fontId="14" fillId="0" borderId="17">
      <alignment horizontal="left"/>
    </xf>
    <xf numFmtId="181" fontId="14" fillId="0" borderId="17">
      <alignment horizontal="left"/>
    </xf>
    <xf numFmtId="181" fontId="14" fillId="0" borderId="17">
      <alignment horizontal="left"/>
    </xf>
    <xf numFmtId="182" fontId="14" fillId="0" borderId="17">
      <alignment horizontal="left"/>
    </xf>
    <xf numFmtId="182" fontId="14" fillId="0" borderId="17">
      <alignment horizontal="left"/>
    </xf>
    <xf numFmtId="182" fontId="14" fillId="0" borderId="17">
      <alignment horizontal="left"/>
    </xf>
    <xf numFmtId="182" fontId="14" fillId="0" borderId="17">
      <alignment horizontal="left"/>
    </xf>
    <xf numFmtId="182" fontId="14" fillId="0" borderId="17">
      <alignment horizontal="left"/>
    </xf>
    <xf numFmtId="182" fontId="14" fillId="0" borderId="17">
      <alignment horizontal="left"/>
    </xf>
    <xf numFmtId="182" fontId="14" fillId="0" borderId="17">
      <alignment horizontal="left"/>
    </xf>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179" fontId="13" fillId="12" borderId="0" applyNumberFormat="0" applyBorder="0" applyAlignment="0" applyProtection="0"/>
    <xf numFmtId="178" fontId="13" fillId="12" borderId="0" applyNumberFormat="0" applyBorder="0" applyAlignment="0" applyProtection="0"/>
    <xf numFmtId="0" fontId="38" fillId="12" borderId="0" applyNumberFormat="0" applyBorder="0" applyAlignment="0" applyProtection="0"/>
    <xf numFmtId="178" fontId="13" fillId="12" borderId="0" applyNumberFormat="0" applyBorder="0" applyAlignment="0" applyProtection="0"/>
    <xf numFmtId="179" fontId="13" fillId="12" borderId="0" applyNumberFormat="0" applyBorder="0" applyAlignment="0" applyProtection="0"/>
    <xf numFmtId="175" fontId="13" fillId="12" borderId="0" applyNumberFormat="0" applyBorder="0" applyAlignment="0" applyProtection="0"/>
    <xf numFmtId="179" fontId="13"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13"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13" fillId="12" borderId="0" applyNumberFormat="0" applyBorder="0" applyAlignment="0" applyProtection="0"/>
    <xf numFmtId="0" fontId="13" fillId="8" borderId="0" applyNumberFormat="0" applyBorder="0" applyAlignment="0" applyProtection="0"/>
    <xf numFmtId="179" fontId="13" fillId="12" borderId="0" applyNumberFormat="0" applyBorder="0" applyAlignment="0" applyProtection="0"/>
    <xf numFmtId="0" fontId="13"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13" fillId="12" borderId="0" applyNumberFormat="0" applyBorder="0" applyAlignment="0" applyProtection="0"/>
    <xf numFmtId="0" fontId="13" fillId="12" borderId="0" applyNumberFormat="0" applyBorder="0" applyAlignment="0" applyProtection="0"/>
    <xf numFmtId="0" fontId="13" fillId="12" borderId="0" applyNumberFormat="0" applyBorder="0" applyAlignment="0" applyProtection="0"/>
    <xf numFmtId="0" fontId="13" fillId="12" borderId="0" applyNumberFormat="0" applyBorder="0" applyAlignment="0" applyProtection="0"/>
    <xf numFmtId="0" fontId="13" fillId="12" borderId="0" applyNumberFormat="0" applyBorder="0" applyAlignment="0" applyProtection="0"/>
    <xf numFmtId="0" fontId="13" fillId="12" borderId="0" applyNumberFormat="0" applyBorder="0" applyAlignment="0" applyProtection="0"/>
    <xf numFmtId="0" fontId="13" fillId="12" borderId="0" applyNumberFormat="0" applyBorder="0" applyAlignment="0" applyProtection="0"/>
    <xf numFmtId="0" fontId="13"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12"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179" fontId="13" fillId="9" borderId="0" applyNumberFormat="0" applyBorder="0" applyAlignment="0" applyProtection="0"/>
    <xf numFmtId="178" fontId="13" fillId="9" borderId="0" applyNumberFormat="0" applyBorder="0" applyAlignment="0" applyProtection="0"/>
    <xf numFmtId="0" fontId="38" fillId="9" borderId="0" applyNumberFormat="0" applyBorder="0" applyAlignment="0" applyProtection="0"/>
    <xf numFmtId="178" fontId="13" fillId="9" borderId="0" applyNumberFormat="0" applyBorder="0" applyAlignment="0" applyProtection="0"/>
    <xf numFmtId="179" fontId="13" fillId="9" borderId="0" applyNumberFormat="0" applyBorder="0" applyAlignment="0" applyProtection="0"/>
    <xf numFmtId="175" fontId="13" fillId="9" borderId="0" applyNumberFormat="0" applyBorder="0" applyAlignment="0" applyProtection="0"/>
    <xf numFmtId="179" fontId="13"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13"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13" fillId="9" borderId="0" applyNumberFormat="0" applyBorder="0" applyAlignment="0" applyProtection="0"/>
    <xf numFmtId="179" fontId="13" fillId="9" borderId="0" applyNumberFormat="0" applyBorder="0" applyAlignment="0" applyProtection="0"/>
    <xf numFmtId="0" fontId="13"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9"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179" fontId="13" fillId="10" borderId="0" applyNumberFormat="0" applyBorder="0" applyAlignment="0" applyProtection="0"/>
    <xf numFmtId="178" fontId="13" fillId="10" borderId="0" applyNumberFormat="0" applyBorder="0" applyAlignment="0" applyProtection="0"/>
    <xf numFmtId="0" fontId="38" fillId="10" borderId="0" applyNumberFormat="0" applyBorder="0" applyAlignment="0" applyProtection="0"/>
    <xf numFmtId="178" fontId="13" fillId="10" borderId="0" applyNumberFormat="0" applyBorder="0" applyAlignment="0" applyProtection="0"/>
    <xf numFmtId="179" fontId="13" fillId="10" borderId="0" applyNumberFormat="0" applyBorder="0" applyAlignment="0" applyProtection="0"/>
    <xf numFmtId="175" fontId="13" fillId="10" borderId="0" applyNumberFormat="0" applyBorder="0" applyAlignment="0" applyProtection="0"/>
    <xf numFmtId="179" fontId="13"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13"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13" fillId="10" borderId="0" applyNumberFormat="0" applyBorder="0" applyAlignment="0" applyProtection="0"/>
    <xf numFmtId="0" fontId="13" fillId="23" borderId="0" applyNumberFormat="0" applyBorder="0" applyAlignment="0" applyProtection="0"/>
    <xf numFmtId="179" fontId="13" fillId="10" borderId="0" applyNumberFormat="0" applyBorder="0" applyAlignment="0" applyProtection="0"/>
    <xf numFmtId="0" fontId="13"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0"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179" fontId="13" fillId="13" borderId="0" applyNumberFormat="0" applyBorder="0" applyAlignment="0" applyProtection="0"/>
    <xf numFmtId="178" fontId="13" fillId="13" borderId="0" applyNumberFormat="0" applyBorder="0" applyAlignment="0" applyProtection="0"/>
    <xf numFmtId="0" fontId="38" fillId="13" borderId="0" applyNumberFormat="0" applyBorder="0" applyAlignment="0" applyProtection="0"/>
    <xf numFmtId="178" fontId="13" fillId="13" borderId="0" applyNumberFormat="0" applyBorder="0" applyAlignment="0" applyProtection="0"/>
    <xf numFmtId="179" fontId="13" fillId="13" borderId="0" applyNumberFormat="0" applyBorder="0" applyAlignment="0" applyProtection="0"/>
    <xf numFmtId="175" fontId="13" fillId="13" borderId="0" applyNumberFormat="0" applyBorder="0" applyAlignment="0" applyProtection="0"/>
    <xf numFmtId="179" fontId="13"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13"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13" fillId="13" borderId="0" applyNumberFormat="0" applyBorder="0" applyAlignment="0" applyProtection="0"/>
    <xf numFmtId="0" fontId="13" fillId="20" borderId="0" applyNumberFormat="0" applyBorder="0" applyAlignment="0" applyProtection="0"/>
    <xf numFmtId="179" fontId="13" fillId="13" borderId="0" applyNumberFormat="0" applyBorder="0" applyAlignment="0" applyProtection="0"/>
    <xf numFmtId="0" fontId="13"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179" fontId="13" fillId="14" borderId="0" applyNumberFormat="0" applyBorder="0" applyAlignment="0" applyProtection="0"/>
    <xf numFmtId="178" fontId="13" fillId="14" borderId="0" applyNumberFormat="0" applyBorder="0" applyAlignment="0" applyProtection="0"/>
    <xf numFmtId="0" fontId="38" fillId="14" borderId="0" applyNumberFormat="0" applyBorder="0" applyAlignment="0" applyProtection="0"/>
    <xf numFmtId="178" fontId="13" fillId="14" borderId="0" applyNumberFormat="0" applyBorder="0" applyAlignment="0" applyProtection="0"/>
    <xf numFmtId="179" fontId="13" fillId="14" borderId="0" applyNumberFormat="0" applyBorder="0" applyAlignment="0" applyProtection="0"/>
    <xf numFmtId="175" fontId="13" fillId="14" borderId="0" applyNumberFormat="0" applyBorder="0" applyAlignment="0" applyProtection="0"/>
    <xf numFmtId="179" fontId="13"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13"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13" fillId="14" borderId="0" applyNumberFormat="0" applyBorder="0" applyAlignment="0" applyProtection="0"/>
    <xf numFmtId="0" fontId="13" fillId="8" borderId="0" applyNumberFormat="0" applyBorder="0" applyAlignment="0" applyProtection="0"/>
    <xf numFmtId="179" fontId="13" fillId="14" borderId="0" applyNumberFormat="0" applyBorder="0" applyAlignment="0" applyProtection="0"/>
    <xf numFmtId="0" fontId="13"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179" fontId="13" fillId="15" borderId="0" applyNumberFormat="0" applyBorder="0" applyAlignment="0" applyProtection="0"/>
    <xf numFmtId="178" fontId="13" fillId="15" borderId="0" applyNumberFormat="0" applyBorder="0" applyAlignment="0" applyProtection="0"/>
    <xf numFmtId="0" fontId="38" fillId="15" borderId="0" applyNumberFormat="0" applyBorder="0" applyAlignment="0" applyProtection="0"/>
    <xf numFmtId="178" fontId="13" fillId="15" borderId="0" applyNumberFormat="0" applyBorder="0" applyAlignment="0" applyProtection="0"/>
    <xf numFmtId="179" fontId="13" fillId="15" borderId="0" applyNumberFormat="0" applyBorder="0" applyAlignment="0" applyProtection="0"/>
    <xf numFmtId="175" fontId="13" fillId="15" borderId="0" applyNumberFormat="0" applyBorder="0" applyAlignment="0" applyProtection="0"/>
    <xf numFmtId="179" fontId="13"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13"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13" fillId="15" borderId="0" applyNumberFormat="0" applyBorder="0" applyAlignment="0" applyProtection="0"/>
    <xf numFmtId="0" fontId="13" fillId="7" borderId="0" applyNumberFormat="0" applyBorder="0" applyAlignment="0" applyProtection="0"/>
    <xf numFmtId="179" fontId="13" fillId="15" borderId="0" applyNumberFormat="0" applyBorder="0" applyAlignment="0" applyProtection="0"/>
    <xf numFmtId="0" fontId="13"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0" fontId="38" fillId="15" borderId="0" applyNumberFormat="0" applyBorder="0" applyAlignment="0" applyProtection="0"/>
    <xf numFmtId="183" fontId="14" fillId="0" borderId="17">
      <alignment horizontal="left"/>
    </xf>
    <xf numFmtId="183" fontId="14" fillId="0" borderId="17">
      <alignment horizontal="left"/>
    </xf>
    <xf numFmtId="183" fontId="14" fillId="0" borderId="17">
      <alignment horizontal="left"/>
    </xf>
    <xf numFmtId="183" fontId="14" fillId="0" borderId="17">
      <alignment horizontal="left"/>
    </xf>
    <xf numFmtId="183" fontId="14" fillId="0" borderId="17">
      <alignment horizontal="left"/>
    </xf>
    <xf numFmtId="183" fontId="14" fillId="0" borderId="17">
      <alignment horizontal="left"/>
    </xf>
    <xf numFmtId="183" fontId="14" fillId="0" borderId="17">
      <alignment horizontal="left"/>
    </xf>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179" fontId="13" fillId="16" borderId="0" applyNumberFormat="0" applyBorder="0" applyAlignment="0" applyProtection="0"/>
    <xf numFmtId="178" fontId="13" fillId="16" borderId="0" applyNumberFormat="0" applyBorder="0" applyAlignment="0" applyProtection="0"/>
    <xf numFmtId="0" fontId="38" fillId="16" borderId="0" applyNumberFormat="0" applyBorder="0" applyAlignment="0" applyProtection="0"/>
    <xf numFmtId="178" fontId="13" fillId="16" borderId="0" applyNumberFormat="0" applyBorder="0" applyAlignment="0" applyProtection="0"/>
    <xf numFmtId="179" fontId="13" fillId="16" borderId="0" applyNumberFormat="0" applyBorder="0" applyAlignment="0" applyProtection="0"/>
    <xf numFmtId="175" fontId="13" fillId="16" borderId="0" applyNumberFormat="0" applyBorder="0" applyAlignment="0" applyProtection="0"/>
    <xf numFmtId="179" fontId="13"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13"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13" fillId="16" borderId="0" applyNumberFormat="0" applyBorder="0" applyAlignment="0" applyProtection="0"/>
    <xf numFmtId="0" fontId="13" fillId="31" borderId="0" applyNumberFormat="0" applyBorder="0" applyAlignment="0" applyProtection="0"/>
    <xf numFmtId="179" fontId="13" fillId="16" borderId="0" applyNumberFormat="0" applyBorder="0" applyAlignment="0" applyProtection="0"/>
    <xf numFmtId="0" fontId="13"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13" fillId="16" borderId="0" applyNumberFormat="0" applyBorder="0" applyAlignment="0" applyProtection="0"/>
    <xf numFmtId="0" fontId="13" fillId="16" borderId="0" applyNumberFormat="0" applyBorder="0" applyAlignment="0" applyProtection="0"/>
    <xf numFmtId="0" fontId="13" fillId="16" borderId="0" applyNumberFormat="0" applyBorder="0" applyAlignment="0" applyProtection="0"/>
    <xf numFmtId="0" fontId="13" fillId="16" borderId="0" applyNumberFormat="0" applyBorder="0" applyAlignment="0" applyProtection="0"/>
    <xf numFmtId="0" fontId="13" fillId="16" borderId="0" applyNumberFormat="0" applyBorder="0" applyAlignment="0" applyProtection="0"/>
    <xf numFmtId="0" fontId="13" fillId="16" borderId="0" applyNumberFormat="0" applyBorder="0" applyAlignment="0" applyProtection="0"/>
    <xf numFmtId="0" fontId="13" fillId="16" borderId="0" applyNumberFormat="0" applyBorder="0" applyAlignment="0" applyProtection="0"/>
    <xf numFmtId="0" fontId="13"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6"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179" fontId="13" fillId="17" borderId="0" applyNumberFormat="0" applyBorder="0" applyAlignment="0" applyProtection="0"/>
    <xf numFmtId="178" fontId="13" fillId="17" borderId="0" applyNumberFormat="0" applyBorder="0" applyAlignment="0" applyProtection="0"/>
    <xf numFmtId="0" fontId="38" fillId="17" borderId="0" applyNumberFormat="0" applyBorder="0" applyAlignment="0" applyProtection="0"/>
    <xf numFmtId="178" fontId="13" fillId="17" borderId="0" applyNumberFormat="0" applyBorder="0" applyAlignment="0" applyProtection="0"/>
    <xf numFmtId="179" fontId="13" fillId="17" borderId="0" applyNumberFormat="0" applyBorder="0" applyAlignment="0" applyProtection="0"/>
    <xf numFmtId="175" fontId="13" fillId="17" borderId="0" applyNumberFormat="0" applyBorder="0" applyAlignment="0" applyProtection="0"/>
    <xf numFmtId="179" fontId="13"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13"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13" fillId="17" borderId="0" applyNumberFormat="0" applyBorder="0" applyAlignment="0" applyProtection="0"/>
    <xf numFmtId="179" fontId="13" fillId="17" borderId="0" applyNumberFormat="0" applyBorder="0" applyAlignment="0" applyProtection="0"/>
    <xf numFmtId="0" fontId="13"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13" fillId="17" borderId="0" applyNumberFormat="0" applyBorder="0" applyAlignment="0" applyProtection="0"/>
    <xf numFmtId="0" fontId="13" fillId="17" borderId="0" applyNumberFormat="0" applyBorder="0" applyAlignment="0" applyProtection="0"/>
    <xf numFmtId="0" fontId="13" fillId="17" borderId="0" applyNumberFormat="0" applyBorder="0" applyAlignment="0" applyProtection="0"/>
    <xf numFmtId="0" fontId="13" fillId="17" borderId="0" applyNumberFormat="0" applyBorder="0" applyAlignment="0" applyProtection="0"/>
    <xf numFmtId="0" fontId="13" fillId="17" borderId="0" applyNumberFormat="0" applyBorder="0" applyAlignment="0" applyProtection="0"/>
    <xf numFmtId="0" fontId="13" fillId="17" borderId="0" applyNumberFormat="0" applyBorder="0" applyAlignment="0" applyProtection="0"/>
    <xf numFmtId="0" fontId="13" fillId="17" borderId="0" applyNumberFormat="0" applyBorder="0" applyAlignment="0" applyProtection="0"/>
    <xf numFmtId="0" fontId="13"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179" fontId="13" fillId="18" borderId="0" applyNumberFormat="0" applyBorder="0" applyAlignment="0" applyProtection="0"/>
    <xf numFmtId="178" fontId="13" fillId="18" borderId="0" applyNumberFormat="0" applyBorder="0" applyAlignment="0" applyProtection="0"/>
    <xf numFmtId="0" fontId="38" fillId="18" borderId="0" applyNumberFormat="0" applyBorder="0" applyAlignment="0" applyProtection="0"/>
    <xf numFmtId="178" fontId="13" fillId="18" borderId="0" applyNumberFormat="0" applyBorder="0" applyAlignment="0" applyProtection="0"/>
    <xf numFmtId="179" fontId="13" fillId="18" borderId="0" applyNumberFormat="0" applyBorder="0" applyAlignment="0" applyProtection="0"/>
    <xf numFmtId="175" fontId="13" fillId="18" borderId="0" applyNumberFormat="0" applyBorder="0" applyAlignment="0" applyProtection="0"/>
    <xf numFmtId="179" fontId="13"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13"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13" fillId="18" borderId="0" applyNumberFormat="0" applyBorder="0" applyAlignment="0" applyProtection="0"/>
    <xf numFmtId="179" fontId="13" fillId="18" borderId="0" applyNumberFormat="0" applyBorder="0" applyAlignment="0" applyProtection="0"/>
    <xf numFmtId="0" fontId="13"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13" fillId="18" borderId="0" applyNumberFormat="0" applyBorder="0" applyAlignment="0" applyProtection="0"/>
    <xf numFmtId="0" fontId="13" fillId="18" borderId="0" applyNumberFormat="0" applyBorder="0" applyAlignment="0" applyProtection="0"/>
    <xf numFmtId="0" fontId="13" fillId="18" borderId="0" applyNumberFormat="0" applyBorder="0" applyAlignment="0" applyProtection="0"/>
    <xf numFmtId="0" fontId="13" fillId="18" borderId="0" applyNumberFormat="0" applyBorder="0" applyAlignment="0" applyProtection="0"/>
    <xf numFmtId="0" fontId="13" fillId="18" borderId="0" applyNumberFormat="0" applyBorder="0" applyAlignment="0" applyProtection="0"/>
    <xf numFmtId="0" fontId="13" fillId="18" borderId="0" applyNumberFormat="0" applyBorder="0" applyAlignment="0" applyProtection="0"/>
    <xf numFmtId="0" fontId="13" fillId="18" borderId="0" applyNumberFormat="0" applyBorder="0" applyAlignment="0" applyProtection="0"/>
    <xf numFmtId="0" fontId="13" fillId="18" borderId="0" applyNumberFormat="0" applyBorder="0" applyAlignment="0" applyProtection="0"/>
    <xf numFmtId="0" fontId="40" fillId="25"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8"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179" fontId="13" fillId="13" borderId="0" applyNumberFormat="0" applyBorder="0" applyAlignment="0" applyProtection="0"/>
    <xf numFmtId="178" fontId="13" fillId="13" borderId="0" applyNumberFormat="0" applyBorder="0" applyAlignment="0" applyProtection="0"/>
    <xf numFmtId="0" fontId="38" fillId="13" borderId="0" applyNumberFormat="0" applyBorder="0" applyAlignment="0" applyProtection="0"/>
    <xf numFmtId="178" fontId="13" fillId="13" borderId="0" applyNumberFormat="0" applyBorder="0" applyAlignment="0" applyProtection="0"/>
    <xf numFmtId="179" fontId="13" fillId="13" borderId="0" applyNumberFormat="0" applyBorder="0" applyAlignment="0" applyProtection="0"/>
    <xf numFmtId="175" fontId="13" fillId="13" borderId="0" applyNumberFormat="0" applyBorder="0" applyAlignment="0" applyProtection="0"/>
    <xf numFmtId="179" fontId="13"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13"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13" fillId="13" borderId="0" applyNumberFormat="0" applyBorder="0" applyAlignment="0" applyProtection="0"/>
    <xf numFmtId="0" fontId="13" fillId="32" borderId="0" applyNumberFormat="0" applyBorder="0" applyAlignment="0" applyProtection="0"/>
    <xf numFmtId="179" fontId="13" fillId="13" borderId="0" applyNumberFormat="0" applyBorder="0" applyAlignment="0" applyProtection="0"/>
    <xf numFmtId="0" fontId="13"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0" fontId="40" fillId="26"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3"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179" fontId="13" fillId="14" borderId="0" applyNumberFormat="0" applyBorder="0" applyAlignment="0" applyProtection="0"/>
    <xf numFmtId="178" fontId="13" fillId="14" borderId="0" applyNumberFormat="0" applyBorder="0" applyAlignment="0" applyProtection="0"/>
    <xf numFmtId="0" fontId="38" fillId="14" borderId="0" applyNumberFormat="0" applyBorder="0" applyAlignment="0" applyProtection="0"/>
    <xf numFmtId="178" fontId="13" fillId="14" borderId="0" applyNumberFormat="0" applyBorder="0" applyAlignment="0" applyProtection="0"/>
    <xf numFmtId="179" fontId="13" fillId="14" borderId="0" applyNumberFormat="0" applyBorder="0" applyAlignment="0" applyProtection="0"/>
    <xf numFmtId="175" fontId="13" fillId="14" borderId="0" applyNumberFormat="0" applyBorder="0" applyAlignment="0" applyProtection="0"/>
    <xf numFmtId="179" fontId="13"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13"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13" fillId="14" borderId="0" applyNumberFormat="0" applyBorder="0" applyAlignment="0" applyProtection="0"/>
    <xf numFmtId="179" fontId="40" fillId="27" borderId="0" applyNumberFormat="0" applyBorder="0" applyAlignment="0" applyProtection="0"/>
    <xf numFmtId="0" fontId="40" fillId="27" borderId="0" applyNumberFormat="0" applyBorder="0" applyAlignment="0" applyProtection="0"/>
    <xf numFmtId="179" fontId="13" fillId="14" borderId="0" applyNumberFormat="0" applyBorder="0" applyAlignment="0" applyProtection="0"/>
    <xf numFmtId="0" fontId="13"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13" fillId="14" borderId="0" applyNumberFormat="0" applyBorder="0" applyAlignment="0" applyProtection="0"/>
    <xf numFmtId="0" fontId="38" fillId="14" borderId="0" applyNumberFormat="0" applyBorder="0" applyAlignment="0" applyProtection="0"/>
    <xf numFmtId="179" fontId="13"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4"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179" fontId="13" fillId="19" borderId="0" applyNumberFormat="0" applyBorder="0" applyAlignment="0" applyProtection="0"/>
    <xf numFmtId="178" fontId="13" fillId="19" borderId="0" applyNumberFormat="0" applyBorder="0" applyAlignment="0" applyProtection="0"/>
    <xf numFmtId="0" fontId="38" fillId="19" borderId="0" applyNumberFormat="0" applyBorder="0" applyAlignment="0" applyProtection="0"/>
    <xf numFmtId="178" fontId="13" fillId="19" borderId="0" applyNumberFormat="0" applyBorder="0" applyAlignment="0" applyProtection="0"/>
    <xf numFmtId="179" fontId="13" fillId="19" borderId="0" applyNumberFormat="0" applyBorder="0" applyAlignment="0" applyProtection="0"/>
    <xf numFmtId="175" fontId="13" fillId="19" borderId="0" applyNumberFormat="0" applyBorder="0" applyAlignment="0" applyProtection="0"/>
    <xf numFmtId="179" fontId="13"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13"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13" fillId="19" borderId="0" applyNumberFormat="0" applyBorder="0" applyAlignment="0" applyProtection="0"/>
    <xf numFmtId="179" fontId="13" fillId="19" borderId="0" applyNumberFormat="0" applyBorder="0" applyAlignment="0" applyProtection="0"/>
    <xf numFmtId="0" fontId="13"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0" fontId="40" fillId="28"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43" fillId="0" borderId="1">
      <alignment horizontal="left"/>
    </xf>
    <xf numFmtId="0" fontId="43" fillId="0" borderId="1">
      <alignment horizontal="left"/>
    </xf>
    <xf numFmtId="179" fontId="43" fillId="0" borderId="1">
      <alignment horizontal="left"/>
    </xf>
    <xf numFmtId="178" fontId="43" fillId="0" borderId="1">
      <alignment horizontal="left"/>
    </xf>
    <xf numFmtId="179" fontId="43" fillId="0" borderId="1">
      <alignment horizontal="left"/>
    </xf>
    <xf numFmtId="179" fontId="43" fillId="0" borderId="1">
      <alignment horizontal="left"/>
    </xf>
    <xf numFmtId="178" fontId="43" fillId="0" borderId="1">
      <alignment horizontal="left"/>
    </xf>
    <xf numFmtId="178" fontId="43" fillId="0" borderId="1">
      <alignment horizontal="left"/>
    </xf>
    <xf numFmtId="179" fontId="43" fillId="0" borderId="1">
      <alignment horizontal="left"/>
    </xf>
    <xf numFmtId="179" fontId="43" fillId="0" borderId="1">
      <alignment horizontal="left"/>
    </xf>
    <xf numFmtId="0" fontId="43" fillId="0" borderId="1">
      <alignment horizontal="left"/>
    </xf>
    <xf numFmtId="179" fontId="43" fillId="0" borderId="1">
      <alignment horizontal="left"/>
    </xf>
    <xf numFmtId="0" fontId="14" fillId="0" borderId="0">
      <alignment horizontal="center" wrapText="1"/>
      <protection locked="0"/>
    </xf>
    <xf numFmtId="0" fontId="14" fillId="0" borderId="0">
      <alignment horizontal="center" wrapText="1"/>
      <protection locked="0"/>
    </xf>
    <xf numFmtId="0" fontId="14" fillId="0" borderId="0">
      <alignment horizontal="center" wrapText="1"/>
      <protection locked="0"/>
    </xf>
    <xf numFmtId="0" fontId="14" fillId="0" borderId="0">
      <alignment horizontal="center" wrapText="1"/>
      <protection locked="0"/>
    </xf>
    <xf numFmtId="0" fontId="14" fillId="0" borderId="0">
      <alignment horizontal="center" wrapText="1"/>
      <protection locked="0"/>
    </xf>
    <xf numFmtId="0" fontId="14" fillId="0" borderId="0">
      <alignment horizontal="center" wrapText="1"/>
      <protection locked="0"/>
    </xf>
    <xf numFmtId="0" fontId="14" fillId="0" borderId="0">
      <alignment horizontal="center" wrapText="1"/>
      <protection locked="0"/>
    </xf>
    <xf numFmtId="0" fontId="14" fillId="0" borderId="0">
      <alignment horizontal="center" wrapText="1"/>
      <protection locked="0"/>
    </xf>
    <xf numFmtId="0" fontId="14" fillId="0" borderId="0">
      <alignment horizontal="center" wrapText="1"/>
      <protection locked="0"/>
    </xf>
    <xf numFmtId="0" fontId="14" fillId="0" borderId="0">
      <alignment horizontal="center" wrapText="1"/>
      <protection locked="0"/>
    </xf>
    <xf numFmtId="0" fontId="18" fillId="0" borderId="0">
      <alignment horizontal="center" wrapText="1"/>
      <protection locked="0"/>
    </xf>
    <xf numFmtId="0" fontId="14" fillId="0" borderId="0">
      <alignment horizontal="center" wrapText="1"/>
      <protection locked="0"/>
    </xf>
    <xf numFmtId="179" fontId="14" fillId="0" borderId="0">
      <alignment horizontal="center" wrapText="1"/>
      <protection locked="0"/>
    </xf>
    <xf numFmtId="178" fontId="14" fillId="0" borderId="0">
      <alignment horizontal="center" wrapText="1"/>
      <protection locked="0"/>
    </xf>
    <xf numFmtId="0" fontId="18" fillId="0" borderId="0">
      <alignment horizontal="center" wrapText="1"/>
      <protection locked="0"/>
    </xf>
    <xf numFmtId="0" fontId="14" fillId="0" borderId="0">
      <alignment horizontal="center" wrapText="1"/>
      <protection locked="0"/>
    </xf>
    <xf numFmtId="0" fontId="14" fillId="0" borderId="0">
      <alignment horizontal="center" wrapText="1"/>
      <protection locked="0"/>
    </xf>
    <xf numFmtId="0" fontId="14" fillId="0" borderId="0">
      <alignment horizontal="center" wrapText="1"/>
      <protection locked="0"/>
    </xf>
    <xf numFmtId="178" fontId="14" fillId="0" borderId="0">
      <alignment horizontal="center" wrapText="1"/>
      <protection locked="0"/>
    </xf>
    <xf numFmtId="0" fontId="14" fillId="0" borderId="0">
      <alignment horizontal="center" wrapText="1"/>
      <protection locked="0"/>
    </xf>
    <xf numFmtId="179" fontId="14" fillId="0" borderId="0">
      <alignment horizontal="center" wrapText="1"/>
      <protection locked="0"/>
    </xf>
    <xf numFmtId="178" fontId="14" fillId="0" borderId="0">
      <alignment horizontal="center" wrapText="1"/>
      <protection locked="0"/>
    </xf>
    <xf numFmtId="0" fontId="14" fillId="0" borderId="0">
      <alignment horizontal="center" wrapText="1"/>
      <protection locked="0"/>
    </xf>
    <xf numFmtId="0" fontId="14" fillId="0" borderId="0">
      <alignment horizontal="center" wrapText="1"/>
      <protection locked="0"/>
    </xf>
    <xf numFmtId="179" fontId="14" fillId="0" borderId="0">
      <alignment horizontal="center" wrapText="1"/>
      <protection locked="0"/>
    </xf>
    <xf numFmtId="0" fontId="14" fillId="0" borderId="0">
      <alignment horizontal="center" wrapText="1"/>
      <protection locked="0"/>
    </xf>
    <xf numFmtId="178" fontId="14" fillId="0" borderId="0">
      <alignment horizontal="center" wrapText="1"/>
      <protection locked="0"/>
    </xf>
    <xf numFmtId="0" fontId="14" fillId="0" borderId="0">
      <alignment horizontal="center" wrapText="1"/>
      <protection locked="0"/>
    </xf>
    <xf numFmtId="0" fontId="14" fillId="0" borderId="0">
      <alignment horizontal="center" wrapText="1"/>
      <protection locked="0"/>
    </xf>
    <xf numFmtId="179" fontId="14" fillId="0" borderId="0">
      <alignment horizontal="center" wrapText="1"/>
      <protection locked="0"/>
    </xf>
    <xf numFmtId="0" fontId="14" fillId="0" borderId="0">
      <alignment horizontal="center" wrapText="1"/>
      <protection locked="0"/>
    </xf>
    <xf numFmtId="0" fontId="14" fillId="0" borderId="0">
      <alignment horizontal="center" wrapText="1"/>
      <protection locked="0"/>
    </xf>
    <xf numFmtId="179" fontId="14" fillId="0" borderId="0">
      <alignment horizontal="center" wrapText="1"/>
      <protection locked="0"/>
    </xf>
    <xf numFmtId="0" fontId="14" fillId="0" borderId="0">
      <alignment horizontal="center" wrapText="1"/>
      <protection locked="0"/>
    </xf>
    <xf numFmtId="0" fontId="14" fillId="0" borderId="0">
      <alignment horizontal="center" wrapText="1"/>
      <protection locked="0"/>
    </xf>
    <xf numFmtId="0" fontId="14" fillId="0" borderId="0">
      <alignment horizontal="center" wrapText="1"/>
      <protection locked="0"/>
    </xf>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179" fontId="15" fillId="3" borderId="0" applyNumberFormat="0" applyBorder="0" applyAlignment="0" applyProtection="0"/>
    <xf numFmtId="178" fontId="15" fillId="3" borderId="0" applyNumberFormat="0" applyBorder="0" applyAlignment="0" applyProtection="0"/>
    <xf numFmtId="0" fontId="37" fillId="3" borderId="0" applyNumberFormat="0" applyBorder="0" applyAlignment="0" applyProtection="0"/>
    <xf numFmtId="178" fontId="15" fillId="3" borderId="0" applyNumberFormat="0" applyBorder="0" applyAlignment="0" applyProtection="0"/>
    <xf numFmtId="179" fontId="15" fillId="3" borderId="0" applyNumberFormat="0" applyBorder="0" applyAlignment="0" applyProtection="0"/>
    <xf numFmtId="175" fontId="15" fillId="3" borderId="0" applyNumberFormat="0" applyBorder="0" applyAlignment="0" applyProtection="0"/>
    <xf numFmtId="179" fontId="15"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15"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15" fillId="3" borderId="0" applyNumberFormat="0" applyBorder="0" applyAlignment="0" applyProtection="0"/>
    <xf numFmtId="179" fontId="15" fillId="3" borderId="0" applyNumberFormat="0" applyBorder="0" applyAlignment="0" applyProtection="0"/>
    <xf numFmtId="0" fontId="15"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0" fontId="37" fillId="3" borderId="0" applyNumberFormat="0" applyBorder="0" applyAlignment="0" applyProtection="0"/>
    <xf numFmtId="184" fontId="44" fillId="0" borderId="3"/>
    <xf numFmtId="0" fontId="45" fillId="0" borderId="18"/>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8"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5" fontId="2" fillId="0" borderId="0" applyFill="0" applyBorder="0" applyAlignment="0"/>
    <xf numFmtId="165" fontId="2" fillId="0" borderId="0" applyFill="0" applyBorder="0" applyAlignment="0"/>
    <xf numFmtId="165" fontId="2" fillId="0" borderId="0" applyFill="0" applyBorder="0" applyAlignment="0"/>
    <xf numFmtId="165" fontId="2" fillId="0" borderId="0" applyFill="0" applyBorder="0" applyAlignment="0"/>
    <xf numFmtId="165" fontId="2" fillId="0" borderId="0" applyFill="0" applyBorder="0" applyAlignment="0"/>
    <xf numFmtId="165" fontId="2" fillId="0" borderId="0" applyFill="0" applyBorder="0" applyAlignment="0"/>
    <xf numFmtId="165" fontId="2" fillId="0" borderId="0" applyFill="0" applyBorder="0" applyAlignment="0"/>
    <xf numFmtId="165" fontId="2" fillId="0" borderId="0" applyFill="0" applyBorder="0" applyAlignment="0"/>
    <xf numFmtId="165" fontId="2" fillId="0" borderId="0" applyFill="0" applyBorder="0" applyAlignment="0"/>
    <xf numFmtId="165" fontId="2" fillId="0" borderId="0" applyFill="0" applyBorder="0" applyAlignment="0"/>
    <xf numFmtId="165" fontId="2" fillId="0" borderId="0" applyFill="0" applyBorder="0" applyAlignment="0"/>
    <xf numFmtId="165" fontId="2" fillId="0" borderId="0" applyFill="0" applyBorder="0" applyAlignment="0"/>
    <xf numFmtId="165" fontId="2" fillId="0" borderId="0" applyFill="0" applyBorder="0" applyAlignment="0"/>
    <xf numFmtId="165" fontId="2" fillId="0" borderId="0" applyFill="0" applyBorder="0" applyAlignment="0"/>
    <xf numFmtId="165" fontId="2" fillId="0" borderId="0" applyFill="0" applyBorder="0" applyAlignment="0"/>
    <xf numFmtId="165" fontId="2" fillId="0" borderId="0" applyFill="0" applyBorder="0" applyAlignment="0"/>
    <xf numFmtId="165" fontId="2" fillId="0" borderId="0" applyFill="0" applyBorder="0" applyAlignment="0"/>
    <xf numFmtId="165" fontId="2" fillId="0" borderId="0" applyFill="0" applyBorder="0" applyAlignment="0"/>
    <xf numFmtId="166" fontId="2" fillId="0" borderId="0" applyFill="0" applyBorder="0" applyAlignment="0"/>
    <xf numFmtId="166" fontId="2" fillId="0" borderId="0" applyFill="0" applyBorder="0" applyAlignment="0"/>
    <xf numFmtId="166" fontId="2" fillId="0" borderId="0" applyFill="0" applyBorder="0" applyAlignment="0"/>
    <xf numFmtId="166" fontId="2" fillId="0" borderId="0" applyFill="0" applyBorder="0" applyAlignment="0"/>
    <xf numFmtId="166" fontId="2" fillId="0" borderId="0" applyFill="0" applyBorder="0" applyAlignment="0"/>
    <xf numFmtId="166" fontId="2" fillId="0" borderId="0" applyFill="0" applyBorder="0" applyAlignment="0"/>
    <xf numFmtId="166" fontId="2" fillId="0" borderId="0" applyFill="0" applyBorder="0" applyAlignment="0"/>
    <xf numFmtId="166" fontId="2" fillId="0" borderId="0" applyFill="0" applyBorder="0" applyAlignment="0"/>
    <xf numFmtId="166" fontId="2" fillId="0" borderId="0" applyFill="0" applyBorder="0" applyAlignment="0"/>
    <xf numFmtId="166" fontId="2" fillId="0" borderId="0" applyFill="0" applyBorder="0" applyAlignment="0"/>
    <xf numFmtId="166" fontId="2" fillId="0" borderId="0" applyFill="0" applyBorder="0" applyAlignment="0"/>
    <xf numFmtId="166" fontId="2" fillId="0" borderId="0" applyFill="0" applyBorder="0" applyAlignment="0"/>
    <xf numFmtId="166" fontId="2" fillId="0" borderId="0" applyFill="0" applyBorder="0" applyAlignment="0"/>
    <xf numFmtId="166" fontId="2" fillId="0" borderId="0" applyFill="0" applyBorder="0" applyAlignment="0"/>
    <xf numFmtId="166" fontId="2" fillId="0" borderId="0" applyFill="0" applyBorder="0" applyAlignment="0"/>
    <xf numFmtId="166" fontId="2" fillId="0" borderId="0" applyFill="0" applyBorder="0" applyAlignment="0"/>
    <xf numFmtId="166" fontId="2" fillId="0" borderId="0" applyFill="0" applyBorder="0" applyAlignment="0"/>
    <xf numFmtId="166" fontId="2" fillId="0" borderId="0" applyFill="0" applyBorder="0" applyAlignment="0"/>
    <xf numFmtId="167" fontId="2" fillId="0" borderId="0" applyFill="0" applyBorder="0" applyAlignment="0"/>
    <xf numFmtId="167" fontId="2" fillId="0" borderId="0" applyFill="0" applyBorder="0" applyAlignment="0"/>
    <xf numFmtId="167" fontId="2" fillId="0" borderId="0" applyFill="0" applyBorder="0" applyAlignment="0"/>
    <xf numFmtId="167" fontId="2" fillId="0" borderId="0" applyFill="0" applyBorder="0" applyAlignment="0"/>
    <xf numFmtId="167" fontId="2" fillId="0" borderId="0" applyFill="0" applyBorder="0" applyAlignment="0"/>
    <xf numFmtId="167" fontId="2" fillId="0" borderId="0" applyFill="0" applyBorder="0" applyAlignment="0"/>
    <xf numFmtId="167" fontId="2" fillId="0" borderId="0" applyFill="0" applyBorder="0" applyAlignment="0"/>
    <xf numFmtId="167" fontId="2" fillId="0" borderId="0" applyFill="0" applyBorder="0" applyAlignment="0"/>
    <xf numFmtId="167" fontId="2" fillId="0" borderId="0" applyFill="0" applyBorder="0" applyAlignment="0"/>
    <xf numFmtId="167" fontId="2" fillId="0" borderId="0" applyFill="0" applyBorder="0" applyAlignment="0"/>
    <xf numFmtId="167" fontId="2" fillId="0" borderId="0" applyFill="0" applyBorder="0" applyAlignment="0"/>
    <xf numFmtId="167" fontId="2" fillId="0" borderId="0" applyFill="0" applyBorder="0" applyAlignment="0"/>
    <xf numFmtId="167" fontId="2" fillId="0" borderId="0" applyFill="0" applyBorder="0" applyAlignment="0"/>
    <xf numFmtId="167" fontId="2" fillId="0" borderId="0" applyFill="0" applyBorder="0" applyAlignment="0"/>
    <xf numFmtId="167" fontId="2" fillId="0" borderId="0" applyFill="0" applyBorder="0" applyAlignment="0"/>
    <xf numFmtId="167" fontId="2" fillId="0" borderId="0" applyFill="0" applyBorder="0" applyAlignment="0"/>
    <xf numFmtId="167" fontId="2" fillId="0" borderId="0" applyFill="0" applyBorder="0" applyAlignment="0"/>
    <xf numFmtId="167"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8"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179" fontId="16" fillId="20" borderId="19" applyNumberFormat="0" applyAlignment="0" applyProtection="0"/>
    <xf numFmtId="179" fontId="16" fillId="20" borderId="19" applyNumberFormat="0" applyAlignment="0" applyProtection="0"/>
    <xf numFmtId="178" fontId="16" fillId="20" borderId="19" applyNumberFormat="0" applyAlignment="0" applyProtection="0"/>
    <xf numFmtId="0" fontId="12" fillId="20" borderId="19" applyNumberFormat="0" applyAlignment="0" applyProtection="0"/>
    <xf numFmtId="178" fontId="16" fillId="20" borderId="19" applyNumberFormat="0" applyAlignment="0" applyProtection="0"/>
    <xf numFmtId="179" fontId="16" fillId="20" borderId="19" applyNumberFormat="0" applyAlignment="0" applyProtection="0"/>
    <xf numFmtId="179" fontId="16" fillId="20" borderId="19" applyNumberFormat="0" applyAlignment="0" applyProtection="0"/>
    <xf numFmtId="178" fontId="16" fillId="20" borderId="19" applyNumberFormat="0" applyAlignment="0" applyProtection="0"/>
    <xf numFmtId="175" fontId="16" fillId="20" borderId="19" applyNumberFormat="0" applyAlignment="0" applyProtection="0"/>
    <xf numFmtId="175" fontId="16" fillId="20" borderId="19" applyNumberFormat="0" applyAlignment="0" applyProtection="0"/>
    <xf numFmtId="179" fontId="16" fillId="20" borderId="19" applyNumberFormat="0" applyAlignment="0" applyProtection="0"/>
    <xf numFmtId="179" fontId="16" fillId="20" borderId="19" applyNumberFormat="0" applyAlignment="0" applyProtection="0"/>
    <xf numFmtId="0" fontId="16"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6"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6" fillId="20" borderId="19" applyNumberFormat="0" applyAlignment="0" applyProtection="0"/>
    <xf numFmtId="0" fontId="16" fillId="30" borderId="19" applyNumberFormat="0" applyAlignment="0" applyProtection="0"/>
    <xf numFmtId="0" fontId="16" fillId="20" borderId="19" applyNumberFormat="0" applyAlignment="0" applyProtection="0"/>
    <xf numFmtId="179" fontId="16" fillId="20" borderId="19" applyNumberFormat="0" applyAlignment="0" applyProtection="0"/>
    <xf numFmtId="179" fontId="16"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6"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6" fillId="20" borderId="19" applyNumberFormat="0" applyAlignment="0" applyProtection="0"/>
    <xf numFmtId="0" fontId="16" fillId="20" borderId="19" applyNumberFormat="0" applyAlignment="0" applyProtection="0"/>
    <xf numFmtId="0" fontId="16" fillId="20" borderId="19" applyNumberFormat="0" applyAlignment="0" applyProtection="0"/>
    <xf numFmtId="0" fontId="16" fillId="20" borderId="19" applyNumberFormat="0" applyAlignment="0" applyProtection="0"/>
    <xf numFmtId="0" fontId="16" fillId="20" borderId="19" applyNumberFormat="0" applyAlignment="0" applyProtection="0"/>
    <xf numFmtId="0" fontId="16" fillId="20" borderId="19" applyNumberFormat="0" applyAlignment="0" applyProtection="0"/>
    <xf numFmtId="0" fontId="16" fillId="20" borderId="19" applyNumberFormat="0" applyAlignment="0" applyProtection="0"/>
    <xf numFmtId="0" fontId="16"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0" borderId="19"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179" fontId="17" fillId="21" borderId="7" applyNumberFormat="0" applyAlignment="0" applyProtection="0"/>
    <xf numFmtId="178" fontId="17" fillId="21" borderId="7" applyNumberFormat="0" applyAlignment="0" applyProtection="0"/>
    <xf numFmtId="0" fontId="12" fillId="21" borderId="7" applyNumberFormat="0" applyAlignment="0" applyProtection="0"/>
    <xf numFmtId="178" fontId="17" fillId="21" borderId="7" applyNumberFormat="0" applyAlignment="0" applyProtection="0"/>
    <xf numFmtId="179" fontId="17" fillId="21" borderId="7" applyNumberFormat="0" applyAlignment="0" applyProtection="0"/>
    <xf numFmtId="175" fontId="17" fillId="21" borderId="7" applyNumberFormat="0" applyAlignment="0" applyProtection="0"/>
    <xf numFmtId="179" fontId="17"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7" fillId="21" borderId="7" applyNumberFormat="0" applyAlignment="0" applyProtection="0"/>
    <xf numFmtId="0" fontId="12" fillId="21" borderId="7" applyNumberFormat="0" applyAlignment="0" applyProtection="0"/>
    <xf numFmtId="0" fontId="12" fillId="21" borderId="7" applyNumberFormat="0" applyAlignment="0" applyProtection="0"/>
    <xf numFmtId="0" fontId="17" fillId="21" borderId="7" applyNumberFormat="0" applyAlignment="0" applyProtection="0"/>
    <xf numFmtId="179" fontId="17" fillId="21" borderId="7" applyNumberFormat="0" applyAlignment="0" applyProtection="0"/>
    <xf numFmtId="0" fontId="17"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7" fillId="21" borderId="7" applyNumberFormat="0" applyAlignment="0" applyProtection="0"/>
    <xf numFmtId="0" fontId="17" fillId="21" borderId="7" applyNumberFormat="0" applyAlignment="0" applyProtection="0"/>
    <xf numFmtId="0" fontId="17" fillId="21" borderId="7" applyNumberFormat="0" applyAlignment="0" applyProtection="0"/>
    <xf numFmtId="0" fontId="17" fillId="21" borderId="7" applyNumberFormat="0" applyAlignment="0" applyProtection="0"/>
    <xf numFmtId="0" fontId="17" fillId="21" borderId="7" applyNumberFormat="0" applyAlignment="0" applyProtection="0"/>
    <xf numFmtId="0" fontId="17" fillId="21" borderId="7" applyNumberFormat="0" applyAlignment="0" applyProtection="0"/>
    <xf numFmtId="0" fontId="17" fillId="21" borderId="7" applyNumberFormat="0" applyAlignment="0" applyProtection="0"/>
    <xf numFmtId="0" fontId="17"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0" fontId="12" fillId="21" borderId="7" applyNumberFormat="0" applyAlignment="0" applyProtection="0"/>
    <xf numFmtId="176" fontId="25" fillId="0" borderId="0"/>
    <xf numFmtId="176" fontId="25" fillId="0" borderId="0"/>
    <xf numFmtId="176" fontId="18" fillId="0" borderId="0"/>
    <xf numFmtId="185" fontId="2" fillId="0" borderId="0"/>
    <xf numFmtId="176" fontId="25" fillId="0" borderId="0"/>
    <xf numFmtId="176" fontId="25" fillId="0" borderId="0"/>
    <xf numFmtId="176" fontId="18" fillId="0" borderId="0"/>
    <xf numFmtId="185" fontId="2" fillId="0" borderId="0"/>
    <xf numFmtId="176" fontId="25" fillId="0" borderId="0"/>
    <xf numFmtId="176" fontId="25" fillId="0" borderId="0"/>
    <xf numFmtId="176" fontId="18" fillId="0" borderId="0"/>
    <xf numFmtId="185" fontId="2" fillId="0" borderId="0"/>
    <xf numFmtId="176" fontId="25" fillId="0" borderId="0"/>
    <xf numFmtId="176" fontId="25" fillId="0" borderId="0"/>
    <xf numFmtId="176" fontId="18" fillId="0" borderId="0"/>
    <xf numFmtId="185" fontId="2" fillId="0" borderId="0"/>
    <xf numFmtId="176" fontId="25" fillId="0" borderId="0"/>
    <xf numFmtId="176" fontId="25" fillId="0" borderId="0"/>
    <xf numFmtId="176" fontId="18" fillId="0" borderId="0"/>
    <xf numFmtId="185" fontId="2" fillId="0" borderId="0"/>
    <xf numFmtId="176" fontId="25" fillId="0" borderId="0"/>
    <xf numFmtId="176" fontId="25" fillId="0" borderId="0"/>
    <xf numFmtId="176" fontId="18" fillId="0" borderId="0"/>
    <xf numFmtId="185" fontId="2" fillId="0" borderId="0"/>
    <xf numFmtId="176" fontId="25" fillId="0" borderId="0"/>
    <xf numFmtId="176" fontId="25" fillId="0" borderId="0"/>
    <xf numFmtId="176" fontId="18" fillId="0" borderId="0"/>
    <xf numFmtId="185" fontId="2" fillId="0" borderId="0"/>
    <xf numFmtId="176" fontId="25" fillId="0" borderId="0"/>
    <xf numFmtId="176" fontId="25" fillId="0" borderId="0"/>
    <xf numFmtId="176" fontId="18" fillId="0" borderId="0"/>
    <xf numFmtId="185" fontId="2" fillId="0" borderId="0"/>
    <xf numFmtId="3" fontId="46" fillId="33" borderId="0">
      <protection locked="0"/>
    </xf>
    <xf numFmtId="0" fontId="2"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8" fontId="2" fillId="0" borderId="0" applyFont="0" applyFill="0" applyBorder="0" applyAlignment="0" applyProtection="0"/>
    <xf numFmtId="0"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86"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70" fontId="1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2"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7" fontId="36" fillId="0" borderId="0" applyFont="0" applyFill="0" applyBorder="0" applyAlignment="0" applyProtection="0"/>
    <xf numFmtId="186" fontId="2" fillId="0" borderId="0" applyFont="0" applyFill="0" applyBorder="0" applyAlignment="0" applyProtection="0"/>
    <xf numFmtId="186" fontId="12" fillId="0" borderId="0" applyFont="0" applyFill="0" applyBorder="0" applyAlignment="0" applyProtection="0"/>
    <xf numFmtId="187" fontId="36" fillId="0" borderId="0" applyFont="0" applyFill="0" applyBorder="0" applyAlignment="0" applyProtection="0"/>
    <xf numFmtId="186" fontId="2" fillId="0" borderId="0" applyFont="0" applyFill="0" applyBorder="0" applyAlignment="0" applyProtection="0"/>
    <xf numFmtId="186" fontId="1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87" fontId="36" fillId="0" borderId="0" applyFont="0" applyFill="0" applyBorder="0" applyAlignment="0" applyProtection="0"/>
    <xf numFmtId="186" fontId="2" fillId="0" borderId="0" applyFont="0" applyFill="0" applyBorder="0" applyAlignment="0" applyProtection="0"/>
    <xf numFmtId="186" fontId="12" fillId="0" borderId="0" applyFont="0" applyFill="0" applyBorder="0" applyAlignment="0" applyProtection="0"/>
    <xf numFmtId="187" fontId="36" fillId="0" borderId="0" applyFont="0" applyFill="0" applyBorder="0" applyAlignment="0" applyProtection="0"/>
    <xf numFmtId="186" fontId="2" fillId="0" borderId="0" applyFont="0" applyFill="0" applyBorder="0" applyAlignment="0" applyProtection="0"/>
    <xf numFmtId="187" fontId="36"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1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7" fontId="36"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49" fontId="47" fillId="0" borderId="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9"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43"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49" fontId="47" fillId="0" borderId="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7" fontId="36" fillId="0" borderId="0" applyFont="0" applyFill="0" applyBorder="0" applyAlignment="0" applyProtection="0"/>
    <xf numFmtId="187" fontId="36" fillId="0" borderId="0" applyFont="0" applyFill="0" applyBorder="0" applyAlignment="0" applyProtection="0"/>
    <xf numFmtId="187" fontId="36"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7" fontId="36" fillId="0" borderId="0" applyFont="0" applyFill="0" applyBorder="0" applyAlignment="0" applyProtection="0"/>
    <xf numFmtId="187" fontId="36" fillId="0" borderId="0" applyFont="0" applyFill="0" applyBorder="0" applyAlignment="0" applyProtection="0"/>
    <xf numFmtId="187" fontId="36"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7" fontId="36"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7" fontId="36" fillId="0" borderId="0" applyFont="0" applyFill="0" applyBorder="0" applyAlignment="0" applyProtection="0"/>
    <xf numFmtId="187" fontId="36"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7" fontId="36" fillId="0" borderId="0" applyFont="0" applyFill="0" applyBorder="0" applyAlignment="0" applyProtection="0"/>
    <xf numFmtId="170" fontId="1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7" fontId="36" fillId="0" borderId="0" applyFont="0" applyFill="0" applyBorder="0" applyAlignment="0" applyProtection="0"/>
    <xf numFmtId="187" fontId="36" fillId="0" borderId="0" applyFont="0" applyFill="0" applyBorder="0" applyAlignment="0" applyProtection="0"/>
    <xf numFmtId="187" fontId="36"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7" fontId="36"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7" fontId="36" fillId="0" borderId="0" applyFont="0" applyFill="0" applyBorder="0" applyAlignment="0" applyProtection="0"/>
    <xf numFmtId="187" fontId="36"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7" fontId="36"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7" fontId="36" fillId="0" borderId="0" applyFont="0" applyFill="0" applyBorder="0" applyAlignment="0" applyProtection="0"/>
    <xf numFmtId="187" fontId="36" fillId="0" borderId="0" applyFont="0" applyFill="0" applyBorder="0" applyAlignment="0" applyProtection="0"/>
    <xf numFmtId="187" fontId="36"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7" fontId="36"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7" fontId="36"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7" fontId="36" fillId="0" borderId="0" applyFont="0" applyFill="0" applyBorder="0" applyAlignment="0" applyProtection="0"/>
    <xf numFmtId="187" fontId="36" fillId="0" borderId="0" applyFont="0" applyFill="0" applyBorder="0" applyAlignment="0" applyProtection="0"/>
    <xf numFmtId="187" fontId="36" fillId="0" borderId="0" applyFont="0" applyFill="0" applyBorder="0" applyAlignment="0" applyProtection="0"/>
    <xf numFmtId="187" fontId="36"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7" fontId="36"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1"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1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2" fillId="0" borderId="0" applyFont="0" applyFill="0" applyBorder="0" applyAlignment="0" applyProtection="0"/>
    <xf numFmtId="0" fontId="2"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1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49" fontId="47" fillId="0" borderId="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1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1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49" fontId="47" fillId="0" borderId="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7" fontId="2" fillId="0" borderId="0" applyFont="0" applyFill="0" applyBorder="0" applyAlignment="0" applyProtection="0"/>
    <xf numFmtId="49" fontId="47" fillId="0" borderId="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7"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7"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7"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7"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86" fontId="2"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2"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1"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1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1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86" fontId="2" fillId="33" borderId="0">
      <protection locked="0"/>
    </xf>
    <xf numFmtId="179" fontId="44" fillId="0" borderId="0"/>
    <xf numFmtId="0" fontId="44" fillId="0" borderId="0"/>
    <xf numFmtId="179" fontId="44" fillId="0" borderId="0"/>
    <xf numFmtId="178" fontId="44" fillId="0" borderId="0"/>
    <xf numFmtId="178" fontId="44" fillId="0" borderId="0"/>
    <xf numFmtId="179" fontId="44" fillId="0" borderId="0"/>
    <xf numFmtId="178" fontId="44" fillId="0" borderId="0"/>
    <xf numFmtId="179" fontId="44" fillId="0" borderId="0"/>
    <xf numFmtId="179" fontId="44" fillId="0" borderId="0"/>
    <xf numFmtId="0" fontId="44" fillId="0" borderId="0"/>
    <xf numFmtId="179" fontId="44" fillId="0" borderId="0"/>
    <xf numFmtId="179"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37" fontId="2" fillId="0" borderId="0" applyFill="0" applyBorder="0" applyAlignment="0" applyProtection="0"/>
    <xf numFmtId="179" fontId="2" fillId="0" borderId="0">
      <protection locked="0"/>
    </xf>
    <xf numFmtId="179" fontId="2" fillId="0" borderId="0">
      <protection locked="0"/>
    </xf>
    <xf numFmtId="37" fontId="2" fillId="0" borderId="0" applyFill="0" applyBorder="0" applyAlignment="0" applyProtection="0"/>
    <xf numFmtId="0" fontId="2" fillId="0" borderId="0">
      <protection locked="0"/>
    </xf>
    <xf numFmtId="179" fontId="2" fillId="0" borderId="0">
      <protection locked="0"/>
    </xf>
    <xf numFmtId="37" fontId="2" fillId="0" borderId="0" applyFill="0" applyBorder="0" applyAlignment="0" applyProtection="0"/>
    <xf numFmtId="0" fontId="2" fillId="0" borderId="0">
      <protection locked="0"/>
    </xf>
    <xf numFmtId="179" fontId="2" fillId="0" borderId="0">
      <protection locked="0"/>
    </xf>
    <xf numFmtId="0" fontId="2" fillId="0" borderId="0">
      <protection locked="0"/>
    </xf>
    <xf numFmtId="179" fontId="2" fillId="0" borderId="0">
      <protection locked="0"/>
    </xf>
    <xf numFmtId="0" fontId="2" fillId="0" borderId="0">
      <protection locked="0"/>
    </xf>
    <xf numFmtId="179" fontId="2" fillId="0" borderId="0">
      <protection locked="0"/>
    </xf>
    <xf numFmtId="0" fontId="2" fillId="0" borderId="0">
      <protection locked="0"/>
    </xf>
    <xf numFmtId="0" fontId="2" fillId="0" borderId="0">
      <protection locked="0"/>
    </xf>
    <xf numFmtId="0"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37" fontId="2" fillId="0" borderId="0" applyFill="0" applyBorder="0" applyAlignment="0" applyProtection="0"/>
    <xf numFmtId="179" fontId="2" fillId="0" borderId="0">
      <protection locked="0"/>
    </xf>
    <xf numFmtId="0" fontId="2" fillId="0" borderId="0">
      <protection locked="0"/>
    </xf>
    <xf numFmtId="179" fontId="2" fillId="0" borderId="0">
      <protection locked="0"/>
    </xf>
    <xf numFmtId="0"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37" fontId="2" fillId="0" borderId="0" applyFill="0" applyBorder="0" applyAlignment="0" applyProtection="0"/>
    <xf numFmtId="179" fontId="2" fillId="0" borderId="0">
      <protection locked="0"/>
    </xf>
    <xf numFmtId="0" fontId="2" fillId="0" borderId="0">
      <protection locked="0"/>
    </xf>
    <xf numFmtId="179"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0"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37" fontId="2" fillId="0" borderId="0" applyFill="0" applyBorder="0" applyAlignment="0" applyProtection="0"/>
    <xf numFmtId="179" fontId="2" fillId="0" borderId="0">
      <protection locked="0"/>
    </xf>
    <xf numFmtId="0"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0" fontId="2" fillId="0" borderId="0">
      <protection locked="0"/>
    </xf>
    <xf numFmtId="179" fontId="2" fillId="0" borderId="0">
      <protection locked="0"/>
    </xf>
    <xf numFmtId="0"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0" fontId="2" fillId="0" borderId="0">
      <protection locked="0"/>
    </xf>
    <xf numFmtId="179" fontId="2" fillId="0" borderId="0">
      <protection locked="0"/>
    </xf>
    <xf numFmtId="179" fontId="2" fillId="0" borderId="0">
      <protection locked="0"/>
    </xf>
    <xf numFmtId="179"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179" fontId="2" fillId="0" borderId="0">
      <protection locked="0"/>
    </xf>
    <xf numFmtId="0"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0" fontId="2" fillId="0" borderId="0">
      <protection locked="0"/>
    </xf>
    <xf numFmtId="179" fontId="2" fillId="0" borderId="0">
      <protection locked="0"/>
    </xf>
    <xf numFmtId="3" fontId="2" fillId="0" borderId="0" applyFont="0" applyFill="0" applyBorder="0" applyAlignment="0" applyProtection="0"/>
    <xf numFmtId="3" fontId="2" fillId="0" borderId="0" applyFont="0" applyFill="0" applyBorder="0" applyAlignment="0" applyProtection="0"/>
    <xf numFmtId="3" fontId="2" fillId="0" borderId="0" applyFont="0" applyFill="0" applyBorder="0" applyAlignment="0" applyProtection="0"/>
    <xf numFmtId="0" fontId="2" fillId="0" borderId="0">
      <protection locked="0"/>
    </xf>
    <xf numFmtId="178" fontId="2" fillId="0" borderId="0">
      <protection locked="0"/>
    </xf>
    <xf numFmtId="178" fontId="2" fillId="0" borderId="0">
      <protection locked="0"/>
    </xf>
    <xf numFmtId="178" fontId="2" fillId="0" borderId="0">
      <protection locked="0"/>
    </xf>
    <xf numFmtId="178" fontId="2" fillId="0" borderId="0">
      <protection locked="0"/>
    </xf>
    <xf numFmtId="3" fontId="2" fillId="0" borderId="0" applyFont="0" applyFill="0" applyBorder="0" applyAlignment="0" applyProtection="0"/>
    <xf numFmtId="3" fontId="2" fillId="0" borderId="0" applyFont="0" applyFill="0" applyBorder="0" applyAlignment="0" applyProtection="0"/>
    <xf numFmtId="179" fontId="2" fillId="0" borderId="0">
      <protection locked="0"/>
    </xf>
    <xf numFmtId="0"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0" fontId="2" fillId="0" borderId="0">
      <protection locked="0"/>
    </xf>
    <xf numFmtId="179" fontId="2" fillId="0" borderId="0">
      <protection locked="0"/>
    </xf>
    <xf numFmtId="3" fontId="2" fillId="0" borderId="0" applyFont="0" applyFill="0" applyBorder="0" applyAlignment="0" applyProtection="0"/>
    <xf numFmtId="3" fontId="2" fillId="0" borderId="0" applyFont="0" applyFill="0" applyBorder="0" applyAlignment="0" applyProtection="0"/>
    <xf numFmtId="3" fontId="2" fillId="0" borderId="0" applyFont="0" applyFill="0" applyBorder="0" applyAlignment="0" applyProtection="0"/>
    <xf numFmtId="3" fontId="2" fillId="0" borderId="0" applyFont="0" applyFill="0" applyBorder="0" applyAlignment="0" applyProtection="0"/>
    <xf numFmtId="3" fontId="2" fillId="0" borderId="0" applyFont="0" applyFill="0" applyBorder="0" applyAlignment="0" applyProtection="0"/>
    <xf numFmtId="3" fontId="2" fillId="0" borderId="0" applyFont="0" applyFill="0" applyBorder="0" applyAlignment="0" applyProtection="0"/>
    <xf numFmtId="3" fontId="2" fillId="0" borderId="0" applyFont="0" applyFill="0" applyBorder="0" applyAlignment="0" applyProtection="0"/>
    <xf numFmtId="3" fontId="2" fillId="0" borderId="0" applyFont="0" applyFill="0" applyBorder="0" applyAlignment="0" applyProtection="0"/>
    <xf numFmtId="3" fontId="2" fillId="0" borderId="0" applyFont="0" applyFill="0" applyBorder="0" applyAlignment="0" applyProtection="0"/>
    <xf numFmtId="3" fontId="2" fillId="0" borderId="0" applyFont="0" applyFill="0" applyBorder="0" applyAlignment="0" applyProtection="0"/>
    <xf numFmtId="179" fontId="2" fillId="0" borderId="0">
      <protection locked="0"/>
    </xf>
    <xf numFmtId="0"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0" fontId="2" fillId="0" borderId="0">
      <protection locked="0"/>
    </xf>
    <xf numFmtId="179" fontId="2" fillId="0" borderId="0">
      <protection locked="0"/>
    </xf>
    <xf numFmtId="3" fontId="2" fillId="0" borderId="0" applyFont="0" applyFill="0" applyBorder="0" applyAlignment="0" applyProtection="0"/>
    <xf numFmtId="3" fontId="2" fillId="0" borderId="0" applyFont="0" applyFill="0" applyBorder="0" applyAlignment="0" applyProtection="0"/>
    <xf numFmtId="3" fontId="2" fillId="0" borderId="0" applyFont="0" applyFill="0" applyBorder="0" applyAlignment="0" applyProtection="0"/>
    <xf numFmtId="3" fontId="2" fillId="0" borderId="0" applyFont="0" applyFill="0" applyBorder="0" applyAlignment="0" applyProtection="0"/>
    <xf numFmtId="0" fontId="2" fillId="0" borderId="0">
      <protection locked="0"/>
    </xf>
    <xf numFmtId="3" fontId="2" fillId="0" borderId="0" applyFont="0" applyFill="0" applyBorder="0" applyAlignment="0" applyProtection="0"/>
    <xf numFmtId="178" fontId="2" fillId="0" borderId="0">
      <protection locked="0"/>
    </xf>
    <xf numFmtId="3" fontId="2" fillId="0" borderId="0" applyFont="0" applyFill="0" applyBorder="0" applyAlignment="0" applyProtection="0"/>
    <xf numFmtId="0" fontId="2" fillId="0" borderId="0">
      <protection locked="0"/>
    </xf>
    <xf numFmtId="3" fontId="2" fillId="0" borderId="0" applyFont="0" applyFill="0" applyBorder="0" applyAlignment="0" applyProtection="0"/>
    <xf numFmtId="3" fontId="2" fillId="0" borderId="0" applyFont="0" applyFill="0" applyBorder="0" applyAlignment="0" applyProtection="0"/>
    <xf numFmtId="3" fontId="2" fillId="0" borderId="0" applyFont="0" applyFill="0" applyBorder="0" applyAlignment="0" applyProtection="0"/>
    <xf numFmtId="3" fontId="2" fillId="0" borderId="0" applyFont="0" applyFill="0" applyBorder="0" applyAlignment="0" applyProtection="0"/>
    <xf numFmtId="3" fontId="2" fillId="0" borderId="0" applyFont="0" applyFill="0" applyBorder="0" applyAlignment="0" applyProtection="0"/>
    <xf numFmtId="179" fontId="2" fillId="0" borderId="0">
      <protection locked="0"/>
    </xf>
    <xf numFmtId="0"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0" fontId="2" fillId="0" borderId="0">
      <protection locked="0"/>
    </xf>
    <xf numFmtId="179" fontId="2" fillId="0" borderId="0">
      <protection locked="0"/>
    </xf>
    <xf numFmtId="3" fontId="2" fillId="0" borderId="0" applyFont="0" applyFill="0" applyBorder="0" applyAlignment="0" applyProtection="0"/>
    <xf numFmtId="3" fontId="2" fillId="0" borderId="0" applyFont="0" applyFill="0" applyBorder="0" applyAlignment="0" applyProtection="0"/>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0" fontId="2" fillId="0" borderId="0">
      <protection locked="0"/>
    </xf>
    <xf numFmtId="188" fontId="48" fillId="0" borderId="0">
      <protection locked="0"/>
    </xf>
    <xf numFmtId="0" fontId="2" fillId="0" borderId="0">
      <protection locked="0"/>
    </xf>
    <xf numFmtId="0" fontId="2" fillId="0" borderId="0">
      <protection locked="0"/>
    </xf>
    <xf numFmtId="0" fontId="2" fillId="0" borderId="0">
      <protection locked="0"/>
    </xf>
    <xf numFmtId="179" fontId="2" fillId="0" borderId="0">
      <protection locked="0"/>
    </xf>
    <xf numFmtId="179" fontId="44" fillId="0" borderId="0"/>
    <xf numFmtId="0" fontId="44" fillId="0" borderId="0"/>
    <xf numFmtId="179" fontId="44" fillId="0" borderId="0"/>
    <xf numFmtId="178" fontId="44" fillId="0" borderId="0"/>
    <xf numFmtId="178" fontId="44" fillId="0" borderId="0"/>
    <xf numFmtId="179" fontId="44" fillId="0" borderId="0"/>
    <xf numFmtId="178" fontId="44" fillId="0" borderId="0"/>
    <xf numFmtId="179" fontId="44" fillId="0" borderId="0"/>
    <xf numFmtId="179" fontId="44" fillId="0" borderId="0"/>
    <xf numFmtId="0" fontId="44" fillId="0" borderId="0"/>
    <xf numFmtId="179" fontId="44" fillId="0" borderId="0"/>
    <xf numFmtId="0" fontId="14" fillId="0" borderId="2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9" fontId="12" fillId="0" borderId="0" applyFont="0" applyFill="0" applyBorder="0" applyAlignment="0" applyProtection="0"/>
    <xf numFmtId="169" fontId="12" fillId="0" borderId="0" applyFont="0" applyFill="0" applyBorder="0" applyAlignment="0" applyProtection="0"/>
    <xf numFmtId="169" fontId="12" fillId="0" borderId="0" applyFont="0" applyFill="0" applyBorder="0" applyAlignment="0" applyProtection="0"/>
    <xf numFmtId="169" fontId="12" fillId="0" borderId="0" applyFont="0" applyFill="0" applyBorder="0" applyAlignment="0" applyProtection="0"/>
    <xf numFmtId="169" fontId="12" fillId="0" borderId="0" applyFont="0" applyFill="0" applyBorder="0" applyAlignment="0" applyProtection="0"/>
    <xf numFmtId="169" fontId="12" fillId="0" borderId="0" applyFont="0" applyFill="0" applyBorder="0" applyAlignment="0" applyProtection="0"/>
    <xf numFmtId="169" fontId="12" fillId="0" borderId="0" applyFont="0" applyFill="0" applyBorder="0" applyAlignment="0" applyProtection="0"/>
    <xf numFmtId="169" fontId="12" fillId="0" borderId="0" applyFont="0" applyFill="0" applyBorder="0" applyAlignment="0" applyProtection="0"/>
    <xf numFmtId="169" fontId="12" fillId="0" borderId="0" applyFont="0" applyFill="0" applyBorder="0" applyAlignment="0" applyProtection="0"/>
    <xf numFmtId="169" fontId="12" fillId="0" borderId="0" applyFont="0" applyFill="0" applyBorder="0" applyAlignment="0" applyProtection="0"/>
    <xf numFmtId="169" fontId="12" fillId="0" borderId="0" applyFont="0" applyFill="0" applyBorder="0" applyAlignment="0" applyProtection="0"/>
    <xf numFmtId="189" fontId="2" fillId="0" borderId="0" applyFont="0" applyFill="0" applyBorder="0" applyAlignment="0" applyProtection="0"/>
    <xf numFmtId="189" fontId="2" fillId="0" borderId="0" applyFont="0" applyFill="0" applyBorder="0" applyAlignment="0" applyProtection="0"/>
    <xf numFmtId="169" fontId="12" fillId="0" borderId="0" applyFont="0" applyFill="0" applyBorder="0" applyAlignment="0" applyProtection="0"/>
    <xf numFmtId="189" fontId="2"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89" fontId="2"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89" fontId="49"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2" fillId="0" borderId="0" applyFont="0" applyFill="0" applyBorder="0" applyAlignment="0" applyProtection="0"/>
    <xf numFmtId="169" fontId="12" fillId="0" borderId="0" applyFont="0" applyFill="0" applyBorder="0" applyAlignment="0" applyProtection="0"/>
    <xf numFmtId="18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89" fontId="2" fillId="0" borderId="0" applyFont="0" applyFill="0" applyBorder="0" applyAlignment="0" applyProtection="0"/>
    <xf numFmtId="190" fontId="2" fillId="0" borderId="0" applyFont="0" applyFill="0" applyBorder="0" applyAlignment="0" applyProtection="0"/>
    <xf numFmtId="169" fontId="1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89" fontId="2" fillId="0" borderId="0" applyFont="0" applyFill="0" applyBorder="0" applyAlignment="0" applyProtection="0"/>
    <xf numFmtId="169" fontId="1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89" fontId="2" fillId="0" borderId="0" applyFont="0" applyFill="0" applyBorder="0" applyAlignment="0" applyProtection="0"/>
    <xf numFmtId="169" fontId="1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89" fontId="2" fillId="0" borderId="0" applyFont="0" applyFill="0" applyBorder="0" applyAlignment="0" applyProtection="0"/>
    <xf numFmtId="189" fontId="2" fillId="0" borderId="0" applyFont="0" applyFill="0" applyBorder="0" applyAlignment="0" applyProtection="0"/>
    <xf numFmtId="189" fontId="2" fillId="0" borderId="0" applyFont="0" applyFill="0" applyBorder="0" applyAlignment="0" applyProtection="0"/>
    <xf numFmtId="189" fontId="2" fillId="0" borderId="0" applyFont="0" applyFill="0" applyBorder="0" applyAlignment="0" applyProtection="0"/>
    <xf numFmtId="189" fontId="2" fillId="0" borderId="0" applyFont="0" applyFill="0" applyBorder="0" applyAlignment="0" applyProtection="0"/>
    <xf numFmtId="189" fontId="2" fillId="0" borderId="0" applyFont="0" applyFill="0" applyBorder="0" applyAlignment="0" applyProtection="0"/>
    <xf numFmtId="169" fontId="12" fillId="0" borderId="0" applyFont="0" applyFill="0" applyBorder="0" applyAlignment="0" applyProtection="0"/>
    <xf numFmtId="189" fontId="2" fillId="0" borderId="0" applyFont="0" applyFill="0" applyBorder="0" applyAlignment="0" applyProtection="0"/>
    <xf numFmtId="169" fontId="12" fillId="0" borderId="0" applyFont="0" applyFill="0" applyBorder="0" applyAlignment="0" applyProtection="0"/>
    <xf numFmtId="191" fontId="50" fillId="0" borderId="17" applyBorder="0">
      <alignment horizontal="center" vertical="center" wrapText="1"/>
    </xf>
    <xf numFmtId="0" fontId="2" fillId="0" borderId="0">
      <protection locked="0"/>
    </xf>
    <xf numFmtId="0" fontId="2" fillId="0" borderId="0">
      <protection locked="0"/>
    </xf>
    <xf numFmtId="192" fontId="48" fillId="0" borderId="0">
      <protection locked="0"/>
    </xf>
    <xf numFmtId="0" fontId="2" fillId="0" borderId="0">
      <protection locked="0"/>
    </xf>
    <xf numFmtId="0"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0" fontId="2" fillId="0" borderId="0" applyFill="0" applyBorder="0" applyAlignment="0" applyProtection="0"/>
    <xf numFmtId="179" fontId="2" fillId="0" borderId="0">
      <protection locked="0"/>
    </xf>
    <xf numFmtId="0" fontId="2" fillId="0" borderId="0">
      <protection locked="0"/>
    </xf>
    <xf numFmtId="179" fontId="2" fillId="0" borderId="0">
      <protection locked="0"/>
    </xf>
    <xf numFmtId="0"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0" fontId="2" fillId="0" borderId="0" applyFill="0" applyBorder="0" applyAlignment="0" applyProtection="0"/>
    <xf numFmtId="179" fontId="2" fillId="0" borderId="0">
      <protection locked="0"/>
    </xf>
    <xf numFmtId="0" fontId="2" fillId="0" borderId="0">
      <protection locked="0"/>
    </xf>
    <xf numFmtId="179" fontId="2" fillId="0" borderId="0">
      <protection locked="0"/>
    </xf>
    <xf numFmtId="0" fontId="2" fillId="0" borderId="0">
      <protection locked="0"/>
    </xf>
    <xf numFmtId="179" fontId="2" fillId="0" borderId="0">
      <protection locked="0"/>
    </xf>
    <xf numFmtId="0"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0" fontId="2" fillId="0" borderId="0" applyFill="0" applyBorder="0" applyAlignment="0" applyProtection="0"/>
    <xf numFmtId="179" fontId="2" fillId="0" borderId="0">
      <protection locked="0"/>
    </xf>
    <xf numFmtId="0" fontId="2" fillId="0" borderId="0">
      <protection locked="0"/>
    </xf>
    <xf numFmtId="179" fontId="2" fillId="0" borderId="0">
      <protection locked="0"/>
    </xf>
    <xf numFmtId="0"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0" fontId="2" fillId="0" borderId="0">
      <protection locked="0"/>
    </xf>
    <xf numFmtId="0" fontId="2" fillId="0" borderId="0">
      <protection locked="0"/>
    </xf>
    <xf numFmtId="0" fontId="2" fillId="0" borderId="0">
      <protection locked="0"/>
    </xf>
    <xf numFmtId="178" fontId="2" fillId="0" borderId="0">
      <protection locked="0"/>
    </xf>
    <xf numFmtId="0"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0" fontId="2" fillId="0" borderId="0" applyFill="0" applyBorder="0" applyAlignment="0" applyProtection="0"/>
    <xf numFmtId="0" fontId="2" fillId="0" borderId="0">
      <protection locked="0"/>
    </xf>
    <xf numFmtId="0" fontId="2" fillId="0" borderId="0">
      <protection locked="0"/>
    </xf>
    <xf numFmtId="0" fontId="2" fillId="0" borderId="0">
      <protection locked="0"/>
    </xf>
    <xf numFmtId="193" fontId="51" fillId="0" borderId="0">
      <protection locked="0"/>
    </xf>
    <xf numFmtId="0" fontId="2" fillId="0" borderId="0">
      <protection locked="0"/>
    </xf>
    <xf numFmtId="0" fontId="2" fillId="0" borderId="0">
      <protection locked="0"/>
    </xf>
    <xf numFmtId="0" fontId="48" fillId="0" borderId="0">
      <protection locked="0"/>
    </xf>
    <xf numFmtId="0" fontId="38" fillId="0" borderId="0" applyFont="0" applyFill="0" applyAlignment="0" applyProtection="0"/>
    <xf numFmtId="0" fontId="38" fillId="0" borderId="0" applyFont="0" applyFill="0" applyAlignment="0" applyProtection="0"/>
    <xf numFmtId="0"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94" fontId="2" fillId="0" borderId="0" applyFill="0" applyBorder="0" applyAlignment="0" applyProtection="0"/>
    <xf numFmtId="179" fontId="2" fillId="0" borderId="0">
      <protection locked="0"/>
    </xf>
    <xf numFmtId="0" fontId="2" fillId="0" borderId="0">
      <protection locked="0"/>
    </xf>
    <xf numFmtId="179" fontId="2" fillId="0" borderId="0">
      <protection locked="0"/>
    </xf>
    <xf numFmtId="0"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94" fontId="2" fillId="0" borderId="0" applyFill="0" applyBorder="0" applyAlignment="0" applyProtection="0"/>
    <xf numFmtId="179" fontId="2" fillId="0" borderId="0">
      <protection locked="0"/>
    </xf>
    <xf numFmtId="0" fontId="2" fillId="0" borderId="0">
      <protection locked="0"/>
    </xf>
    <xf numFmtId="179" fontId="2" fillId="0" borderId="0">
      <protection locked="0"/>
    </xf>
    <xf numFmtId="0" fontId="2" fillId="0" borderId="0">
      <protection locked="0"/>
    </xf>
    <xf numFmtId="179" fontId="2" fillId="0" borderId="0">
      <protection locked="0"/>
    </xf>
    <xf numFmtId="0"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94" fontId="2" fillId="0" borderId="0" applyFill="0" applyBorder="0" applyAlignment="0" applyProtection="0"/>
    <xf numFmtId="179" fontId="2" fillId="0" borderId="0">
      <protection locked="0"/>
    </xf>
    <xf numFmtId="0" fontId="2" fillId="0" borderId="0">
      <protection locked="0"/>
    </xf>
    <xf numFmtId="179" fontId="2" fillId="0" borderId="0">
      <protection locked="0"/>
    </xf>
    <xf numFmtId="0"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0" fontId="2" fillId="0" borderId="0">
      <protection locked="0"/>
    </xf>
    <xf numFmtId="0" fontId="2" fillId="0" borderId="0">
      <protection locked="0"/>
    </xf>
    <xf numFmtId="0" fontId="2" fillId="0" borderId="0">
      <protection locked="0"/>
    </xf>
    <xf numFmtId="178" fontId="2" fillId="0" borderId="0">
      <protection locked="0"/>
    </xf>
    <xf numFmtId="0"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194" fontId="2" fillId="0" borderId="0" applyFill="0" applyBorder="0" applyAlignment="0" applyProtection="0"/>
    <xf numFmtId="0" fontId="2" fillId="0" borderId="0">
      <protection locked="0"/>
    </xf>
    <xf numFmtId="0" fontId="2" fillId="0" borderId="0">
      <protection locked="0"/>
    </xf>
    <xf numFmtId="14" fontId="52" fillId="0" borderId="0" applyFill="0" applyBorder="0" applyAlignment="0"/>
    <xf numFmtId="194" fontId="2" fillId="0" borderId="0" applyFill="0" applyBorder="0" applyAlignment="0" applyProtection="0"/>
    <xf numFmtId="195" fontId="53" fillId="0" borderId="4">
      <alignment horizontal="center"/>
    </xf>
    <xf numFmtId="196" fontId="2" fillId="0" borderId="0" applyFont="0" applyFill="0" applyBorder="0" applyAlignment="0" applyProtection="0"/>
    <xf numFmtId="187" fontId="2" fillId="0" borderId="0" applyFont="0" applyFill="0" applyBorder="0" applyAlignment="0" applyProtection="0"/>
    <xf numFmtId="0" fontId="54" fillId="0" borderId="5">
      <alignment horizontal="centerContinuous" vertical="center" wrapText="1"/>
    </xf>
    <xf numFmtId="0" fontId="54" fillId="0" borderId="5">
      <alignment horizontal="centerContinuous" vertical="center" wrapText="1"/>
    </xf>
    <xf numFmtId="179" fontId="54" fillId="0" borderId="5">
      <alignment horizontal="centerContinuous" vertical="center" wrapText="1"/>
    </xf>
    <xf numFmtId="178" fontId="54" fillId="0" borderId="5">
      <alignment horizontal="centerContinuous" vertical="center" wrapText="1"/>
    </xf>
    <xf numFmtId="179" fontId="54" fillId="0" borderId="5">
      <alignment horizontal="centerContinuous" vertical="center" wrapText="1"/>
    </xf>
    <xf numFmtId="179" fontId="54" fillId="0" borderId="5">
      <alignment horizontal="centerContinuous" vertical="center" wrapText="1"/>
    </xf>
    <xf numFmtId="178" fontId="54" fillId="0" borderId="5">
      <alignment horizontal="centerContinuous" vertical="center" wrapText="1"/>
    </xf>
    <xf numFmtId="178" fontId="54" fillId="0" borderId="5">
      <alignment horizontal="centerContinuous" vertical="center" wrapText="1"/>
    </xf>
    <xf numFmtId="179" fontId="54" fillId="0" borderId="5">
      <alignment horizontal="centerContinuous" vertical="center" wrapText="1"/>
    </xf>
    <xf numFmtId="179" fontId="54" fillId="0" borderId="5">
      <alignment horizontal="centerContinuous" vertical="center" wrapText="1"/>
    </xf>
    <xf numFmtId="0" fontId="54" fillId="0" borderId="5">
      <alignment horizontal="centerContinuous" vertical="center" wrapText="1"/>
    </xf>
    <xf numFmtId="179" fontId="54" fillId="0" borderId="5">
      <alignment horizontal="centerContinuous" vertical="center" wrapText="1"/>
    </xf>
    <xf numFmtId="193" fontId="55" fillId="0" borderId="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8"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8"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97"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9" fontId="2" fillId="0" borderId="0" applyFont="0" applyFill="0" applyBorder="0" applyAlignment="0" applyProtection="0"/>
    <xf numFmtId="197" fontId="2" fillId="0" borderId="0" applyFont="0" applyFill="0" applyBorder="0" applyAlignment="0" applyProtection="0"/>
    <xf numFmtId="179" fontId="2" fillId="0" borderId="0" applyFon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179" fontId="19" fillId="0" borderId="0" applyNumberFormat="0" applyFill="0" applyBorder="0" applyAlignment="0" applyProtection="0"/>
    <xf numFmtId="178" fontId="19" fillId="0" borderId="0" applyNumberFormat="0" applyFill="0" applyBorder="0" applyAlignment="0" applyProtection="0"/>
    <xf numFmtId="0" fontId="12" fillId="0" borderId="0" applyNumberFormat="0" applyFill="0" applyBorder="0" applyAlignment="0" applyProtection="0"/>
    <xf numFmtId="178" fontId="19" fillId="0" borderId="0" applyNumberFormat="0" applyFill="0" applyBorder="0" applyAlignment="0" applyProtection="0"/>
    <xf numFmtId="179" fontId="19" fillId="0" borderId="0" applyNumberFormat="0" applyFill="0" applyBorder="0" applyAlignment="0" applyProtection="0"/>
    <xf numFmtId="175" fontId="19" fillId="0" borderId="0" applyNumberFormat="0" applyFill="0" applyBorder="0" applyAlignment="0" applyProtection="0"/>
    <xf numFmtId="179" fontId="19"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9"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9" fillId="0" borderId="0" applyNumberFormat="0" applyFill="0" applyBorder="0" applyAlignment="0" applyProtection="0"/>
    <xf numFmtId="179" fontId="19" fillId="0" borderId="0" applyNumberFormat="0" applyFill="0" applyBorder="0" applyAlignment="0" applyProtection="0"/>
    <xf numFmtId="0" fontId="19"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198" fontId="56" fillId="0" borderId="4"/>
    <xf numFmtId="40" fontId="57" fillId="0" borderId="1" applyBorder="0"/>
    <xf numFmtId="0" fontId="2" fillId="0" borderId="0">
      <protection locked="0"/>
    </xf>
    <xf numFmtId="0" fontId="2" fillId="0" borderId="0">
      <protection locked="0"/>
    </xf>
    <xf numFmtId="199" fontId="48" fillId="0" borderId="0">
      <protection locked="0"/>
    </xf>
    <xf numFmtId="2" fontId="38" fillId="0" borderId="0" applyFont="0" applyFill="0" applyAlignment="0" applyProtection="0"/>
    <xf numFmtId="2" fontId="38" fillId="0" borderId="0" applyFont="0" applyFill="0" applyAlignment="0" applyProtection="0"/>
    <xf numFmtId="0"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2" fontId="2" fillId="0" borderId="0" applyFill="0" applyBorder="0" applyAlignment="0" applyProtection="0"/>
    <xf numFmtId="179" fontId="2" fillId="0" borderId="0">
      <protection locked="0"/>
    </xf>
    <xf numFmtId="0" fontId="2" fillId="0" borderId="0">
      <protection locked="0"/>
    </xf>
    <xf numFmtId="179" fontId="2" fillId="0" borderId="0">
      <protection locked="0"/>
    </xf>
    <xf numFmtId="0"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2" fontId="2" fillId="0" borderId="0" applyFill="0" applyBorder="0" applyAlignment="0" applyProtection="0"/>
    <xf numFmtId="179" fontId="2" fillId="0" borderId="0">
      <protection locked="0"/>
    </xf>
    <xf numFmtId="0" fontId="2" fillId="0" borderId="0">
      <protection locked="0"/>
    </xf>
    <xf numFmtId="179" fontId="2" fillId="0" borderId="0">
      <protection locked="0"/>
    </xf>
    <xf numFmtId="0" fontId="2" fillId="0" borderId="0">
      <protection locked="0"/>
    </xf>
    <xf numFmtId="179" fontId="2" fillId="0" borderId="0">
      <protection locked="0"/>
    </xf>
    <xf numFmtId="0"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2" fontId="2" fillId="0" borderId="0" applyFill="0" applyBorder="0" applyAlignment="0" applyProtection="0"/>
    <xf numFmtId="179" fontId="2" fillId="0" borderId="0">
      <protection locked="0"/>
    </xf>
    <xf numFmtId="0" fontId="2" fillId="0" borderId="0">
      <protection locked="0"/>
    </xf>
    <xf numFmtId="179" fontId="2" fillId="0" borderId="0">
      <protection locked="0"/>
    </xf>
    <xf numFmtId="0"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0" fontId="2" fillId="0" borderId="0">
      <protection locked="0"/>
    </xf>
    <xf numFmtId="0" fontId="2" fillId="0" borderId="0">
      <protection locked="0"/>
    </xf>
    <xf numFmtId="0" fontId="2" fillId="0" borderId="0">
      <protection locked="0"/>
    </xf>
    <xf numFmtId="178" fontId="2" fillId="0" borderId="0">
      <protection locked="0"/>
    </xf>
    <xf numFmtId="0"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2" fontId="2" fillId="0" borderId="0" applyFill="0" applyBorder="0" applyAlignment="0" applyProtection="0"/>
    <xf numFmtId="0" fontId="2" fillId="0" borderId="0">
      <protection locked="0"/>
    </xf>
    <xf numFmtId="0" fontId="2" fillId="0" borderId="0">
      <protection locked="0"/>
    </xf>
    <xf numFmtId="0" fontId="2" fillId="0" borderId="0">
      <protection locked="0"/>
    </xf>
    <xf numFmtId="200" fontId="43" fillId="0" borderId="0" applyFont="0" applyFill="0" applyBorder="0" applyAlignment="0" applyProtection="0"/>
    <xf numFmtId="200" fontId="58" fillId="0" borderId="0" applyFont="0" applyFill="0" applyBorder="0" applyAlignment="0" applyProtection="0"/>
    <xf numFmtId="201" fontId="59" fillId="0" borderId="21">
      <alignment horizontal="right"/>
    </xf>
    <xf numFmtId="201" fontId="59" fillId="0" borderId="21">
      <alignment horizontal="right"/>
    </xf>
    <xf numFmtId="201" fontId="59" fillId="0" borderId="21">
      <alignment horizontal="right"/>
    </xf>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20" fillId="4" borderId="0" applyNumberFormat="0" applyBorder="0" applyAlignment="0" applyProtection="0"/>
    <xf numFmtId="179" fontId="20" fillId="4" borderId="0" applyNumberFormat="0" applyBorder="0" applyAlignment="0" applyProtection="0"/>
    <xf numFmtId="178" fontId="20" fillId="4" borderId="0" applyNumberFormat="0" applyBorder="0" applyAlignment="0" applyProtection="0"/>
    <xf numFmtId="0" fontId="12" fillId="4" borderId="0" applyNumberFormat="0" applyBorder="0" applyAlignment="0" applyProtection="0"/>
    <xf numFmtId="178" fontId="20" fillId="4" borderId="0" applyNumberFormat="0" applyBorder="0" applyAlignment="0" applyProtection="0"/>
    <xf numFmtId="179" fontId="20" fillId="4" borderId="0" applyNumberFormat="0" applyBorder="0" applyAlignment="0" applyProtection="0"/>
    <xf numFmtId="175" fontId="20" fillId="4" borderId="0" applyNumberFormat="0" applyBorder="0" applyAlignment="0" applyProtection="0"/>
    <xf numFmtId="179" fontId="20"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20"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20" fillId="4" borderId="0" applyNumberFormat="0" applyBorder="0" applyAlignment="0" applyProtection="0"/>
    <xf numFmtId="179" fontId="20" fillId="4" borderId="0" applyNumberFormat="0" applyBorder="0" applyAlignment="0" applyProtection="0"/>
    <xf numFmtId="0" fontId="20"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38" fontId="47" fillId="34" borderId="0" applyNumberFormat="0" applyBorder="0" applyAlignment="0" applyProtection="0"/>
    <xf numFmtId="38" fontId="47" fillId="34" borderId="0" applyNumberFormat="0" applyBorder="0" applyAlignment="0" applyProtection="0"/>
    <xf numFmtId="0" fontId="2" fillId="0" borderId="8" applyNumberFormat="0" applyAlignment="0" applyProtection="0">
      <alignment horizontal="left" vertical="center"/>
    </xf>
    <xf numFmtId="179" fontId="6" fillId="0" borderId="8" applyNumberFormat="0" applyAlignment="0" applyProtection="0">
      <alignment horizontal="left" vertical="center"/>
    </xf>
    <xf numFmtId="178" fontId="6" fillId="0" borderId="8" applyNumberFormat="0" applyAlignment="0" applyProtection="0">
      <alignment horizontal="left" vertical="center"/>
    </xf>
    <xf numFmtId="0" fontId="2" fillId="0" borderId="8" applyNumberFormat="0" applyAlignment="0" applyProtection="0">
      <alignment horizontal="left" vertical="center"/>
    </xf>
    <xf numFmtId="0" fontId="6" fillId="0" borderId="8" applyNumberFormat="0" applyAlignment="0" applyProtection="0">
      <alignment horizontal="left" vertical="center"/>
    </xf>
    <xf numFmtId="179" fontId="6" fillId="0" borderId="8" applyNumberFormat="0" applyAlignment="0" applyProtection="0">
      <alignment horizontal="left" vertical="center"/>
    </xf>
    <xf numFmtId="179" fontId="6" fillId="0" borderId="8" applyNumberFormat="0" applyAlignment="0" applyProtection="0">
      <alignment horizontal="left" vertical="center"/>
    </xf>
    <xf numFmtId="178" fontId="6" fillId="0" borderId="8" applyNumberFormat="0" applyAlignment="0" applyProtection="0">
      <alignment horizontal="left" vertical="center"/>
    </xf>
    <xf numFmtId="178" fontId="6" fillId="0" borderId="8" applyNumberFormat="0" applyAlignment="0" applyProtection="0">
      <alignment horizontal="left" vertical="center"/>
    </xf>
    <xf numFmtId="179" fontId="6" fillId="0" borderId="8" applyNumberFormat="0" applyAlignment="0" applyProtection="0">
      <alignment horizontal="left" vertical="center"/>
    </xf>
    <xf numFmtId="0" fontId="6" fillId="0" borderId="8" applyNumberFormat="0" applyAlignment="0" applyProtection="0">
      <alignment horizontal="left" vertical="center"/>
    </xf>
    <xf numFmtId="179" fontId="6" fillId="0" borderId="8" applyNumberFormat="0" applyAlignment="0" applyProtection="0">
      <alignment horizontal="left" vertical="center"/>
    </xf>
    <xf numFmtId="0" fontId="6" fillId="0" borderId="8" applyNumberFormat="0" applyAlignment="0" applyProtection="0">
      <alignment horizontal="left" vertical="center"/>
    </xf>
    <xf numFmtId="179" fontId="6" fillId="0" borderId="8" applyNumberFormat="0" applyAlignment="0" applyProtection="0">
      <alignment horizontal="left" vertical="center"/>
    </xf>
    <xf numFmtId="0" fontId="2" fillId="0" borderId="2">
      <alignment horizontal="left" vertical="center"/>
    </xf>
    <xf numFmtId="179" fontId="6" fillId="0" borderId="2">
      <alignment horizontal="left" vertical="center"/>
    </xf>
    <xf numFmtId="178" fontId="6" fillId="0" borderId="2">
      <alignment horizontal="left" vertical="center"/>
    </xf>
    <xf numFmtId="0" fontId="2" fillId="0" borderId="2">
      <alignment horizontal="left" vertical="center"/>
    </xf>
    <xf numFmtId="0" fontId="6" fillId="0" borderId="2">
      <alignment horizontal="left" vertical="center"/>
    </xf>
    <xf numFmtId="179" fontId="6" fillId="0" borderId="2">
      <alignment horizontal="left" vertical="center"/>
    </xf>
    <xf numFmtId="179" fontId="6" fillId="0" borderId="2">
      <alignment horizontal="left" vertical="center"/>
    </xf>
    <xf numFmtId="178" fontId="6" fillId="0" borderId="2">
      <alignment horizontal="left" vertical="center"/>
    </xf>
    <xf numFmtId="0" fontId="6" fillId="0" borderId="2">
      <alignment horizontal="left" vertical="center"/>
    </xf>
    <xf numFmtId="179" fontId="6" fillId="0" borderId="2">
      <alignment horizontal="left" vertical="center"/>
    </xf>
    <xf numFmtId="179" fontId="6" fillId="0" borderId="2">
      <alignment horizontal="left" vertical="center"/>
    </xf>
    <xf numFmtId="0" fontId="6" fillId="0" borderId="2">
      <alignment horizontal="left" vertical="center"/>
    </xf>
    <xf numFmtId="179" fontId="6" fillId="0" borderId="2">
      <alignment horizontal="left" vertical="center"/>
    </xf>
    <xf numFmtId="178" fontId="6" fillId="0" borderId="2">
      <alignment horizontal="left" vertical="center"/>
    </xf>
    <xf numFmtId="0" fontId="60" fillId="0" borderId="0">
      <alignment horizontal="center" vertical="center" wrapText="1"/>
    </xf>
    <xf numFmtId="0" fontId="43" fillId="0" borderId="9" applyNumberFormat="0" applyFill="0" applyAlignment="0" applyProtection="0"/>
    <xf numFmtId="0" fontId="43" fillId="0" borderId="9" applyNumberFormat="0" applyFill="0" applyAlignment="0" applyProtection="0"/>
    <xf numFmtId="0" fontId="21"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178" fontId="21" fillId="0" borderId="9" applyNumberFormat="0" applyFill="0" applyAlignment="0" applyProtection="0"/>
    <xf numFmtId="178"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43" fillId="0" borderId="9" applyNumberFormat="0" applyFill="0" applyAlignment="0" applyProtection="0"/>
    <xf numFmtId="179"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0" fontId="2" fillId="0" borderId="0">
      <protection locked="0"/>
    </xf>
    <xf numFmtId="179" fontId="2" fillId="0" borderId="0">
      <protection locked="0"/>
    </xf>
    <xf numFmtId="0" fontId="43" fillId="0" borderId="9" applyNumberFormat="0" applyFill="0" applyAlignment="0" applyProtection="0"/>
    <xf numFmtId="0"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175" fontId="21" fillId="0" borderId="9" applyNumberFormat="0" applyFill="0" applyAlignment="0" applyProtection="0"/>
    <xf numFmtId="179" fontId="2" fillId="0" borderId="0">
      <protection locked="0"/>
    </xf>
    <xf numFmtId="179" fontId="2" fillId="0" borderId="0">
      <protection locked="0"/>
    </xf>
    <xf numFmtId="179" fontId="21" fillId="0" borderId="9" applyNumberFormat="0" applyFill="0" applyAlignment="0" applyProtection="0"/>
    <xf numFmtId="178" fontId="21" fillId="0" borderId="9" applyNumberFormat="0" applyFill="0" applyAlignment="0" applyProtection="0"/>
    <xf numFmtId="178" fontId="21" fillId="0" borderId="9" applyNumberFormat="0" applyFill="0" applyAlignment="0" applyProtection="0"/>
    <xf numFmtId="179" fontId="21" fillId="0" borderId="9" applyNumberFormat="0" applyFill="0" applyAlignment="0" applyProtection="0"/>
    <xf numFmtId="178" fontId="21" fillId="0" borderId="9" applyNumberFormat="0" applyFill="0" applyAlignment="0" applyProtection="0"/>
    <xf numFmtId="179" fontId="21" fillId="0" borderId="9" applyNumberFormat="0" applyFill="0" applyAlignment="0" applyProtection="0"/>
    <xf numFmtId="179" fontId="2" fillId="0" borderId="0">
      <protection locked="0"/>
    </xf>
    <xf numFmtId="0" fontId="2" fillId="0" borderId="0">
      <protection locked="0"/>
    </xf>
    <xf numFmtId="179" fontId="21" fillId="0" borderId="9" applyNumberFormat="0" applyFill="0" applyAlignment="0" applyProtection="0"/>
    <xf numFmtId="0" fontId="2" fillId="0" borderId="0">
      <protection locked="0"/>
    </xf>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21" fillId="0" borderId="9" applyNumberFormat="0" applyFill="0" applyAlignment="0" applyProtection="0"/>
    <xf numFmtId="0" fontId="43" fillId="0" borderId="9" applyNumberFormat="0" applyFill="0" applyAlignment="0" applyProtection="0"/>
    <xf numFmtId="178" fontId="2" fillId="0" borderId="0">
      <protection locked="0"/>
    </xf>
    <xf numFmtId="179" fontId="2" fillId="0" borderId="0">
      <protection locked="0"/>
    </xf>
    <xf numFmtId="179" fontId="2" fillId="0" borderId="0">
      <protection locked="0"/>
    </xf>
    <xf numFmtId="0" fontId="21" fillId="0" borderId="9" applyNumberFormat="0" applyFill="0" applyAlignment="0" applyProtection="0"/>
    <xf numFmtId="179" fontId="2" fillId="0" borderId="0">
      <protection locked="0"/>
    </xf>
    <xf numFmtId="0" fontId="43" fillId="0" borderId="9" applyNumberFormat="0" applyFill="0" applyAlignment="0" applyProtection="0"/>
    <xf numFmtId="179" fontId="2" fillId="0" borderId="0">
      <protection locked="0"/>
    </xf>
    <xf numFmtId="179" fontId="2" fillId="0" borderId="0">
      <protection locked="0"/>
    </xf>
    <xf numFmtId="178"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0" fontId="2" fillId="0" borderId="0">
      <protection locked="0"/>
    </xf>
    <xf numFmtId="179" fontId="2" fillId="0" borderId="0">
      <protection locked="0"/>
    </xf>
    <xf numFmtId="0" fontId="2" fillId="0" borderId="0">
      <protection locked="0"/>
    </xf>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21" fillId="0" borderId="9" applyNumberFormat="0" applyFill="0" applyAlignment="0" applyProtection="0"/>
    <xf numFmtId="179"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0" fontId="2" fillId="0" borderId="0">
      <protection locked="0"/>
    </xf>
    <xf numFmtId="179" fontId="2" fillId="0" borderId="0">
      <protection locked="0"/>
    </xf>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41" fillId="0" borderId="0" applyNumberFormat="0" applyFill="0" applyBorder="0" applyAlignment="0" applyProtection="0"/>
    <xf numFmtId="0" fontId="61" fillId="0" borderId="22" applyNumberFormat="0" applyFill="0" applyAlignment="0" applyProtection="0"/>
    <xf numFmtId="0" fontId="43" fillId="0" borderId="9" applyNumberFormat="0" applyFill="0" applyAlignment="0" applyProtection="0"/>
    <xf numFmtId="0" fontId="21" fillId="0" borderId="9" applyNumberFormat="0" applyFill="0" applyAlignment="0" applyProtection="0"/>
    <xf numFmtId="0" fontId="43"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43" fillId="0" borderId="9" applyNumberFormat="0" applyFill="0" applyAlignment="0" applyProtection="0"/>
    <xf numFmtId="0" fontId="2" fillId="0" borderId="0">
      <protection locked="0"/>
    </xf>
    <xf numFmtId="0" fontId="2" fillId="0" borderId="0">
      <protection locked="0"/>
    </xf>
    <xf numFmtId="0" fontId="43"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2" fillId="0" borderId="0">
      <protection locked="0"/>
    </xf>
    <xf numFmtId="0" fontId="43" fillId="0" borderId="9" applyNumberFormat="0" applyFill="0" applyAlignment="0" applyProtection="0"/>
    <xf numFmtId="0" fontId="43" fillId="0" borderId="9" applyNumberFormat="0" applyFill="0" applyAlignment="0" applyProtection="0"/>
    <xf numFmtId="179" fontId="21" fillId="0" borderId="9" applyNumberFormat="0" applyFill="0" applyAlignment="0" applyProtection="0"/>
    <xf numFmtId="0" fontId="43" fillId="0" borderId="9" applyNumberFormat="0" applyFill="0" applyAlignment="0" applyProtection="0"/>
    <xf numFmtId="0" fontId="43" fillId="0" borderId="9" applyNumberFormat="0" applyFill="0" applyAlignment="0" applyProtection="0"/>
    <xf numFmtId="0" fontId="21" fillId="0" borderId="9" applyNumberFormat="0" applyFill="0" applyAlignment="0" applyProtection="0"/>
    <xf numFmtId="178" fontId="60" fillId="0" borderId="0">
      <alignment horizontal="center" vertical="center" wrapText="1"/>
    </xf>
    <xf numFmtId="179"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179" fontId="60" fillId="0" borderId="0">
      <alignment horizontal="center" vertical="center" wrapText="1"/>
    </xf>
    <xf numFmtId="178" fontId="60" fillId="0" borderId="0">
      <alignment horizontal="center" vertical="center" wrapText="1"/>
    </xf>
    <xf numFmtId="178" fontId="60" fillId="0" borderId="0">
      <alignment horizontal="center" vertical="center" wrapText="1"/>
    </xf>
    <xf numFmtId="178" fontId="60" fillId="0" borderId="0">
      <alignment horizontal="center" vertical="center" wrapText="1"/>
    </xf>
    <xf numFmtId="178"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25" fillId="0" borderId="10" applyNumberFormat="0" applyFill="0" applyAlignment="0" applyProtection="0"/>
    <xf numFmtId="0" fontId="25" fillId="0" borderId="10" applyNumberFormat="0" applyFill="0" applyAlignment="0" applyProtection="0"/>
    <xf numFmtId="0" fontId="22"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178" fontId="22" fillId="0" borderId="10" applyNumberFormat="0" applyFill="0" applyAlignment="0" applyProtection="0"/>
    <xf numFmtId="178" fontId="22" fillId="0" borderId="10" applyNumberFormat="0" applyFill="0" applyAlignment="0" applyProtection="0"/>
    <xf numFmtId="0" fontId="22" fillId="0" borderId="10" applyNumberFormat="0" applyFill="0" applyAlignment="0" applyProtection="0"/>
    <xf numFmtId="0" fontId="22" fillId="0" borderId="10" applyNumberFormat="0" applyFill="0" applyAlignment="0" applyProtection="0"/>
    <xf numFmtId="0" fontId="25" fillId="0" borderId="10" applyNumberFormat="0" applyFill="0" applyAlignment="0" applyProtection="0"/>
    <xf numFmtId="179"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0" fontId="2" fillId="0" borderId="0">
      <protection locked="0"/>
    </xf>
    <xf numFmtId="179" fontId="2" fillId="0" borderId="0">
      <protection locked="0"/>
    </xf>
    <xf numFmtId="0" fontId="25" fillId="0" borderId="10" applyNumberFormat="0" applyFill="0" applyAlignment="0" applyProtection="0"/>
    <xf numFmtId="0"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175" fontId="22" fillId="0" borderId="10" applyNumberFormat="0" applyFill="0" applyAlignment="0" applyProtection="0"/>
    <xf numFmtId="179" fontId="2" fillId="0" borderId="0">
      <protection locked="0"/>
    </xf>
    <xf numFmtId="179" fontId="2" fillId="0" borderId="0">
      <protection locked="0"/>
    </xf>
    <xf numFmtId="179" fontId="22" fillId="0" borderId="10" applyNumberFormat="0" applyFill="0" applyAlignment="0" applyProtection="0"/>
    <xf numFmtId="178" fontId="22" fillId="0" borderId="10" applyNumberFormat="0" applyFill="0" applyAlignment="0" applyProtection="0"/>
    <xf numFmtId="178" fontId="22" fillId="0" borderId="10" applyNumberFormat="0" applyFill="0" applyAlignment="0" applyProtection="0"/>
    <xf numFmtId="179" fontId="22" fillId="0" borderId="10" applyNumberFormat="0" applyFill="0" applyAlignment="0" applyProtection="0"/>
    <xf numFmtId="178" fontId="22" fillId="0" borderId="10" applyNumberFormat="0" applyFill="0" applyAlignment="0" applyProtection="0"/>
    <xf numFmtId="179" fontId="22" fillId="0" borderId="10" applyNumberFormat="0" applyFill="0" applyAlignment="0" applyProtection="0"/>
    <xf numFmtId="179" fontId="2" fillId="0" borderId="0">
      <protection locked="0"/>
    </xf>
    <xf numFmtId="0" fontId="2" fillId="0" borderId="0">
      <protection locked="0"/>
    </xf>
    <xf numFmtId="179" fontId="22" fillId="0" borderId="10" applyNumberFormat="0" applyFill="0" applyAlignment="0" applyProtection="0"/>
    <xf numFmtId="0" fontId="2" fillId="0" borderId="0">
      <protection locked="0"/>
    </xf>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2" fillId="0" borderId="10" applyNumberFormat="0" applyFill="0" applyAlignment="0" applyProtection="0"/>
    <xf numFmtId="0" fontId="25" fillId="0" borderId="10" applyNumberFormat="0" applyFill="0" applyAlignment="0" applyProtection="0"/>
    <xf numFmtId="178" fontId="2" fillId="0" borderId="0">
      <protection locked="0"/>
    </xf>
    <xf numFmtId="179" fontId="2" fillId="0" borderId="0">
      <protection locked="0"/>
    </xf>
    <xf numFmtId="179" fontId="2" fillId="0" borderId="0">
      <protection locked="0"/>
    </xf>
    <xf numFmtId="0" fontId="22" fillId="0" borderId="10" applyNumberFormat="0" applyFill="0" applyAlignment="0" applyProtection="0"/>
    <xf numFmtId="179" fontId="2" fillId="0" borderId="0">
      <protection locked="0"/>
    </xf>
    <xf numFmtId="0" fontId="25" fillId="0" borderId="10" applyNumberFormat="0" applyFill="0" applyAlignment="0" applyProtection="0"/>
    <xf numFmtId="179" fontId="2" fillId="0" borderId="0">
      <protection locked="0"/>
    </xf>
    <xf numFmtId="179" fontId="2" fillId="0" borderId="0">
      <protection locked="0"/>
    </xf>
    <xf numFmtId="178"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0" fontId="2" fillId="0" borderId="0">
      <protection locked="0"/>
    </xf>
    <xf numFmtId="179" fontId="2" fillId="0" borderId="0">
      <protection locked="0"/>
    </xf>
    <xf numFmtId="0" fontId="2" fillId="0" borderId="0">
      <protection locked="0"/>
    </xf>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2" fillId="0" borderId="10" applyNumberFormat="0" applyFill="0" applyAlignment="0" applyProtection="0"/>
    <xf numFmtId="179" fontId="2" fillId="0" borderId="0">
      <protection locked="0"/>
    </xf>
    <xf numFmtId="178" fontId="2" fillId="0" borderId="0">
      <protection locked="0"/>
    </xf>
    <xf numFmtId="179" fontId="2" fillId="0" borderId="0">
      <protection locked="0"/>
    </xf>
    <xf numFmtId="179"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8" fontId="2" fillId="0" borderId="0">
      <protection locked="0"/>
    </xf>
    <xf numFmtId="179" fontId="2" fillId="0" borderId="0">
      <protection locked="0"/>
    </xf>
    <xf numFmtId="179" fontId="2" fillId="0" borderId="0">
      <protection locked="0"/>
    </xf>
    <xf numFmtId="0" fontId="2" fillId="0" borderId="0">
      <protection locked="0"/>
    </xf>
    <xf numFmtId="179" fontId="2" fillId="0" borderId="0">
      <protection locked="0"/>
    </xf>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6" fillId="0" borderId="0" applyNumberFormat="0" applyFill="0" applyBorder="0" applyAlignment="0" applyProtection="0"/>
    <xf numFmtId="0" fontId="62" fillId="0" borderId="23" applyNumberFormat="0" applyFill="0" applyAlignment="0" applyProtection="0"/>
    <xf numFmtId="0" fontId="25" fillId="0" borderId="10" applyNumberFormat="0" applyFill="0" applyAlignment="0" applyProtection="0"/>
    <xf numFmtId="0" fontId="22" fillId="0" borderId="10" applyNumberFormat="0" applyFill="0" applyAlignment="0" applyProtection="0"/>
    <xf numFmtId="0" fontId="25" fillId="0" borderId="10" applyNumberFormat="0" applyFill="0" applyAlignment="0" applyProtection="0"/>
    <xf numFmtId="0" fontId="22" fillId="0" borderId="10" applyNumberFormat="0" applyFill="0" applyAlignment="0" applyProtection="0"/>
    <xf numFmtId="0" fontId="22" fillId="0" borderId="10" applyNumberFormat="0" applyFill="0" applyAlignment="0" applyProtection="0"/>
    <xf numFmtId="0" fontId="22" fillId="0" borderId="10" applyNumberFormat="0" applyFill="0" applyAlignment="0" applyProtection="0"/>
    <xf numFmtId="0" fontId="22" fillId="0" borderId="10" applyNumberFormat="0" applyFill="0" applyAlignment="0" applyProtection="0"/>
    <xf numFmtId="0" fontId="22" fillId="0" borderId="10" applyNumberFormat="0" applyFill="0" applyAlignment="0" applyProtection="0"/>
    <xf numFmtId="0" fontId="22" fillId="0" borderId="10" applyNumberFormat="0" applyFill="0" applyAlignment="0" applyProtection="0"/>
    <xf numFmtId="0" fontId="22" fillId="0" borderId="10" applyNumberFormat="0" applyFill="0" applyAlignment="0" applyProtection="0"/>
    <xf numFmtId="0" fontId="22" fillId="0" borderId="10" applyNumberFormat="0" applyFill="0" applyAlignment="0" applyProtection="0"/>
    <xf numFmtId="0" fontId="25" fillId="0" borderId="10" applyNumberFormat="0" applyFill="0" applyAlignment="0" applyProtection="0"/>
    <xf numFmtId="0" fontId="2" fillId="0" borderId="0">
      <protection locked="0"/>
    </xf>
    <xf numFmtId="0" fontId="2" fillId="0" borderId="0">
      <protection locked="0"/>
    </xf>
    <xf numFmtId="0" fontId="25"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 fillId="0" borderId="0">
      <protection locked="0"/>
    </xf>
    <xf numFmtId="0" fontId="25" fillId="0" borderId="10" applyNumberFormat="0" applyFill="0" applyAlignment="0" applyProtection="0"/>
    <xf numFmtId="0" fontId="25" fillId="0" borderId="10" applyNumberFormat="0" applyFill="0" applyAlignment="0" applyProtection="0"/>
    <xf numFmtId="179" fontId="22" fillId="0" borderId="10" applyNumberFormat="0" applyFill="0" applyAlignment="0" applyProtection="0"/>
    <xf numFmtId="0" fontId="25" fillId="0" borderId="10" applyNumberFormat="0" applyFill="0" applyAlignment="0" applyProtection="0"/>
    <xf numFmtId="0" fontId="25" fillId="0" borderId="10" applyNumberFormat="0" applyFill="0" applyAlignment="0" applyProtection="0"/>
    <xf numFmtId="0" fontId="22" fillId="0" borderId="10" applyNumberFormat="0" applyFill="0" applyAlignment="0" applyProtection="0"/>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179" fontId="23" fillId="0" borderId="11" applyNumberFormat="0" applyFill="0" applyAlignment="0" applyProtection="0"/>
    <xf numFmtId="178" fontId="23" fillId="0" borderId="11" applyNumberFormat="0" applyFill="0" applyAlignment="0" applyProtection="0"/>
    <xf numFmtId="0" fontId="12" fillId="0" borderId="11" applyNumberFormat="0" applyFill="0" applyAlignment="0" applyProtection="0"/>
    <xf numFmtId="178" fontId="23" fillId="0" borderId="11" applyNumberFormat="0" applyFill="0" applyAlignment="0" applyProtection="0"/>
    <xf numFmtId="179" fontId="23" fillId="0" borderId="11" applyNumberFormat="0" applyFill="0" applyAlignment="0" applyProtection="0"/>
    <xf numFmtId="175" fontId="23" fillId="0" borderId="11" applyNumberFormat="0" applyFill="0" applyAlignment="0" applyProtection="0"/>
    <xf numFmtId="179" fontId="23"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23"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23" fillId="0" borderId="11" applyNumberFormat="0" applyFill="0" applyAlignment="0" applyProtection="0"/>
    <xf numFmtId="0" fontId="63" fillId="0" borderId="24" applyNumberFormat="0" applyFill="0" applyAlignment="0" applyProtection="0"/>
    <xf numFmtId="179" fontId="23" fillId="0" borderId="11" applyNumberFormat="0" applyFill="0" applyAlignment="0" applyProtection="0"/>
    <xf numFmtId="0" fontId="23"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23" fillId="0" borderId="11" applyNumberFormat="0" applyFill="0" applyAlignment="0" applyProtection="0"/>
    <xf numFmtId="0" fontId="23" fillId="0" borderId="11" applyNumberFormat="0" applyFill="0" applyAlignment="0" applyProtection="0"/>
    <xf numFmtId="0" fontId="23" fillId="0" borderId="11" applyNumberFormat="0" applyFill="0" applyAlignment="0" applyProtection="0"/>
    <xf numFmtId="0" fontId="23" fillId="0" borderId="11" applyNumberFormat="0" applyFill="0" applyAlignment="0" applyProtection="0"/>
    <xf numFmtId="0" fontId="23" fillId="0" borderId="11" applyNumberFormat="0" applyFill="0" applyAlignment="0" applyProtection="0"/>
    <xf numFmtId="0" fontId="23" fillId="0" borderId="11" applyNumberFormat="0" applyFill="0" applyAlignment="0" applyProtection="0"/>
    <xf numFmtId="0" fontId="23" fillId="0" borderId="11" applyNumberFormat="0" applyFill="0" applyAlignment="0" applyProtection="0"/>
    <xf numFmtId="0" fontId="23"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12" fillId="0" borderId="11" applyNumberFormat="0" applyFill="0" applyAlignment="0" applyProtection="0"/>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178"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179" fontId="23" fillId="0" borderId="0" applyNumberFormat="0" applyFill="0" applyBorder="0" applyAlignment="0" applyProtection="0"/>
    <xf numFmtId="178" fontId="23" fillId="0" borderId="0" applyNumberFormat="0" applyFill="0" applyBorder="0" applyAlignment="0" applyProtection="0"/>
    <xf numFmtId="0" fontId="12" fillId="0" borderId="0" applyNumberFormat="0" applyFill="0" applyBorder="0" applyAlignment="0" applyProtection="0"/>
    <xf numFmtId="178" fontId="23" fillId="0" borderId="0" applyNumberFormat="0" applyFill="0" applyBorder="0" applyAlignment="0" applyProtection="0"/>
    <xf numFmtId="179" fontId="23" fillId="0" borderId="0" applyNumberFormat="0" applyFill="0" applyBorder="0" applyAlignment="0" applyProtection="0"/>
    <xf numFmtId="175" fontId="23" fillId="0" borderId="0" applyNumberFormat="0" applyFill="0" applyBorder="0" applyAlignment="0" applyProtection="0"/>
    <xf numFmtId="179" fontId="23"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23"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23" fillId="0" borderId="0" applyNumberFormat="0" applyFill="0" applyBorder="0" applyAlignment="0" applyProtection="0"/>
    <xf numFmtId="0" fontId="63" fillId="0" borderId="0" applyNumberFormat="0" applyFill="0" applyBorder="0" applyAlignment="0" applyProtection="0"/>
    <xf numFmtId="179" fontId="23" fillId="0" borderId="0" applyNumberFormat="0" applyFill="0" applyBorder="0" applyAlignment="0" applyProtection="0"/>
    <xf numFmtId="0" fontId="23"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179" fontId="60" fillId="0" borderId="0">
      <alignment horizontal="center" vertical="center" wrapText="1"/>
    </xf>
    <xf numFmtId="179" fontId="60" fillId="0" borderId="0">
      <alignment horizontal="center" vertical="center" wrapText="1"/>
    </xf>
    <xf numFmtId="178" fontId="60" fillId="0" borderId="0">
      <alignment horizontal="center" vertical="center" wrapText="1"/>
    </xf>
    <xf numFmtId="178" fontId="60" fillId="0" borderId="0">
      <alignment horizontal="center" vertical="center" wrapText="1"/>
    </xf>
    <xf numFmtId="179" fontId="60" fillId="0" borderId="0">
      <alignment horizontal="center" vertical="center" wrapText="1"/>
    </xf>
    <xf numFmtId="178" fontId="60" fillId="0" borderId="0">
      <alignment horizontal="center" vertical="center" wrapText="1"/>
    </xf>
    <xf numFmtId="179" fontId="60" fillId="0" borderId="0">
      <alignment horizontal="center" vertical="center" wrapText="1"/>
    </xf>
    <xf numFmtId="179" fontId="60" fillId="0" borderId="0">
      <alignment horizontal="center" vertical="center" wrapText="1"/>
    </xf>
    <xf numFmtId="0" fontId="60" fillId="0" borderId="0">
      <alignment horizontal="center" vertical="center" wrapText="1"/>
    </xf>
    <xf numFmtId="179" fontId="60" fillId="0" borderId="0">
      <alignment horizontal="center" vertical="center" wrapText="1"/>
    </xf>
    <xf numFmtId="179" fontId="60" fillId="0" borderId="0">
      <alignment horizontal="center" vertical="center" wrapText="1"/>
    </xf>
    <xf numFmtId="179" fontId="60" fillId="0" borderId="0">
      <alignment horizontal="center" vertical="center" wrapText="1"/>
    </xf>
    <xf numFmtId="178" fontId="60" fillId="0" borderId="0">
      <alignment horizontal="center" vertical="center" wrapText="1"/>
    </xf>
    <xf numFmtId="178" fontId="60" fillId="0" borderId="0">
      <alignment horizontal="center" vertical="center" wrapText="1"/>
    </xf>
    <xf numFmtId="179" fontId="60" fillId="0" borderId="0">
      <alignment horizontal="center" vertical="center" wrapText="1"/>
    </xf>
    <xf numFmtId="178" fontId="60" fillId="0" borderId="0">
      <alignment horizontal="center" vertical="center" wrapText="1"/>
    </xf>
    <xf numFmtId="179" fontId="60" fillId="0" borderId="0">
      <alignment horizontal="center" vertical="center" wrapText="1"/>
    </xf>
    <xf numFmtId="179" fontId="60" fillId="0" borderId="0">
      <alignment horizontal="center" vertical="center" wrapText="1"/>
    </xf>
    <xf numFmtId="0" fontId="60" fillId="0" borderId="0">
      <alignment horizontal="center" vertical="center" wrapText="1"/>
    </xf>
    <xf numFmtId="179"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179" fontId="60" fillId="0" borderId="0">
      <alignment horizontal="center" vertical="center" wrapText="1"/>
    </xf>
    <xf numFmtId="179" fontId="60" fillId="0" borderId="0">
      <alignment horizontal="center" vertical="center" wrapText="1"/>
    </xf>
    <xf numFmtId="178" fontId="60" fillId="0" borderId="0">
      <alignment horizontal="center" vertical="center" wrapText="1"/>
    </xf>
    <xf numFmtId="179" fontId="60" fillId="0" borderId="0">
      <alignment horizontal="center" vertical="center" wrapText="1"/>
    </xf>
    <xf numFmtId="179" fontId="60" fillId="0" borderId="0">
      <alignment horizontal="center" vertical="center" wrapText="1"/>
    </xf>
    <xf numFmtId="178" fontId="60" fillId="0" borderId="0">
      <alignment horizontal="center" vertical="center" wrapText="1"/>
    </xf>
    <xf numFmtId="178" fontId="60" fillId="0" borderId="0">
      <alignment horizontal="center" vertical="center" wrapText="1"/>
    </xf>
    <xf numFmtId="179" fontId="60" fillId="0" borderId="0">
      <alignment horizontal="center" vertical="center" wrapText="1"/>
    </xf>
    <xf numFmtId="179" fontId="60" fillId="0" borderId="0">
      <alignment horizontal="center" vertical="center" wrapText="1"/>
    </xf>
    <xf numFmtId="0" fontId="60" fillId="0" borderId="0">
      <alignment horizontal="center" vertical="center" wrapText="1"/>
    </xf>
    <xf numFmtId="179"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178"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179" fontId="60" fillId="0" borderId="0">
      <alignment horizontal="center" vertical="center" wrapText="1"/>
    </xf>
    <xf numFmtId="178"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179" fontId="60" fillId="0" borderId="0">
      <alignment horizontal="center" vertical="center" wrapText="1"/>
    </xf>
    <xf numFmtId="179"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60" fillId="0" borderId="0">
      <alignment horizontal="center" vertical="center" wrapText="1"/>
    </xf>
    <xf numFmtId="0" fontId="41" fillId="0" borderId="0" applyNumberFormat="0" applyFont="0" applyFill="0" applyAlignment="0" applyProtection="0"/>
    <xf numFmtId="0" fontId="41" fillId="0" borderId="0" applyNumberFormat="0" applyFont="0" applyFill="0" applyAlignment="0" applyProtection="0"/>
    <xf numFmtId="0" fontId="41" fillId="0" borderId="0" applyProtection="0"/>
    <xf numFmtId="0" fontId="6" fillId="0" borderId="0" applyNumberFormat="0" applyFont="0" applyFill="0" applyAlignment="0" applyProtection="0"/>
    <xf numFmtId="0" fontId="6" fillId="0" borderId="0" applyNumberFormat="0" applyFont="0" applyFill="0" applyAlignment="0" applyProtection="0"/>
    <xf numFmtId="0" fontId="6" fillId="0" borderId="0" applyProtection="0"/>
    <xf numFmtId="0"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178" fontId="7" fillId="0" borderId="0" applyNumberFormat="0" applyFill="0" applyBorder="0" applyAlignment="0" applyProtection="0">
      <alignment vertical="top"/>
      <protection locked="0"/>
    </xf>
    <xf numFmtId="178"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178"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178"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178"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178" fontId="7" fillId="0" borderId="0" applyNumberFormat="0" applyFill="0" applyBorder="0" applyAlignment="0" applyProtection="0">
      <alignment vertical="top"/>
      <protection locked="0"/>
    </xf>
    <xf numFmtId="178"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178" fontId="64" fillId="0" borderId="0" applyNumberFormat="0" applyFill="0" applyBorder="0" applyAlignment="0" applyProtection="0">
      <alignment vertical="top"/>
      <protection locked="0"/>
    </xf>
    <xf numFmtId="179" fontId="64" fillId="0" borderId="0" applyNumberFormat="0" applyFill="0" applyBorder="0" applyAlignment="0" applyProtection="0">
      <alignment vertical="top"/>
      <protection locked="0"/>
    </xf>
    <xf numFmtId="178"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179" fontId="64" fillId="0" borderId="0" applyNumberFormat="0" applyFill="0" applyBorder="0" applyAlignment="0" applyProtection="0">
      <alignment vertical="top"/>
      <protection locked="0"/>
    </xf>
    <xf numFmtId="179" fontId="64" fillId="0" borderId="0" applyNumberFormat="0" applyFill="0" applyBorder="0" applyAlignment="0" applyProtection="0">
      <alignment vertical="top"/>
      <protection locked="0"/>
    </xf>
    <xf numFmtId="178" fontId="64" fillId="0" borderId="0" applyNumberFormat="0" applyFill="0" applyBorder="0" applyAlignment="0" applyProtection="0">
      <alignment vertical="top"/>
      <protection locked="0"/>
    </xf>
    <xf numFmtId="178" fontId="64" fillId="0" borderId="0" applyNumberFormat="0" applyFill="0" applyBorder="0" applyAlignment="0" applyProtection="0">
      <alignment vertical="top"/>
      <protection locked="0"/>
    </xf>
    <xf numFmtId="179" fontId="64" fillId="0" borderId="0" applyNumberFormat="0" applyFill="0" applyBorder="0" applyAlignment="0" applyProtection="0">
      <alignment vertical="top"/>
      <protection locked="0"/>
    </xf>
    <xf numFmtId="178" fontId="64" fillId="0" borderId="0" applyNumberFormat="0" applyFill="0" applyBorder="0" applyAlignment="0" applyProtection="0">
      <alignment vertical="top"/>
      <protection locked="0"/>
    </xf>
    <xf numFmtId="179" fontId="64"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179"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179" fontId="64"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178" fontId="7" fillId="0" borderId="0" applyNumberFormat="0" applyFill="0" applyBorder="0" applyAlignment="0" applyProtection="0">
      <alignment vertical="top"/>
      <protection locked="0"/>
    </xf>
    <xf numFmtId="178"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178"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178"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179" fontId="7"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65" fillId="0" borderId="0" applyNumberFormat="0" applyFill="0" applyBorder="0" applyAlignment="0" applyProtection="0">
      <alignment vertical="top"/>
      <protection locked="0"/>
    </xf>
    <xf numFmtId="0" fontId="66"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179" fontId="68"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179" fontId="68" fillId="0" borderId="0" applyNumberFormat="0" applyFill="0" applyBorder="0" applyAlignment="0" applyProtection="0">
      <alignment vertical="top"/>
      <protection locked="0"/>
    </xf>
    <xf numFmtId="178" fontId="68"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179" fontId="68" fillId="0" borderId="0" applyNumberFormat="0" applyFill="0" applyBorder="0" applyAlignment="0" applyProtection="0">
      <alignment vertical="top"/>
      <protection locked="0"/>
    </xf>
    <xf numFmtId="178" fontId="68" fillId="0" borderId="0" applyNumberFormat="0" applyFill="0" applyBorder="0" applyAlignment="0" applyProtection="0">
      <alignment vertical="top"/>
      <protection locked="0"/>
    </xf>
    <xf numFmtId="178" fontId="68" fillId="0" borderId="0" applyNumberFormat="0" applyFill="0" applyBorder="0" applyAlignment="0" applyProtection="0">
      <alignment vertical="top"/>
      <protection locked="0"/>
    </xf>
    <xf numFmtId="179" fontId="68" fillId="0" borderId="0" applyNumberFormat="0" applyFill="0" applyBorder="0" applyAlignment="0" applyProtection="0">
      <alignment vertical="top"/>
      <protection locked="0"/>
    </xf>
    <xf numFmtId="179" fontId="68"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179" fontId="68" fillId="0" borderId="0" applyNumberFormat="0" applyFill="0" applyBorder="0" applyAlignment="0" applyProtection="0">
      <alignment vertical="top"/>
      <protection locked="0"/>
    </xf>
    <xf numFmtId="10" fontId="47" fillId="33" borderId="17" applyNumberFormat="0" applyBorder="0" applyAlignment="0" applyProtection="0"/>
    <xf numFmtId="10" fontId="47" fillId="33" borderId="17" applyNumberFormat="0" applyBorder="0" applyAlignment="0" applyProtection="0"/>
    <xf numFmtId="10" fontId="47" fillId="33" borderId="17" applyNumberFormat="0" applyBorder="0" applyAlignment="0" applyProtection="0"/>
    <xf numFmtId="10" fontId="47" fillId="33" borderId="17" applyNumberFormat="0" applyBorder="0" applyAlignment="0" applyProtection="0"/>
    <xf numFmtId="10" fontId="47" fillId="33" borderId="17" applyNumberFormat="0" applyBorder="0" applyAlignment="0" applyProtection="0"/>
    <xf numFmtId="10" fontId="47" fillId="33" borderId="17" applyNumberFormat="0" applyBorder="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24" fillId="7" borderId="19" applyNumberFormat="0" applyAlignment="0" applyProtection="0"/>
    <xf numFmtId="0" fontId="24"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24" fillId="7" borderId="19" applyNumberFormat="0" applyAlignment="0" applyProtection="0"/>
    <xf numFmtId="0" fontId="24"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24"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24"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12"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5" fontId="24" fillId="7" borderId="19" applyNumberFormat="0" applyAlignment="0" applyProtection="0"/>
    <xf numFmtId="0" fontId="24" fillId="7" borderId="19" applyNumberFormat="0" applyAlignment="0" applyProtection="0"/>
    <xf numFmtId="175"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24"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24" fillId="7" borderId="19" applyNumberFormat="0" applyAlignment="0" applyProtection="0"/>
    <xf numFmtId="0" fontId="12"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0" fontId="24" fillId="7" borderId="19" applyNumberFormat="0" applyAlignment="0" applyProtection="0"/>
    <xf numFmtId="0"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24"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12"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0" fontId="12" fillId="7" borderId="19" applyNumberFormat="0" applyAlignment="0" applyProtection="0"/>
    <xf numFmtId="0" fontId="12" fillId="7" borderId="19" applyNumberFormat="0" applyAlignment="0" applyProtection="0"/>
    <xf numFmtId="0" fontId="24" fillId="7" borderId="19" applyNumberFormat="0" applyAlignment="0" applyProtection="0"/>
    <xf numFmtId="0" fontId="12" fillId="7" borderId="19" applyNumberFormat="0" applyAlignment="0" applyProtection="0"/>
    <xf numFmtId="179" fontId="24" fillId="7" borderId="19" applyNumberFormat="0" applyAlignment="0" applyProtection="0"/>
    <xf numFmtId="0" fontId="12" fillId="7" borderId="19" applyNumberFormat="0" applyAlignment="0" applyProtection="0"/>
    <xf numFmtId="0" fontId="24" fillId="7" borderId="19" applyNumberFormat="0" applyAlignment="0" applyProtection="0"/>
    <xf numFmtId="0" fontId="12" fillId="7" borderId="19" applyNumberFormat="0" applyAlignment="0" applyProtection="0"/>
    <xf numFmtId="0" fontId="24" fillId="7" borderId="19" applyNumberFormat="0" applyAlignment="0" applyProtection="0"/>
    <xf numFmtId="0" fontId="12" fillId="7" borderId="19" applyNumberFormat="0" applyAlignment="0" applyProtection="0"/>
    <xf numFmtId="0" fontId="12" fillId="7" borderId="19" applyNumberFormat="0" applyAlignment="0" applyProtection="0"/>
    <xf numFmtId="0" fontId="12" fillId="7" borderId="19" applyNumberFormat="0" applyAlignment="0" applyProtection="0"/>
    <xf numFmtId="0" fontId="12" fillId="7" borderId="19" applyNumberFormat="0" applyAlignment="0" applyProtection="0"/>
    <xf numFmtId="0" fontId="12"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24" fillId="7" borderId="19" applyNumberFormat="0" applyAlignment="0" applyProtection="0"/>
    <xf numFmtId="0" fontId="24" fillId="7" borderId="19" applyNumberFormat="0" applyAlignment="0" applyProtection="0"/>
    <xf numFmtId="0" fontId="12" fillId="7" borderId="19" applyNumberFormat="0" applyAlignment="0" applyProtection="0"/>
    <xf numFmtId="0" fontId="12" fillId="7" borderId="19" applyNumberFormat="0" applyAlignment="0" applyProtection="0"/>
    <xf numFmtId="0" fontId="12" fillId="7" borderId="19" applyNumberFormat="0" applyAlignment="0" applyProtection="0"/>
    <xf numFmtId="0" fontId="12" fillId="7" borderId="19" applyNumberFormat="0" applyAlignment="0" applyProtection="0"/>
    <xf numFmtId="0" fontId="12" fillId="7" borderId="19" applyNumberFormat="0" applyAlignment="0" applyProtection="0"/>
    <xf numFmtId="0" fontId="12" fillId="7" borderId="19" applyNumberFormat="0" applyAlignment="0" applyProtection="0"/>
    <xf numFmtId="0" fontId="12" fillId="7" borderId="19" applyNumberFormat="0" applyAlignment="0" applyProtection="0"/>
    <xf numFmtId="0" fontId="12" fillId="7" borderId="19" applyNumberFormat="0" applyAlignment="0" applyProtection="0"/>
    <xf numFmtId="0" fontId="12" fillId="7" borderId="19" applyNumberFormat="0" applyAlignment="0" applyProtection="0"/>
    <xf numFmtId="0" fontId="12"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24" fillId="7" borderId="19" applyNumberFormat="0" applyAlignment="0" applyProtection="0"/>
    <xf numFmtId="0" fontId="24" fillId="7" borderId="19" applyNumberFormat="0" applyAlignment="0" applyProtection="0"/>
    <xf numFmtId="0" fontId="12"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24" fillId="7" borderId="19" applyNumberFormat="0" applyAlignment="0" applyProtection="0"/>
    <xf numFmtId="0" fontId="12"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178" fontId="24" fillId="7" borderId="19" applyNumberFormat="0" applyAlignment="0" applyProtection="0"/>
    <xf numFmtId="179" fontId="24" fillId="7" borderId="19" applyNumberFormat="0" applyAlignment="0" applyProtection="0"/>
    <xf numFmtId="179" fontId="24" fillId="7" borderId="19" applyNumberFormat="0" applyAlignment="0" applyProtection="0"/>
    <xf numFmtId="0" fontId="12" fillId="7" borderId="19" applyNumberFormat="0" applyAlignment="0" applyProtection="0"/>
    <xf numFmtId="0" fontId="24" fillId="7" borderId="19" applyNumberFormat="0" applyAlignment="0" applyProtection="0"/>
    <xf numFmtId="0" fontId="24" fillId="7" borderId="19" applyNumberFormat="0" applyAlignment="0" applyProtection="0"/>
    <xf numFmtId="177" fontId="10" fillId="22" borderId="0"/>
    <xf numFmtId="0" fontId="69" fillId="0" borderId="0" applyNumberFormat="0" applyFont="0" applyFill="0" applyBorder="0" applyAlignment="0"/>
    <xf numFmtId="185" fontId="70" fillId="0" borderId="0"/>
    <xf numFmtId="0" fontId="45" fillId="0" borderId="25"/>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8"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8"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179" fontId="26" fillId="0" borderId="12" applyNumberFormat="0" applyFill="0" applyAlignment="0" applyProtection="0"/>
    <xf numFmtId="178" fontId="26" fillId="0" borderId="12" applyNumberFormat="0" applyFill="0" applyAlignment="0" applyProtection="0"/>
    <xf numFmtId="0" fontId="12" fillId="0" borderId="12" applyNumberFormat="0" applyFill="0" applyAlignment="0" applyProtection="0"/>
    <xf numFmtId="178" fontId="26" fillId="0" borderId="12" applyNumberFormat="0" applyFill="0" applyAlignment="0" applyProtection="0"/>
    <xf numFmtId="179" fontId="26" fillId="0" borderId="12" applyNumberFormat="0" applyFill="0" applyAlignment="0" applyProtection="0"/>
    <xf numFmtId="175" fontId="26" fillId="0" borderId="12" applyNumberFormat="0" applyFill="0" applyAlignment="0" applyProtection="0"/>
    <xf numFmtId="179" fontId="26"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26"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26" fillId="0" borderId="12" applyNumberFormat="0" applyFill="0" applyAlignment="0" applyProtection="0"/>
    <xf numFmtId="179" fontId="26" fillId="0" borderId="12" applyNumberFormat="0" applyFill="0" applyAlignment="0" applyProtection="0"/>
    <xf numFmtId="0" fontId="26"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26" fillId="0" borderId="12" applyNumberFormat="0" applyFill="0" applyAlignment="0" applyProtection="0"/>
    <xf numFmtId="0" fontId="26" fillId="0" borderId="12" applyNumberFormat="0" applyFill="0" applyAlignment="0" applyProtection="0"/>
    <xf numFmtId="0" fontId="26" fillId="0" borderId="12" applyNumberFormat="0" applyFill="0" applyAlignment="0" applyProtection="0"/>
    <xf numFmtId="0" fontId="26" fillId="0" borderId="12" applyNumberFormat="0" applyFill="0" applyAlignment="0" applyProtection="0"/>
    <xf numFmtId="0" fontId="26" fillId="0" borderId="12" applyNumberFormat="0" applyFill="0" applyAlignment="0" applyProtection="0"/>
    <xf numFmtId="0" fontId="26" fillId="0" borderId="12" applyNumberFormat="0" applyFill="0" applyAlignment="0" applyProtection="0"/>
    <xf numFmtId="0" fontId="26" fillId="0" borderId="12" applyNumberFormat="0" applyFill="0" applyAlignment="0" applyProtection="0"/>
    <xf numFmtId="0" fontId="26"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0" fontId="12" fillId="0" borderId="12" applyNumberFormat="0" applyFill="0" applyAlignment="0" applyProtection="0"/>
    <xf numFmtId="38" fontId="3" fillId="0" borderId="26"/>
    <xf numFmtId="202" fontId="71" fillId="0" borderId="0" applyFill="0" applyBorder="0" applyAlignment="0" applyProtection="0"/>
    <xf numFmtId="203" fontId="71" fillId="0" borderId="0" applyFill="0" applyBorder="0" applyAlignment="0" applyProtection="0"/>
    <xf numFmtId="204" fontId="71" fillId="0" borderId="0" applyFill="0" applyBorder="0" applyAlignment="0" applyProtection="0"/>
    <xf numFmtId="205" fontId="71" fillId="0" borderId="0" applyFill="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179" fontId="27" fillId="23" borderId="0" applyNumberFormat="0" applyBorder="0" applyAlignment="0" applyProtection="0"/>
    <xf numFmtId="178" fontId="27" fillId="23" borderId="0" applyNumberFormat="0" applyBorder="0" applyAlignment="0" applyProtection="0"/>
    <xf numFmtId="0" fontId="12" fillId="23" borderId="0" applyNumberFormat="0" applyBorder="0" applyAlignment="0" applyProtection="0"/>
    <xf numFmtId="178" fontId="27" fillId="23" borderId="0" applyNumberFormat="0" applyBorder="0" applyAlignment="0" applyProtection="0"/>
    <xf numFmtId="179" fontId="27" fillId="23" borderId="0" applyNumberFormat="0" applyBorder="0" applyAlignment="0" applyProtection="0"/>
    <xf numFmtId="175" fontId="27" fillId="23" borderId="0" applyNumberFormat="0" applyBorder="0" applyAlignment="0" applyProtection="0"/>
    <xf numFmtId="179" fontId="27"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27"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27" fillId="23" borderId="0" applyNumberFormat="0" applyBorder="0" applyAlignment="0" applyProtection="0"/>
    <xf numFmtId="179" fontId="27" fillId="23" borderId="0" applyNumberFormat="0" applyBorder="0" applyAlignment="0" applyProtection="0"/>
    <xf numFmtId="0" fontId="27"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27" fillId="23" borderId="0" applyNumberFormat="0" applyBorder="0" applyAlignment="0" applyProtection="0"/>
    <xf numFmtId="0" fontId="27" fillId="23" borderId="0" applyNumberFormat="0" applyBorder="0" applyAlignment="0" applyProtection="0"/>
    <xf numFmtId="0" fontId="27" fillId="23" borderId="0" applyNumberFormat="0" applyBorder="0" applyAlignment="0" applyProtection="0"/>
    <xf numFmtId="0" fontId="27" fillId="23" borderId="0" applyNumberFormat="0" applyBorder="0" applyAlignment="0" applyProtection="0"/>
    <xf numFmtId="0" fontId="27" fillId="23" borderId="0" applyNumberFormat="0" applyBorder="0" applyAlignment="0" applyProtection="0"/>
    <xf numFmtId="0" fontId="27" fillId="23" borderId="0" applyNumberFormat="0" applyBorder="0" applyAlignment="0" applyProtection="0"/>
    <xf numFmtId="0" fontId="27" fillId="23" borderId="0" applyNumberFormat="0" applyBorder="0" applyAlignment="0" applyProtection="0"/>
    <xf numFmtId="0" fontId="27"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206" fontId="47" fillId="0" borderId="0">
      <alignment horizontal="right"/>
    </xf>
    <xf numFmtId="206" fontId="47" fillId="0" borderId="0">
      <alignment horizontal="right"/>
    </xf>
    <xf numFmtId="37" fontId="72" fillId="0" borderId="0"/>
    <xf numFmtId="37" fontId="72" fillId="0" borderId="0"/>
    <xf numFmtId="0" fontId="73" fillId="0" borderId="0"/>
    <xf numFmtId="179" fontId="2" fillId="0" borderId="0"/>
    <xf numFmtId="207" fontId="2" fillId="0" borderId="0"/>
    <xf numFmtId="179" fontId="2" fillId="0" borderId="0"/>
    <xf numFmtId="0" fontId="2" fillId="0" borderId="0"/>
    <xf numFmtId="0" fontId="2" fillId="0" borderId="0"/>
    <xf numFmtId="179" fontId="2" fillId="0" borderId="0"/>
    <xf numFmtId="178" fontId="2" fillId="0" borderId="0"/>
    <xf numFmtId="179" fontId="2" fillId="0" borderId="0"/>
    <xf numFmtId="179"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179" fontId="2" fillId="0" borderId="0"/>
    <xf numFmtId="178" fontId="2" fillId="0" borderId="0"/>
    <xf numFmtId="179" fontId="2" fillId="0" borderId="0"/>
    <xf numFmtId="179" fontId="2" fillId="0" borderId="0"/>
    <xf numFmtId="174" fontId="28"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0" fontId="2" fillId="0" borderId="0"/>
    <xf numFmtId="179" fontId="2" fillId="0" borderId="0"/>
    <xf numFmtId="178" fontId="2" fillId="0" borderId="0"/>
    <xf numFmtId="179" fontId="2" fillId="0" borderId="0"/>
    <xf numFmtId="179"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8" fontId="2" fillId="0" borderId="0"/>
    <xf numFmtId="179"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174" fontId="28" fillId="0" borderId="0"/>
    <xf numFmtId="0" fontId="2" fillId="0" borderId="0"/>
    <xf numFmtId="0" fontId="2" fillId="0" borderId="0"/>
    <xf numFmtId="179" fontId="2" fillId="0" borderId="0"/>
    <xf numFmtId="0" fontId="2" fillId="0" borderId="0"/>
    <xf numFmtId="179" fontId="2" fillId="0" borderId="0"/>
    <xf numFmtId="178" fontId="2" fillId="0" borderId="0"/>
    <xf numFmtId="0"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0" fontId="2" fillId="0" borderId="0"/>
    <xf numFmtId="0" fontId="8" fillId="0" borderId="0"/>
    <xf numFmtId="208"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2" fillId="0" borderId="0"/>
    <xf numFmtId="179" fontId="2" fillId="0" borderId="0"/>
    <xf numFmtId="179" fontId="2" fillId="0" borderId="0"/>
    <xf numFmtId="179" fontId="2" fillId="0" borderId="0"/>
    <xf numFmtId="0" fontId="1" fillId="0" borderId="0"/>
    <xf numFmtId="0" fontId="1" fillId="0" borderId="0"/>
    <xf numFmtId="0" fontId="1" fillId="0" borderId="0"/>
    <xf numFmtId="0" fontId="1" fillId="0" borderId="0"/>
    <xf numFmtId="0" fontId="2" fillId="0" borderId="0"/>
    <xf numFmtId="179" fontId="2" fillId="0" borderId="0"/>
    <xf numFmtId="178" fontId="2" fillId="0" borderId="0"/>
    <xf numFmtId="0"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1" fillId="0" borderId="0"/>
    <xf numFmtId="0" fontId="2" fillId="0" borderId="0"/>
    <xf numFmtId="0" fontId="2"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0" fontId="2"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0" fontId="2" fillId="0" borderId="0"/>
    <xf numFmtId="0" fontId="1" fillId="0" borderId="0"/>
    <xf numFmtId="178" fontId="1" fillId="0" borderId="0"/>
    <xf numFmtId="178" fontId="1" fillId="0" borderId="0"/>
    <xf numFmtId="178" fontId="1" fillId="0" borderId="0"/>
    <xf numFmtId="178"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1" fillId="0" borderId="0"/>
    <xf numFmtId="0" fontId="2" fillId="0" borderId="0"/>
    <xf numFmtId="0" fontId="2"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0" fontId="2"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0" fontId="2" fillId="0" borderId="0"/>
    <xf numFmtId="0" fontId="1" fillId="0" borderId="0"/>
    <xf numFmtId="178" fontId="1" fillId="0" borderId="0"/>
    <xf numFmtId="178" fontId="1" fillId="0" borderId="0"/>
    <xf numFmtId="178" fontId="1" fillId="0" borderId="0"/>
    <xf numFmtId="178"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208" fontId="10" fillId="0" borderId="0"/>
    <xf numFmtId="0" fontId="1" fillId="0" borderId="0"/>
    <xf numFmtId="178" fontId="1" fillId="0" borderId="0"/>
    <xf numFmtId="178" fontId="1" fillId="0" borderId="0"/>
    <xf numFmtId="178" fontId="1" fillId="0" borderId="0"/>
    <xf numFmtId="178"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0" fontId="1" fillId="0" borderId="0"/>
    <xf numFmtId="0" fontId="1" fillId="0" borderId="0"/>
    <xf numFmtId="0" fontId="1" fillId="0" borderId="0"/>
    <xf numFmtId="0" fontId="1" fillId="0" borderId="0"/>
    <xf numFmtId="178" fontId="1" fillId="0" borderId="0"/>
    <xf numFmtId="0"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208" fontId="10" fillId="0" borderId="0"/>
    <xf numFmtId="208" fontId="1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178" fontId="2" fillId="0" borderId="0"/>
    <xf numFmtId="179"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178" fontId="2" fillId="0" borderId="0"/>
    <xf numFmtId="179" fontId="2" fillId="0" borderId="0"/>
    <xf numFmtId="179" fontId="2" fillId="0" borderId="0"/>
    <xf numFmtId="179"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179" fontId="2" fillId="0" borderId="0"/>
    <xf numFmtId="0" fontId="2" fillId="0" borderId="0"/>
    <xf numFmtId="0" fontId="2" fillId="0" borderId="0"/>
    <xf numFmtId="179" fontId="2" fillId="0" borderId="0"/>
    <xf numFmtId="0" fontId="2" fillId="0" borderId="0"/>
    <xf numFmtId="179" fontId="2" fillId="0" borderId="0"/>
    <xf numFmtId="0"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2" fillId="0" borderId="0"/>
    <xf numFmtId="179" fontId="2" fillId="0" borderId="0"/>
    <xf numFmtId="179"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208" fontId="1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0" fontId="2" fillId="0" borderId="0"/>
    <xf numFmtId="179" fontId="2" fillId="0" borderId="0"/>
    <xf numFmtId="0" fontId="2" fillId="0" borderId="0"/>
    <xf numFmtId="0" fontId="2" fillId="0" borderId="0"/>
    <xf numFmtId="179" fontId="2" fillId="0" borderId="0"/>
    <xf numFmtId="179" fontId="2" fillId="0" borderId="0"/>
    <xf numFmtId="0" fontId="1" fillId="0" borderId="0"/>
    <xf numFmtId="0"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6" fillId="0" borderId="0"/>
    <xf numFmtId="179" fontId="2" fillId="0" borderId="0"/>
    <xf numFmtId="0" fontId="36" fillId="0" borderId="0"/>
    <xf numFmtId="179" fontId="2" fillId="0" borderId="0"/>
    <xf numFmtId="0" fontId="36" fillId="0" borderId="0"/>
    <xf numFmtId="179" fontId="2" fillId="0" borderId="0"/>
    <xf numFmtId="0" fontId="36" fillId="0" borderId="0"/>
    <xf numFmtId="179" fontId="2" fillId="0" borderId="0"/>
    <xf numFmtId="0" fontId="36" fillId="0" borderId="0"/>
    <xf numFmtId="179" fontId="2" fillId="0" borderId="0"/>
    <xf numFmtId="208" fontId="10" fillId="0" borderId="0"/>
    <xf numFmtId="0" fontId="2" fillId="0" borderId="0"/>
    <xf numFmtId="208" fontId="10" fillId="0" borderId="0"/>
    <xf numFmtId="0" fontId="1" fillId="0" borderId="0"/>
    <xf numFmtId="0" fontId="3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 fillId="0" borderId="0"/>
    <xf numFmtId="0" fontId="2" fillId="0" borderId="0"/>
    <xf numFmtId="178" fontId="2" fillId="0" borderId="0"/>
    <xf numFmtId="179" fontId="2" fillId="0" borderId="0"/>
    <xf numFmtId="179" fontId="2" fillId="0" borderId="0"/>
    <xf numFmtId="179"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0" fontId="2" fillId="0" borderId="0"/>
    <xf numFmtId="179" fontId="2" fillId="0" borderId="0"/>
    <xf numFmtId="0" fontId="2" fillId="0" borderId="0"/>
    <xf numFmtId="179" fontId="2" fillId="0" borderId="0"/>
    <xf numFmtId="179" fontId="2" fillId="0" borderId="0"/>
    <xf numFmtId="179" fontId="2"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209"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208" fontId="1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178" fontId="2" fillId="0" borderId="0"/>
    <xf numFmtId="179" fontId="2" fillId="0" borderId="0"/>
    <xf numFmtId="179"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208" fontId="10" fillId="0" borderId="0"/>
    <xf numFmtId="0" fontId="2" fillId="0" borderId="0"/>
    <xf numFmtId="208" fontId="1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178" fontId="2" fillId="0" borderId="0"/>
    <xf numFmtId="179" fontId="2" fillId="0" borderId="0"/>
    <xf numFmtId="179" fontId="2" fillId="0" borderId="0"/>
    <xf numFmtId="179"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0" fontId="2" fillId="0" borderId="0"/>
    <xf numFmtId="179"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08" fontId="10" fillId="0" borderId="0"/>
    <xf numFmtId="0" fontId="2" fillId="0" borderId="0"/>
    <xf numFmtId="208" fontId="1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178" fontId="2" fillId="0" borderId="0"/>
    <xf numFmtId="179" fontId="2" fillId="0" borderId="0"/>
    <xf numFmtId="179" fontId="2" fillId="0" borderId="0"/>
    <xf numFmtId="179"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08" fontId="10" fillId="0" borderId="0"/>
    <xf numFmtId="0" fontId="2" fillId="0" borderId="0"/>
    <xf numFmtId="208" fontId="1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178" fontId="2" fillId="0" borderId="0"/>
    <xf numFmtId="179" fontId="2" fillId="0" borderId="0"/>
    <xf numFmtId="179" fontId="2" fillId="0" borderId="0"/>
    <xf numFmtId="179"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08" fontId="10" fillId="0" borderId="0"/>
    <xf numFmtId="0" fontId="2" fillId="0" borderId="0"/>
    <xf numFmtId="208" fontId="1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178" fontId="2" fillId="0" borderId="0"/>
    <xf numFmtId="179" fontId="2" fillId="0" borderId="0"/>
    <xf numFmtId="179" fontId="2" fillId="0" borderId="0"/>
    <xf numFmtId="179"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1" fillId="0" borderId="0"/>
    <xf numFmtId="0" fontId="2" fillId="0" borderId="0"/>
    <xf numFmtId="0" fontId="2" fillId="0" borderId="0"/>
    <xf numFmtId="4" fontId="2" fillId="0" borderId="0" applyNumberFormat="0"/>
    <xf numFmtId="0" fontId="2" fillId="0" borderId="0"/>
    <xf numFmtId="0" fontId="1" fillId="0" borderId="0"/>
    <xf numFmtId="0" fontId="1" fillId="0" borderId="0"/>
    <xf numFmtId="0" fontId="1" fillId="0" borderId="0"/>
    <xf numFmtId="0" fontId="1" fillId="0" borderId="0"/>
    <xf numFmtId="0" fontId="2" fillId="0" borderId="0"/>
    <xf numFmtId="0" fontId="1" fillId="0" borderId="0"/>
    <xf numFmtId="208" fontId="10" fillId="0" borderId="0"/>
    <xf numFmtId="0" fontId="2" fillId="0" borderId="0"/>
    <xf numFmtId="208" fontId="10" fillId="0" borderId="0"/>
    <xf numFmtId="0" fontId="2" fillId="0" borderId="0"/>
    <xf numFmtId="178" fontId="2" fillId="0" borderId="0"/>
    <xf numFmtId="179" fontId="2" fillId="0" borderId="0"/>
    <xf numFmtId="179" fontId="2" fillId="0" borderId="0"/>
    <xf numFmtId="179"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0" fontId="2" fillId="0" borderId="0"/>
    <xf numFmtId="179" fontId="2" fillId="0" borderId="0"/>
    <xf numFmtId="0" fontId="2" fillId="0" borderId="0"/>
    <xf numFmtId="0" fontId="14" fillId="0" borderId="0"/>
    <xf numFmtId="0" fontId="2" fillId="0" borderId="0"/>
    <xf numFmtId="0" fontId="2" fillId="0" borderId="0"/>
    <xf numFmtId="0" fontId="14" fillId="0" borderId="0"/>
    <xf numFmtId="0" fontId="9" fillId="0" borderId="0"/>
    <xf numFmtId="200" fontId="12" fillId="0" borderId="0"/>
    <xf numFmtId="200" fontId="1" fillId="0" borderId="0"/>
    <xf numFmtId="200" fontId="1" fillId="0" borderId="0"/>
    <xf numFmtId="200" fontId="1" fillId="0" borderId="0"/>
    <xf numFmtId="200" fontId="1" fillId="0" borderId="0"/>
    <xf numFmtId="0" fontId="1" fillId="0" borderId="0"/>
    <xf numFmtId="0" fontId="1" fillId="0" borderId="0"/>
    <xf numFmtId="0" fontId="1" fillId="0" borderId="0"/>
    <xf numFmtId="0" fontId="14" fillId="0" borderId="0"/>
    <xf numFmtId="0" fontId="2" fillId="0" borderId="0"/>
    <xf numFmtId="0" fontId="2" fillId="0" borderId="0"/>
    <xf numFmtId="0" fontId="14" fillId="0" borderId="0"/>
    <xf numFmtId="179" fontId="2" fillId="0" borderId="0"/>
    <xf numFmtId="0" fontId="14" fillId="0" borderId="0"/>
    <xf numFmtId="0" fontId="2" fillId="0" borderId="0"/>
    <xf numFmtId="0" fontId="2" fillId="0" borderId="0"/>
    <xf numFmtId="0" fontId="14" fillId="0" borderId="0"/>
    <xf numFmtId="0" fontId="2" fillId="0" borderId="0"/>
    <xf numFmtId="0" fontId="2" fillId="0" borderId="0"/>
    <xf numFmtId="0" fontId="14" fillId="0" borderId="0"/>
    <xf numFmtId="0" fontId="2" fillId="0" borderId="0"/>
    <xf numFmtId="0" fontId="2" fillId="0" borderId="0"/>
    <xf numFmtId="0" fontId="14" fillId="0" borderId="0"/>
    <xf numFmtId="0" fontId="2" fillId="0" borderId="0"/>
    <xf numFmtId="0" fontId="2" fillId="0" borderId="0"/>
    <xf numFmtId="0" fontId="14" fillId="0" borderId="0"/>
    <xf numFmtId="0" fontId="2" fillId="0" borderId="0"/>
    <xf numFmtId="0" fontId="2" fillId="0" borderId="0"/>
    <xf numFmtId="0" fontId="14" fillId="0" borderId="0"/>
    <xf numFmtId="0" fontId="2" fillId="0" borderId="0"/>
    <xf numFmtId="0" fontId="2" fillId="0" borderId="0"/>
    <xf numFmtId="0" fontId="14" fillId="0" borderId="0"/>
    <xf numFmtId="0" fontId="2" fillId="0" borderId="0"/>
    <xf numFmtId="0" fontId="2" fillId="0" borderId="0"/>
    <xf numFmtId="0" fontId="14" fillId="0" borderId="0"/>
    <xf numFmtId="0" fontId="2" fillId="0" borderId="0"/>
    <xf numFmtId="0" fontId="2" fillId="0" borderId="0"/>
    <xf numFmtId="0" fontId="1" fillId="0" borderId="0"/>
    <xf numFmtId="0" fontId="1" fillId="0" borderId="0"/>
    <xf numFmtId="0" fontId="1" fillId="0" borderId="0"/>
    <xf numFmtId="0" fontId="1" fillId="0" borderId="0"/>
    <xf numFmtId="0" fontId="2" fillId="0" borderId="0"/>
    <xf numFmtId="179" fontId="2" fillId="0" borderId="0"/>
    <xf numFmtId="0" fontId="2" fillId="0" borderId="0"/>
    <xf numFmtId="178" fontId="2" fillId="0" borderId="0"/>
    <xf numFmtId="179" fontId="2" fillId="0" borderId="0"/>
    <xf numFmtId="175" fontId="2" fillId="0" borderId="0"/>
    <xf numFmtId="179" fontId="2" fillId="0" borderId="0"/>
    <xf numFmtId="178" fontId="2" fillId="0" borderId="0"/>
    <xf numFmtId="0" fontId="1" fillId="0" borderId="0"/>
    <xf numFmtId="0" fontId="1" fillId="0" borderId="0"/>
    <xf numFmtId="179" fontId="2" fillId="0" borderId="0"/>
    <xf numFmtId="178"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12" fillId="0" borderId="0"/>
    <xf numFmtId="0" fontId="1" fillId="0" borderId="0"/>
    <xf numFmtId="0" fontId="1" fillId="0" borderId="0"/>
    <xf numFmtId="0" fontId="1" fillId="0" borderId="0"/>
    <xf numFmtId="178" fontId="2" fillId="0" borderId="0"/>
    <xf numFmtId="179" fontId="2" fillId="0" borderId="0"/>
    <xf numFmtId="0" fontId="2" fillId="0" borderId="0"/>
    <xf numFmtId="179" fontId="2" fillId="0" borderId="0"/>
    <xf numFmtId="178" fontId="2" fillId="0" borderId="0"/>
    <xf numFmtId="179" fontId="2" fillId="0" borderId="0"/>
    <xf numFmtId="0" fontId="2" fillId="0" borderId="0"/>
    <xf numFmtId="179"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2" fillId="0" borderId="0"/>
    <xf numFmtId="0" fontId="2" fillId="0" borderId="0"/>
    <xf numFmtId="0" fontId="14" fillId="0" borderId="0"/>
    <xf numFmtId="0" fontId="2" fillId="0" borderId="0"/>
    <xf numFmtId="0" fontId="2" fillId="0" borderId="0"/>
    <xf numFmtId="0" fontId="14" fillId="0" borderId="0"/>
    <xf numFmtId="0" fontId="2" fillId="0" borderId="0"/>
    <xf numFmtId="0" fontId="2" fillId="0" borderId="0"/>
    <xf numFmtId="0" fontId="14" fillId="0" borderId="0"/>
    <xf numFmtId="0" fontId="2" fillId="0" borderId="0"/>
    <xf numFmtId="0" fontId="2" fillId="0" borderId="0"/>
    <xf numFmtId="0" fontId="14" fillId="0" borderId="0"/>
    <xf numFmtId="0" fontId="2" fillId="0" borderId="0"/>
    <xf numFmtId="0" fontId="14" fillId="0" borderId="0"/>
    <xf numFmtId="0" fontId="2" fillId="0" borderId="0"/>
    <xf numFmtId="0" fontId="14" fillId="0" borderId="0"/>
    <xf numFmtId="0" fontId="2" fillId="0" borderId="0"/>
    <xf numFmtId="0" fontId="14" fillId="0" borderId="0"/>
    <xf numFmtId="0" fontId="2"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179" fontId="2" fillId="0" borderId="0"/>
    <xf numFmtId="0" fontId="2" fillId="0" borderId="0"/>
    <xf numFmtId="0" fontId="14" fillId="0" borderId="0"/>
    <xf numFmtId="178" fontId="2" fillId="0" borderId="0"/>
    <xf numFmtId="0" fontId="2" fillId="0" borderId="0"/>
    <xf numFmtId="0" fontId="2" fillId="0" borderId="0"/>
    <xf numFmtId="179" fontId="2" fillId="0" borderId="0"/>
    <xf numFmtId="175" fontId="12" fillId="0" borderId="0"/>
    <xf numFmtId="179" fontId="2" fillId="0" borderId="0"/>
    <xf numFmtId="178"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79" fontId="2" fillId="0" borderId="0"/>
    <xf numFmtId="0" fontId="1" fillId="0" borderId="0"/>
    <xf numFmtId="0" fontId="1" fillId="0" borderId="0"/>
    <xf numFmtId="0" fontId="1" fillId="0" borderId="0"/>
    <xf numFmtId="0" fontId="1" fillId="0" borderId="0"/>
    <xf numFmtId="179" fontId="2" fillId="0" borderId="0"/>
    <xf numFmtId="0" fontId="1" fillId="0" borderId="0"/>
    <xf numFmtId="0" fontId="1" fillId="0" borderId="0"/>
    <xf numFmtId="0" fontId="1" fillId="0" borderId="0"/>
    <xf numFmtId="0" fontId="1" fillId="0" borderId="0"/>
    <xf numFmtId="0" fontId="2" fillId="0" borderId="0"/>
    <xf numFmtId="0" fontId="12" fillId="0" borderId="0"/>
    <xf numFmtId="0" fontId="1" fillId="0" borderId="0"/>
    <xf numFmtId="0" fontId="1" fillId="0" borderId="0"/>
    <xf numFmtId="178"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79" fontId="2" fillId="0" borderId="0"/>
    <xf numFmtId="0" fontId="1" fillId="0" borderId="0"/>
    <xf numFmtId="0" fontId="1" fillId="0" borderId="0"/>
    <xf numFmtId="0" fontId="1" fillId="0" borderId="0"/>
    <xf numFmtId="0" fontId="1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 fillId="0" borderId="0"/>
    <xf numFmtId="0" fontId="2" fillId="0" borderId="0"/>
    <xf numFmtId="179" fontId="2" fillId="0" borderId="0"/>
    <xf numFmtId="0" fontId="2" fillId="0" borderId="0"/>
    <xf numFmtId="178" fontId="2" fillId="0" borderId="0"/>
    <xf numFmtId="0" fontId="14" fillId="0" borderId="0"/>
    <xf numFmtId="0" fontId="14" fillId="0" borderId="0"/>
    <xf numFmtId="0" fontId="2" fillId="0" borderId="0"/>
    <xf numFmtId="200" fontId="1" fillId="0" borderId="0"/>
    <xf numFmtId="200" fontId="1" fillId="0" borderId="0"/>
    <xf numFmtId="0" fontId="38"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2" fillId="0" borderId="0"/>
    <xf numFmtId="200" fontId="1" fillId="0" borderId="0"/>
    <xf numFmtId="200" fontId="1" fillId="0" borderId="0"/>
    <xf numFmtId="200" fontId="1" fillId="0" borderId="0"/>
    <xf numFmtId="0" fontId="12"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 fillId="0" borderId="0"/>
    <xf numFmtId="200" fontId="12" fillId="0" borderId="0"/>
    <xf numFmtId="200" fontId="12" fillId="0" borderId="0"/>
    <xf numFmtId="200" fontId="12" fillId="0" borderId="0"/>
    <xf numFmtId="200" fontId="12" fillId="0" borderId="0"/>
    <xf numFmtId="0" fontId="14" fillId="0" borderId="0"/>
    <xf numFmtId="0" fontId="2" fillId="0" borderId="0"/>
    <xf numFmtId="0" fontId="49" fillId="0" borderId="0"/>
    <xf numFmtId="0" fontId="2" fillId="0" borderId="0"/>
    <xf numFmtId="179" fontId="3" fillId="0" borderId="0"/>
    <xf numFmtId="0" fontId="2" fillId="0" borderId="0"/>
    <xf numFmtId="0" fontId="2" fillId="0" borderId="0"/>
    <xf numFmtId="179" fontId="2" fillId="0" borderId="0"/>
    <xf numFmtId="0" fontId="3" fillId="0" borderId="0"/>
    <xf numFmtId="0" fontId="14"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0" fontId="14" fillId="0" borderId="0"/>
    <xf numFmtId="0" fontId="2" fillId="0" borderId="0"/>
    <xf numFmtId="0" fontId="2"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0" fontId="14" fillId="0" borderId="0"/>
    <xf numFmtId="0" fontId="2" fillId="0" borderId="0"/>
    <xf numFmtId="0" fontId="2" fillId="0" borderId="0"/>
    <xf numFmtId="179" fontId="2" fillId="0" borderId="0"/>
    <xf numFmtId="0" fontId="2" fillId="0" borderId="0"/>
    <xf numFmtId="0" fontId="14" fillId="0" borderId="0"/>
    <xf numFmtId="178" fontId="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0" fontId="14" fillId="0" borderId="0"/>
    <xf numFmtId="0" fontId="2" fillId="0" borderId="0"/>
    <xf numFmtId="0" fontId="2" fillId="0" borderId="0"/>
    <xf numFmtId="179" fontId="36" fillId="0" borderId="0"/>
    <xf numFmtId="0" fontId="2" fillId="0" borderId="0"/>
    <xf numFmtId="0" fontId="14" fillId="0" borderId="0"/>
    <xf numFmtId="0" fontId="36"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200" fontId="12" fillId="0" borderId="0"/>
    <xf numFmtId="0" fontId="3" fillId="0" borderId="0" applyFill="0"/>
    <xf numFmtId="208" fontId="10" fillId="0" borderId="0"/>
    <xf numFmtId="0" fontId="2" fillId="0" borderId="0"/>
    <xf numFmtId="178" fontId="2" fillId="0" borderId="0"/>
    <xf numFmtId="208" fontId="10"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0" fontId="2" fillId="0" borderId="0"/>
    <xf numFmtId="179" fontId="2" fillId="0" borderId="0"/>
    <xf numFmtId="0" fontId="2" fillId="0" borderId="0"/>
    <xf numFmtId="208"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2" fillId="0" borderId="0"/>
    <xf numFmtId="208" fontId="10" fillId="0" borderId="0"/>
    <xf numFmtId="0" fontId="2" fillId="0" borderId="0"/>
    <xf numFmtId="179" fontId="2" fillId="0" borderId="0"/>
    <xf numFmtId="178"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179" fontId="2" fillId="0" borderId="0"/>
    <xf numFmtId="0" fontId="2" fillId="0" borderId="0"/>
    <xf numFmtId="0" fontId="2" fillId="0" borderId="0"/>
    <xf numFmtId="208"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2" fillId="0" borderId="0"/>
    <xf numFmtId="208" fontId="10" fillId="0" borderId="0"/>
    <xf numFmtId="0" fontId="2" fillId="0" borderId="0"/>
    <xf numFmtId="179" fontId="2" fillId="0" borderId="0"/>
    <xf numFmtId="178"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7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178" fontId="2" fillId="0" borderId="0"/>
    <xf numFmtId="0" fontId="7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0" fontId="2" fillId="0" borderId="0"/>
    <xf numFmtId="178" fontId="2" fillId="0" borderId="0"/>
    <xf numFmtId="179" fontId="2" fillId="0" borderId="0"/>
    <xf numFmtId="179" fontId="2" fillId="0" borderId="0"/>
    <xf numFmtId="0" fontId="2" fillId="0" borderId="0"/>
    <xf numFmtId="179" fontId="2" fillId="0" borderId="0"/>
    <xf numFmtId="4" fontId="2" fillId="0" borderId="0" applyNumberFormat="0"/>
    <xf numFmtId="0" fontId="2" fillId="0" borderId="0" applyNumberFormat="0" applyFont="0" applyFill="0" applyBorder="0" applyAlignment="0" applyProtection="0"/>
    <xf numFmtId="0" fontId="2" fillId="0" borderId="0" applyNumberFormat="0" applyFont="0" applyFill="0" applyBorder="0" applyAlignment="0" applyProtection="0"/>
    <xf numFmtId="0" fontId="1" fillId="0" borderId="0"/>
    <xf numFmtId="0" fontId="1" fillId="0" borderId="0"/>
    <xf numFmtId="0" fontId="1"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0" fontId="2" fillId="0" borderId="0"/>
    <xf numFmtId="179" fontId="2" fillId="0" borderId="0" applyNumberFormat="0" applyFont="0" applyFill="0" applyBorder="0" applyAlignment="0" applyProtection="0"/>
    <xf numFmtId="178" fontId="2" fillId="0" borderId="0" applyNumberFormat="0" applyFont="0" applyFill="0" applyBorder="0" applyAlignment="0" applyProtection="0"/>
    <xf numFmtId="178" fontId="2" fillId="0" borderId="0"/>
    <xf numFmtId="179" fontId="2" fillId="0" borderId="0"/>
    <xf numFmtId="178" fontId="2" fillId="0" borderId="0" applyNumberFormat="0" applyFont="0" applyFill="0" applyBorder="0" applyAlignment="0" applyProtection="0"/>
    <xf numFmtId="179" fontId="2" fillId="0" borderId="0" applyNumberFormat="0" applyFont="0" applyFill="0" applyBorder="0" applyAlignment="0" applyProtection="0"/>
    <xf numFmtId="0" fontId="2" fillId="0" borderId="0"/>
    <xf numFmtId="179" fontId="2" fillId="0" borderId="0"/>
    <xf numFmtId="178" fontId="2" fillId="0" borderId="0"/>
    <xf numFmtId="179" fontId="2" fillId="0" borderId="0"/>
    <xf numFmtId="0" fontId="2" fillId="0" borderId="0"/>
    <xf numFmtId="179" fontId="2" fillId="0" borderId="0"/>
    <xf numFmtId="0" fontId="12" fillId="0" borderId="0"/>
    <xf numFmtId="178" fontId="12" fillId="0" borderId="0"/>
    <xf numFmtId="179" fontId="12" fillId="0" borderId="0"/>
    <xf numFmtId="179" fontId="12" fillId="0" borderId="0"/>
    <xf numFmtId="0" fontId="12" fillId="0" borderId="0"/>
    <xf numFmtId="179" fontId="12" fillId="0" borderId="0"/>
    <xf numFmtId="178" fontId="12" fillId="0" borderId="0"/>
    <xf numFmtId="179" fontId="12" fillId="0" borderId="0"/>
    <xf numFmtId="179" fontId="12" fillId="0" borderId="0"/>
    <xf numFmtId="0" fontId="2" fillId="0" borderId="0"/>
    <xf numFmtId="179" fontId="12" fillId="0" borderId="0"/>
    <xf numFmtId="178" fontId="12" fillId="0" borderId="0"/>
    <xf numFmtId="178" fontId="12" fillId="0" borderId="0"/>
    <xf numFmtId="179" fontId="12" fillId="0" borderId="0"/>
    <xf numFmtId="179" fontId="12" fillId="0" borderId="0"/>
    <xf numFmtId="0" fontId="12" fillId="0" borderId="0"/>
    <xf numFmtId="179" fontId="12" fillId="0" borderId="0"/>
    <xf numFmtId="0" fontId="12" fillId="0" borderId="0"/>
    <xf numFmtId="0" fontId="2" fillId="0" borderId="0"/>
    <xf numFmtId="0" fontId="2" fillId="0" borderId="0"/>
    <xf numFmtId="178" fontId="2" fillId="0" borderId="0"/>
    <xf numFmtId="179"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0" fontId="2" fillId="0" borderId="0" applyNumberFormat="0" applyFont="0" applyFill="0" applyBorder="0" applyAlignment="0" applyProtection="0"/>
    <xf numFmtId="178" fontId="2" fillId="0" borderId="0" applyNumberFormat="0" applyFont="0" applyFill="0" applyBorder="0" applyAlignment="0" applyProtection="0"/>
    <xf numFmtId="179" fontId="2" fillId="0" borderId="0" applyNumberFormat="0" applyFont="0" applyFill="0" applyBorder="0" applyAlignment="0" applyProtection="0"/>
    <xf numFmtId="179" fontId="2" fillId="0" borderId="0" applyNumberFormat="0" applyFont="0" applyFill="0" applyBorder="0" applyAlignment="0" applyProtection="0"/>
    <xf numFmtId="179" fontId="2" fillId="0" borderId="0" applyNumberFormat="0" applyFont="0" applyFill="0" applyBorder="0" applyAlignment="0" applyProtection="0"/>
    <xf numFmtId="178" fontId="2" fillId="0" borderId="0" applyNumberFormat="0" applyFont="0" applyFill="0" applyBorder="0" applyAlignment="0" applyProtection="0"/>
    <xf numFmtId="179" fontId="2" fillId="0" borderId="0" applyNumberFormat="0" applyFont="0" applyFill="0" applyBorder="0" applyAlignment="0" applyProtection="0"/>
    <xf numFmtId="178" fontId="2" fillId="0" borderId="0" applyNumberFormat="0" applyFont="0" applyFill="0" applyBorder="0" applyAlignment="0" applyProtection="0"/>
    <xf numFmtId="179" fontId="2" fillId="0" borderId="0" applyNumberFormat="0" applyFont="0" applyFill="0" applyBorder="0" applyAlignment="0" applyProtection="0"/>
    <xf numFmtId="178" fontId="2" fillId="0" borderId="0" applyNumberFormat="0" applyFont="0" applyFill="0" applyBorder="0" applyAlignment="0" applyProtection="0"/>
    <xf numFmtId="179" fontId="2" fillId="0" borderId="0" applyNumberFormat="0" applyFont="0" applyFill="0" applyBorder="0" applyAlignment="0" applyProtection="0"/>
    <xf numFmtId="179" fontId="2" fillId="0" borderId="0" applyNumberFormat="0" applyFont="0" applyFill="0" applyBorder="0" applyAlignment="0" applyProtection="0"/>
    <xf numFmtId="0" fontId="2" fillId="0" borderId="0" applyNumberFormat="0" applyFont="0" applyFill="0" applyBorder="0" applyAlignment="0" applyProtection="0"/>
    <xf numFmtId="179" fontId="2" fillId="0" borderId="0" applyNumberFormat="0" applyFont="0" applyFill="0" applyBorder="0" applyAlignment="0" applyProtection="0"/>
    <xf numFmtId="0" fontId="2" fillId="0" borderId="0"/>
    <xf numFmtId="0" fontId="2" fillId="0" borderId="0"/>
    <xf numFmtId="178" fontId="2" fillId="0" borderId="0"/>
    <xf numFmtId="179" fontId="2" fillId="0" borderId="0"/>
    <xf numFmtId="179" fontId="2" fillId="0" borderId="0"/>
    <xf numFmtId="179" fontId="2" fillId="0" borderId="0"/>
    <xf numFmtId="0" fontId="2" fillId="0" borderId="0"/>
    <xf numFmtId="0" fontId="2" fillId="0" borderId="0" applyNumberFormat="0" applyFont="0" applyFill="0" applyBorder="0" applyAlignment="0" applyProtection="0"/>
    <xf numFmtId="0" fontId="2" fillId="0" borderId="0"/>
    <xf numFmtId="178" fontId="2" fillId="0" borderId="0"/>
    <xf numFmtId="179" fontId="2" fillId="0" borderId="0"/>
    <xf numFmtId="179" fontId="39" fillId="0" borderId="0"/>
    <xf numFmtId="179" fontId="2" fillId="0" borderId="0"/>
    <xf numFmtId="0" fontId="2" fillId="0" borderId="0"/>
    <xf numFmtId="179" fontId="2" fillId="0" borderId="0" applyNumberFormat="0" applyFont="0" applyFill="0" applyBorder="0" applyAlignment="0" applyProtection="0"/>
    <xf numFmtId="0" fontId="2" fillId="0" borderId="0"/>
    <xf numFmtId="179" fontId="2" fillId="0" borderId="0"/>
    <xf numFmtId="178" fontId="2" fillId="0" borderId="0"/>
    <xf numFmtId="0" fontId="2" fillId="0" borderId="0"/>
    <xf numFmtId="0" fontId="2" fillId="0" borderId="0" applyNumberFormat="0" applyFont="0" applyFill="0" applyBorder="0" applyAlignment="0" applyProtection="0"/>
    <xf numFmtId="0" fontId="2" fillId="0" borderId="0"/>
    <xf numFmtId="179"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2" fillId="0" borderId="0"/>
    <xf numFmtId="179"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0" fontId="2"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178"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2" fillId="0" borderId="0"/>
    <xf numFmtId="0" fontId="2" fillId="0" borderId="0"/>
    <xf numFmtId="0" fontId="1" fillId="0" borderId="0"/>
    <xf numFmtId="0" fontId="1" fillId="0" borderId="0"/>
    <xf numFmtId="0" fontId="1" fillId="0" borderId="0"/>
    <xf numFmtId="0" fontId="1" fillId="0" borderId="0"/>
    <xf numFmtId="0" fontId="47"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08" fontId="2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78" fontId="2" fillId="0" borderId="0"/>
    <xf numFmtId="179" fontId="2" fillId="0" borderId="0"/>
    <xf numFmtId="0" fontId="1" fillId="0" borderId="0"/>
    <xf numFmtId="0" fontId="1" fillId="0" borderId="0"/>
    <xf numFmtId="0" fontId="1" fillId="0" borderId="0"/>
    <xf numFmtId="0" fontId="1" fillId="0" borderId="0"/>
    <xf numFmtId="179" fontId="2" fillId="0" borderId="0"/>
    <xf numFmtId="179"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79" fontId="2" fillId="0" borderId="0"/>
    <xf numFmtId="178"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210" fontId="25" fillId="0" borderId="0"/>
    <xf numFmtId="4" fontId="2" fillId="0" borderId="0" applyNumberFormat="0"/>
    <xf numFmtId="0" fontId="1" fillId="0" borderId="0"/>
    <xf numFmtId="0" fontId="1" fillId="0" borderId="0"/>
    <xf numFmtId="0" fontId="1" fillId="0" borderId="0"/>
    <xf numFmtId="0" fontId="2" fillId="0" borderId="0"/>
    <xf numFmtId="178" fontId="2" fillId="0" borderId="0"/>
    <xf numFmtId="179" fontId="2" fillId="0" borderId="0"/>
    <xf numFmtId="179" fontId="2" fillId="0" borderId="0"/>
    <xf numFmtId="179" fontId="2" fillId="0" borderId="0"/>
    <xf numFmtId="0" fontId="2" fillId="0" borderId="0"/>
    <xf numFmtId="0" fontId="2" fillId="0" borderId="0"/>
    <xf numFmtId="179" fontId="2" fillId="0" borderId="0"/>
    <xf numFmtId="178" fontId="2" fillId="0" borderId="0"/>
    <xf numFmtId="0" fontId="2" fillId="0" borderId="0"/>
    <xf numFmtId="179" fontId="2" fillId="0" borderId="0"/>
    <xf numFmtId="178" fontId="2" fillId="0" borderId="0"/>
    <xf numFmtId="0" fontId="2" fillId="0" borderId="0"/>
    <xf numFmtId="0" fontId="2" fillId="0" borderId="0"/>
    <xf numFmtId="179" fontId="39" fillId="0" borderId="0"/>
    <xf numFmtId="179" fontId="2" fillId="0" borderId="0"/>
    <xf numFmtId="0" fontId="39"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179" fontId="2" fillId="0" borderId="0"/>
    <xf numFmtId="0" fontId="2" fillId="0" borderId="0"/>
    <xf numFmtId="0" fontId="2" fillId="0" borderId="0"/>
    <xf numFmtId="178" fontId="2" fillId="0" borderId="0"/>
    <xf numFmtId="0" fontId="1" fillId="0" borderId="0"/>
    <xf numFmtId="0" fontId="1" fillId="0" borderId="0"/>
    <xf numFmtId="0" fontId="1" fillId="0" borderId="0"/>
    <xf numFmtId="0" fontId="1"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179" fontId="2" fillId="0" borderId="0"/>
    <xf numFmtId="178" fontId="2" fillId="0" borderId="0"/>
    <xf numFmtId="0" fontId="2" fillId="0" borderId="0"/>
    <xf numFmtId="0" fontId="2" fillId="0" borderId="0"/>
    <xf numFmtId="0" fontId="2" fillId="0" borderId="0"/>
    <xf numFmtId="179" fontId="2" fillId="0" borderId="0"/>
    <xf numFmtId="178"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179" fontId="2" fillId="0" borderId="0"/>
    <xf numFmtId="178" fontId="2" fillId="0" borderId="0"/>
    <xf numFmtId="0" fontId="2" fillId="0" borderId="0"/>
    <xf numFmtId="0" fontId="2" fillId="0" borderId="0"/>
    <xf numFmtId="0" fontId="2" fillId="0" borderId="0"/>
    <xf numFmtId="179" fontId="2" fillId="0" borderId="0"/>
    <xf numFmtId="178"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 fontId="2" fillId="0" borderId="0" applyNumberFormat="0"/>
    <xf numFmtId="179" fontId="36" fillId="0" borderId="0"/>
    <xf numFmtId="0" fontId="36"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4" fontId="2" fillId="0" borderId="0" applyNumberFormat="0"/>
    <xf numFmtId="0" fontId="1" fillId="0" borderId="0"/>
    <xf numFmtId="0" fontId="1" fillId="0" borderId="0"/>
    <xf numFmtId="0" fontId="1" fillId="0" borderId="0"/>
    <xf numFmtId="0" fontId="2" fillId="0" borderId="0"/>
    <xf numFmtId="179" fontId="36" fillId="0" borderId="0"/>
    <xf numFmtId="178" fontId="36" fillId="0" borderId="0"/>
    <xf numFmtId="179" fontId="36" fillId="0" borderId="0"/>
    <xf numFmtId="178" fontId="36" fillId="0" borderId="0"/>
    <xf numFmtId="179" fontId="36" fillId="0" borderId="0"/>
    <xf numFmtId="178" fontId="36" fillId="0" borderId="0"/>
    <xf numFmtId="179" fontId="36" fillId="0" borderId="0"/>
    <xf numFmtId="179" fontId="36" fillId="0" borderId="0"/>
    <xf numFmtId="0" fontId="36" fillId="0" borderId="0"/>
    <xf numFmtId="179" fontId="36" fillId="0" borderId="0"/>
    <xf numFmtId="0" fontId="2" fillId="0" borderId="0"/>
    <xf numFmtId="0" fontId="2" fillId="0" borderId="0"/>
    <xf numFmtId="179" fontId="36" fillId="0" borderId="0"/>
    <xf numFmtId="178" fontId="36" fillId="0" borderId="0"/>
    <xf numFmtId="179" fontId="36" fillId="0" borderId="0"/>
    <xf numFmtId="179" fontId="36" fillId="0" borderId="0"/>
    <xf numFmtId="178" fontId="36" fillId="0" borderId="0"/>
    <xf numFmtId="178" fontId="36" fillId="0" borderId="0"/>
    <xf numFmtId="179" fontId="36" fillId="0" borderId="0"/>
    <xf numFmtId="179" fontId="36" fillId="0" borderId="0"/>
    <xf numFmtId="0" fontId="36" fillId="0" borderId="0"/>
    <xf numFmtId="179" fontId="36" fillId="0" borderId="0"/>
    <xf numFmtId="0" fontId="2" fillId="0" borderId="0"/>
    <xf numFmtId="178" fontId="36" fillId="0" borderId="0"/>
    <xf numFmtId="179" fontId="36" fillId="0" borderId="0"/>
    <xf numFmtId="178" fontId="36" fillId="0" borderId="0"/>
    <xf numFmtId="179" fontId="36" fillId="0" borderId="0"/>
    <xf numFmtId="178" fontId="36" fillId="0" borderId="0"/>
    <xf numFmtId="179" fontId="36" fillId="0" borderId="0"/>
    <xf numFmtId="179" fontId="36" fillId="0" borderId="0"/>
    <xf numFmtId="0" fontId="36" fillId="0" borderId="0"/>
    <xf numFmtId="179" fontId="36" fillId="0" borderId="0"/>
    <xf numFmtId="0" fontId="2" fillId="0" borderId="0"/>
    <xf numFmtId="0" fontId="2" fillId="0" borderId="0"/>
    <xf numFmtId="0" fontId="2" fillId="0" borderId="0"/>
    <xf numFmtId="178" fontId="2" fillId="0" borderId="0"/>
    <xf numFmtId="179"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178" fontId="36" fillId="0" borderId="0"/>
    <xf numFmtId="179" fontId="36" fillId="0" borderId="0"/>
    <xf numFmtId="178" fontId="36" fillId="0" borderId="0"/>
    <xf numFmtId="179" fontId="36" fillId="0" borderId="0"/>
    <xf numFmtId="179" fontId="36" fillId="0" borderId="0"/>
    <xf numFmtId="0" fontId="2" fillId="0" borderId="0"/>
    <xf numFmtId="179" fontId="2" fillId="0" borderId="0"/>
    <xf numFmtId="0" fontId="2" fillId="0" borderId="0"/>
    <xf numFmtId="179" fontId="2" fillId="0" borderId="0"/>
    <xf numFmtId="178" fontId="2" fillId="0" borderId="0"/>
    <xf numFmtId="0" fontId="2" fillId="0" borderId="0"/>
    <xf numFmtId="179" fontId="2" fillId="0" borderId="0"/>
    <xf numFmtId="178" fontId="2" fillId="0" borderId="0"/>
    <xf numFmtId="0" fontId="2" fillId="0" borderId="0"/>
    <xf numFmtId="0" fontId="2" fillId="0" borderId="0"/>
    <xf numFmtId="179" fontId="2" fillId="0" borderId="0"/>
    <xf numFmtId="178" fontId="2" fillId="0" borderId="0"/>
    <xf numFmtId="0" fontId="2" fillId="0" borderId="0"/>
    <xf numFmtId="178" fontId="2" fillId="0" borderId="0"/>
    <xf numFmtId="179"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179" fontId="2" fillId="0" borderId="0"/>
    <xf numFmtId="178" fontId="2" fillId="0" borderId="0"/>
    <xf numFmtId="0" fontId="2" fillId="0" borderId="0"/>
    <xf numFmtId="0" fontId="2" fillId="0" borderId="0"/>
    <xf numFmtId="0" fontId="2" fillId="0" borderId="0"/>
    <xf numFmtId="179" fontId="2" fillId="0" borderId="0"/>
    <xf numFmtId="179" fontId="2" fillId="0" borderId="0"/>
    <xf numFmtId="178"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2" fillId="0" borderId="0"/>
    <xf numFmtId="0" fontId="2" fillId="0" borderId="0"/>
    <xf numFmtId="179" fontId="2" fillId="0" borderId="0"/>
    <xf numFmtId="0" fontId="2" fillId="0" borderId="0"/>
    <xf numFmtId="178"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3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8" fontId="3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178" fontId="2" fillId="0" borderId="0"/>
    <xf numFmtId="0" fontId="2" fillId="0" borderId="0"/>
    <xf numFmtId="0" fontId="2" fillId="0" borderId="0"/>
    <xf numFmtId="179" fontId="2" fillId="0" borderId="0"/>
    <xf numFmtId="0" fontId="2" fillId="0" borderId="0"/>
    <xf numFmtId="0" fontId="2"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0" fontId="1" fillId="0" borderId="0"/>
    <xf numFmtId="0" fontId="1" fillId="0" borderId="0"/>
    <xf numFmtId="0" fontId="1" fillId="0" borderId="0"/>
    <xf numFmtId="0" fontId="1" fillId="0" borderId="0"/>
    <xf numFmtId="0" fontId="2" fillId="0" borderId="0"/>
    <xf numFmtId="179" fontId="36" fillId="0" borderId="0"/>
    <xf numFmtId="0" fontId="36" fillId="0" borderId="0"/>
    <xf numFmtId="179"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179" fontId="36" fillId="0" borderId="0"/>
    <xf numFmtId="178" fontId="36" fillId="0" borderId="0"/>
    <xf numFmtId="179" fontId="36" fillId="0" borderId="0"/>
    <xf numFmtId="178" fontId="36" fillId="0" borderId="0"/>
    <xf numFmtId="179" fontId="36" fillId="0" borderId="0"/>
    <xf numFmtId="178" fontId="36" fillId="0" borderId="0"/>
    <xf numFmtId="179" fontId="36" fillId="0" borderId="0"/>
    <xf numFmtId="179" fontId="36" fillId="0" borderId="0"/>
    <xf numFmtId="0" fontId="36" fillId="0" borderId="0"/>
    <xf numFmtId="179" fontId="36" fillId="0" borderId="0"/>
    <xf numFmtId="0" fontId="1" fillId="0" borderId="0"/>
    <xf numFmtId="0" fontId="1" fillId="0" borderId="0"/>
    <xf numFmtId="0" fontId="1" fillId="0" borderId="0"/>
    <xf numFmtId="0" fontId="1" fillId="0" borderId="0"/>
    <xf numFmtId="178" fontId="36" fillId="0" borderId="0"/>
    <xf numFmtId="179" fontId="36" fillId="0" borderId="0"/>
    <xf numFmtId="178" fontId="36" fillId="0" borderId="0"/>
    <xf numFmtId="179" fontId="36" fillId="0" borderId="0"/>
    <xf numFmtId="178" fontId="36" fillId="0" borderId="0"/>
    <xf numFmtId="179" fontId="36" fillId="0" borderId="0"/>
    <xf numFmtId="179" fontId="36" fillId="0" borderId="0"/>
    <xf numFmtId="0" fontId="36" fillId="0" borderId="0"/>
    <xf numFmtId="179" fontId="36" fillId="0" borderId="0"/>
    <xf numFmtId="0" fontId="2" fillId="0" borderId="0"/>
    <xf numFmtId="0" fontId="2" fillId="0" borderId="0"/>
    <xf numFmtId="178" fontId="36" fillId="0" borderId="0"/>
    <xf numFmtId="179" fontId="36" fillId="0" borderId="0"/>
    <xf numFmtId="178" fontId="36" fillId="0" borderId="0"/>
    <xf numFmtId="179" fontId="36" fillId="0" borderId="0"/>
    <xf numFmtId="178" fontId="36" fillId="0" borderId="0"/>
    <xf numFmtId="179" fontId="36" fillId="0" borderId="0"/>
    <xf numFmtId="179" fontId="36" fillId="0" borderId="0"/>
    <xf numFmtId="0" fontId="36" fillId="0" borderId="0"/>
    <xf numFmtId="179" fontId="36" fillId="0" borderId="0"/>
    <xf numFmtId="0" fontId="2" fillId="0" borderId="0"/>
    <xf numFmtId="0" fontId="2" fillId="0" borderId="0"/>
    <xf numFmtId="0" fontId="2" fillId="0" borderId="0"/>
    <xf numFmtId="0" fontId="2" fillId="0" borderId="0"/>
    <xf numFmtId="178" fontId="2" fillId="0" borderId="0"/>
    <xf numFmtId="179"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178" fontId="36" fillId="0" borderId="0"/>
    <xf numFmtId="179" fontId="36" fillId="0" borderId="0"/>
    <xf numFmtId="178" fontId="36" fillId="0" borderId="0"/>
    <xf numFmtId="179" fontId="36" fillId="0" borderId="0"/>
    <xf numFmtId="179" fontId="36" fillId="0" borderId="0"/>
    <xf numFmtId="0" fontId="2" fillId="0" borderId="0"/>
    <xf numFmtId="0" fontId="2" fillId="0" borderId="0"/>
    <xf numFmtId="179" fontId="2" fillId="0" borderId="0"/>
    <xf numFmtId="0" fontId="2" fillId="0" borderId="0"/>
    <xf numFmtId="179" fontId="2" fillId="0" borderId="0"/>
    <xf numFmtId="178"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179" fontId="2" fillId="0" borderId="0"/>
    <xf numFmtId="178"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78" fontId="2" fillId="0" borderId="0"/>
    <xf numFmtId="179" fontId="2" fillId="0" borderId="0"/>
    <xf numFmtId="178" fontId="2" fillId="0" borderId="0"/>
    <xf numFmtId="179" fontId="2" fillId="0" borderId="0"/>
    <xf numFmtId="0" fontId="12" fillId="0" borderId="0"/>
    <xf numFmtId="0" fontId="2" fillId="0" borderId="0"/>
    <xf numFmtId="178" fontId="2" fillId="0" borderId="0"/>
    <xf numFmtId="179" fontId="2"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179" fontId="1" fillId="0" borderId="0"/>
    <xf numFmtId="0" fontId="1" fillId="0" borderId="0"/>
    <xf numFmtId="0" fontId="1" fillId="0" borderId="0"/>
    <xf numFmtId="0" fontId="1" fillId="0" borderId="0"/>
    <xf numFmtId="0" fontId="1" fillId="0" borderId="0"/>
    <xf numFmtId="0" fontId="2" fillId="0" borderId="0"/>
    <xf numFmtId="179" fontId="2" fillId="0" borderId="0"/>
    <xf numFmtId="178"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0" fontId="2" fillId="0" borderId="0"/>
    <xf numFmtId="179" fontId="2" fillId="0" borderId="0"/>
    <xf numFmtId="178" fontId="2" fillId="0" borderId="0"/>
    <xf numFmtId="0" fontId="2" fillId="0" borderId="0"/>
    <xf numFmtId="0" fontId="2" fillId="0" borderId="0"/>
    <xf numFmtId="178" fontId="2" fillId="0" borderId="0"/>
    <xf numFmtId="179" fontId="2" fillId="0" borderId="0"/>
    <xf numFmtId="0" fontId="2" fillId="0" borderId="0"/>
    <xf numFmtId="178" fontId="2" fillId="0" borderId="0"/>
    <xf numFmtId="179" fontId="2" fillId="0" borderId="0"/>
    <xf numFmtId="0" fontId="1" fillId="0" borderId="0"/>
    <xf numFmtId="0" fontId="1" fillId="0" borderId="0"/>
    <xf numFmtId="0" fontId="1" fillId="0" borderId="0"/>
    <xf numFmtId="0" fontId="1" fillId="0" borderId="0"/>
    <xf numFmtId="178" fontId="2" fillId="0" borderId="0"/>
    <xf numFmtId="179" fontId="2" fillId="0" borderId="0"/>
    <xf numFmtId="0" fontId="1" fillId="0" borderId="0"/>
    <xf numFmtId="0" fontId="1" fillId="0" borderId="0"/>
    <xf numFmtId="0" fontId="1" fillId="0" borderId="0"/>
    <xf numFmtId="0" fontId="1" fillId="0" borderId="0"/>
    <xf numFmtId="178" fontId="2" fillId="0" borderId="0"/>
    <xf numFmtId="179" fontId="2" fillId="0" borderId="0"/>
    <xf numFmtId="0" fontId="1" fillId="0" borderId="0"/>
    <xf numFmtId="0" fontId="1" fillId="0" borderId="0"/>
    <xf numFmtId="0" fontId="1" fillId="0" borderId="0"/>
    <xf numFmtId="0" fontId="1" fillId="0" borderId="0"/>
    <xf numFmtId="0" fontId="2" fillId="0" borderId="0"/>
    <xf numFmtId="179" fontId="36" fillId="0" borderId="0"/>
    <xf numFmtId="0" fontId="36" fillId="0" borderId="0"/>
    <xf numFmtId="179"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208" fontId="10" fillId="0" borderId="0"/>
    <xf numFmtId="0" fontId="1" fillId="0" borderId="0"/>
    <xf numFmtId="0" fontId="1" fillId="0" borderId="0"/>
    <xf numFmtId="0" fontId="1" fillId="0" borderId="0"/>
    <xf numFmtId="0" fontId="2" fillId="0" borderId="0"/>
    <xf numFmtId="179" fontId="36" fillId="0" borderId="0"/>
    <xf numFmtId="178" fontId="36" fillId="0" borderId="0"/>
    <xf numFmtId="179" fontId="36" fillId="0" borderId="0"/>
    <xf numFmtId="178" fontId="36" fillId="0" borderId="0"/>
    <xf numFmtId="179" fontId="36" fillId="0" borderId="0"/>
    <xf numFmtId="178" fontId="36" fillId="0" borderId="0"/>
    <xf numFmtId="179" fontId="36" fillId="0" borderId="0"/>
    <xf numFmtId="179" fontId="36" fillId="0" borderId="0"/>
    <xf numFmtId="0" fontId="36" fillId="0" borderId="0"/>
    <xf numFmtId="179" fontId="36" fillId="0" borderId="0"/>
    <xf numFmtId="0" fontId="1" fillId="0" borderId="0"/>
    <xf numFmtId="0" fontId="1" fillId="0" borderId="0"/>
    <xf numFmtId="0" fontId="1" fillId="0" borderId="0"/>
    <xf numFmtId="0" fontId="1" fillId="0" borderId="0"/>
    <xf numFmtId="178" fontId="36" fillId="0" borderId="0"/>
    <xf numFmtId="179" fontId="36" fillId="0" borderId="0"/>
    <xf numFmtId="178" fontId="36" fillId="0" borderId="0"/>
    <xf numFmtId="179" fontId="36" fillId="0" borderId="0"/>
    <xf numFmtId="178" fontId="36" fillId="0" borderId="0"/>
    <xf numFmtId="179" fontId="36" fillId="0" borderId="0"/>
    <xf numFmtId="179" fontId="36" fillId="0" borderId="0"/>
    <xf numFmtId="0" fontId="36" fillId="0" borderId="0"/>
    <xf numFmtId="179" fontId="36" fillId="0" borderId="0"/>
    <xf numFmtId="0" fontId="2" fillId="0" borderId="0"/>
    <xf numFmtId="0" fontId="2" fillId="0" borderId="0"/>
    <xf numFmtId="178" fontId="36" fillId="0" borderId="0"/>
    <xf numFmtId="179" fontId="36" fillId="0" borderId="0"/>
    <xf numFmtId="178" fontId="36" fillId="0" borderId="0"/>
    <xf numFmtId="179" fontId="36" fillId="0" borderId="0"/>
    <xf numFmtId="178" fontId="36" fillId="0" borderId="0"/>
    <xf numFmtId="179" fontId="36" fillId="0" borderId="0"/>
    <xf numFmtId="179" fontId="36" fillId="0" borderId="0"/>
    <xf numFmtId="0" fontId="36" fillId="0" borderId="0"/>
    <xf numFmtId="179" fontId="36" fillId="0" borderId="0"/>
    <xf numFmtId="0" fontId="2" fillId="0" borderId="0"/>
    <xf numFmtId="0" fontId="2" fillId="0" borderId="0"/>
    <xf numFmtId="0" fontId="2" fillId="0" borderId="0"/>
    <xf numFmtId="0" fontId="2" fillId="0" borderId="0"/>
    <xf numFmtId="178" fontId="2" fillId="0" borderId="0"/>
    <xf numFmtId="179"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178" fontId="36" fillId="0" borderId="0"/>
    <xf numFmtId="179" fontId="36" fillId="0" borderId="0"/>
    <xf numFmtId="178" fontId="36" fillId="0" borderId="0"/>
    <xf numFmtId="179" fontId="36" fillId="0" borderId="0"/>
    <xf numFmtId="179" fontId="36" fillId="0" borderId="0"/>
    <xf numFmtId="0" fontId="2" fillId="0" borderId="0"/>
    <xf numFmtId="0" fontId="2" fillId="0" borderId="0"/>
    <xf numFmtId="179" fontId="2" fillId="0" borderId="0"/>
    <xf numFmtId="0" fontId="2" fillId="0" borderId="0"/>
    <xf numFmtId="179" fontId="2" fillId="0" borderId="0"/>
    <xf numFmtId="178"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179" fontId="2" fillId="0" borderId="0"/>
    <xf numFmtId="178"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78" fontId="2" fillId="0" borderId="0"/>
    <xf numFmtId="179" fontId="2" fillId="0" borderId="0"/>
    <xf numFmtId="178" fontId="2" fillId="0" borderId="0"/>
    <xf numFmtId="179"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178" fontId="2" fillId="0" borderId="0"/>
    <xf numFmtId="179" fontId="2" fillId="0" borderId="0"/>
    <xf numFmtId="0" fontId="1" fillId="0" borderId="0"/>
    <xf numFmtId="0" fontId="1" fillId="0" borderId="0"/>
    <xf numFmtId="0" fontId="1" fillId="0" borderId="0"/>
    <xf numFmtId="0" fontId="1" fillId="0" borderId="0"/>
    <xf numFmtId="178" fontId="2" fillId="0" borderId="0"/>
    <xf numFmtId="179" fontId="2" fillId="0" borderId="0"/>
    <xf numFmtId="0" fontId="1" fillId="0" borderId="0"/>
    <xf numFmtId="0" fontId="1" fillId="0" borderId="0"/>
    <xf numFmtId="0" fontId="1" fillId="0" borderId="0"/>
    <xf numFmtId="0" fontId="1" fillId="0" borderId="0"/>
    <xf numFmtId="178" fontId="2" fillId="0" borderId="0"/>
    <xf numFmtId="179" fontId="2" fillId="0" borderId="0"/>
    <xf numFmtId="0" fontId="1" fillId="0" borderId="0"/>
    <xf numFmtId="0" fontId="1" fillId="0" borderId="0"/>
    <xf numFmtId="0" fontId="1" fillId="0" borderId="0"/>
    <xf numFmtId="0" fontId="1"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0" fontId="3" fillId="0" borderId="0"/>
    <xf numFmtId="179" fontId="3" fillId="0" borderId="0"/>
    <xf numFmtId="0" fontId="2" fillId="0" borderId="0"/>
    <xf numFmtId="179" fontId="2" fillId="0" borderId="0"/>
    <xf numFmtId="179" fontId="36" fillId="0" borderId="0"/>
    <xf numFmtId="0" fontId="36" fillId="0" borderId="0"/>
    <xf numFmtId="179"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208" fontId="10" fillId="0" borderId="0"/>
    <xf numFmtId="0" fontId="1" fillId="0" borderId="0"/>
    <xf numFmtId="0" fontId="1" fillId="0" borderId="0"/>
    <xf numFmtId="0" fontId="1" fillId="0" borderId="0"/>
    <xf numFmtId="0" fontId="2" fillId="0" borderId="0"/>
    <xf numFmtId="0" fontId="2" fillId="0" borderId="0"/>
    <xf numFmtId="178" fontId="36" fillId="0" borderId="0"/>
    <xf numFmtId="179" fontId="36" fillId="0" borderId="0"/>
    <xf numFmtId="178" fontId="36" fillId="0" borderId="0"/>
    <xf numFmtId="179" fontId="36" fillId="0" borderId="0"/>
    <xf numFmtId="178" fontId="36" fillId="0" borderId="0"/>
    <xf numFmtId="179" fontId="36" fillId="0" borderId="0"/>
    <xf numFmtId="179" fontId="36" fillId="0" borderId="0"/>
    <xf numFmtId="0" fontId="36" fillId="0" borderId="0"/>
    <xf numFmtId="179" fontId="36" fillId="0" borderId="0"/>
    <xf numFmtId="0" fontId="2" fillId="0" borderId="0"/>
    <xf numFmtId="0" fontId="2" fillId="0" borderId="0"/>
    <xf numFmtId="0" fontId="2" fillId="0" borderId="0"/>
    <xf numFmtId="179" fontId="36" fillId="0" borderId="0"/>
    <xf numFmtId="178" fontId="36" fillId="0" borderId="0"/>
    <xf numFmtId="0" fontId="2" fillId="0" borderId="0"/>
    <xf numFmtId="0" fontId="2" fillId="0" borderId="0"/>
    <xf numFmtId="178" fontId="36" fillId="0" borderId="0"/>
    <xf numFmtId="179" fontId="36" fillId="0" borderId="0"/>
    <xf numFmtId="178" fontId="36" fillId="0" borderId="0"/>
    <xf numFmtId="179" fontId="36" fillId="0" borderId="0"/>
    <xf numFmtId="179" fontId="36" fillId="0" borderId="0"/>
    <xf numFmtId="0" fontId="36" fillId="0" borderId="0"/>
    <xf numFmtId="179" fontId="36" fillId="0" borderId="0"/>
    <xf numFmtId="0" fontId="2" fillId="0" borderId="0"/>
    <xf numFmtId="0" fontId="2" fillId="0" borderId="0"/>
    <xf numFmtId="0" fontId="2" fillId="0" borderId="0"/>
    <xf numFmtId="179" fontId="36" fillId="0" borderId="0"/>
    <xf numFmtId="178" fontId="36" fillId="0" borderId="0"/>
    <xf numFmtId="0" fontId="2" fillId="0" borderId="0"/>
    <xf numFmtId="0" fontId="2" fillId="0" borderId="0"/>
    <xf numFmtId="0" fontId="2" fillId="0" borderId="0"/>
    <xf numFmtId="179" fontId="36" fillId="0" borderId="0"/>
    <xf numFmtId="178" fontId="36" fillId="0" borderId="0"/>
    <xf numFmtId="0" fontId="2" fillId="0" borderId="0"/>
    <xf numFmtId="0" fontId="2" fillId="0" borderId="0"/>
    <xf numFmtId="178" fontId="36" fillId="0" borderId="0"/>
    <xf numFmtId="179" fontId="36" fillId="0" borderId="0"/>
    <xf numFmtId="179" fontId="36" fillId="0" borderId="0"/>
    <xf numFmtId="0" fontId="36" fillId="0" borderId="0"/>
    <xf numFmtId="179" fontId="36" fillId="0" borderId="0"/>
    <xf numFmtId="0" fontId="2" fillId="0" borderId="0"/>
    <xf numFmtId="0" fontId="2" fillId="0" borderId="0"/>
    <xf numFmtId="0" fontId="2" fillId="0" borderId="0"/>
    <xf numFmtId="0" fontId="2" fillId="0" borderId="0"/>
    <xf numFmtId="178" fontId="2" fillId="0" borderId="0"/>
    <xf numFmtId="179"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178" fontId="36" fillId="0" borderId="0"/>
    <xf numFmtId="179" fontId="36" fillId="0" borderId="0"/>
    <xf numFmtId="178" fontId="36" fillId="0" borderId="0"/>
    <xf numFmtId="179" fontId="36" fillId="0" borderId="0"/>
    <xf numFmtId="179" fontId="36" fillId="0" borderId="0"/>
    <xf numFmtId="0" fontId="2" fillId="0" borderId="0"/>
    <xf numFmtId="0" fontId="2" fillId="0" borderId="0"/>
    <xf numFmtId="179" fontId="2" fillId="0" borderId="0"/>
    <xf numFmtId="0" fontId="2" fillId="0" borderId="0"/>
    <xf numFmtId="179" fontId="2" fillId="0" borderId="0"/>
    <xf numFmtId="178"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179" fontId="2" fillId="0" borderId="0"/>
    <xf numFmtId="178"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78" fontId="2" fillId="0" borderId="0"/>
    <xf numFmtId="179" fontId="2" fillId="0" borderId="0"/>
    <xf numFmtId="178" fontId="2" fillId="0" borderId="0"/>
    <xf numFmtId="179"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0" fontId="2" fillId="0" borderId="0"/>
    <xf numFmtId="179" fontId="2" fillId="0" borderId="0"/>
    <xf numFmtId="178" fontId="2" fillId="0" borderId="0"/>
    <xf numFmtId="179" fontId="2" fillId="0" borderId="0"/>
    <xf numFmtId="179" fontId="2" fillId="0" borderId="0"/>
    <xf numFmtId="0" fontId="2" fillId="0" borderId="0"/>
    <xf numFmtId="179" fontId="36" fillId="0" borderId="0"/>
    <xf numFmtId="0" fontId="36" fillId="0" borderId="0"/>
    <xf numFmtId="179"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208" fontId="10" fillId="0" borderId="0"/>
    <xf numFmtId="0" fontId="1" fillId="0" borderId="0"/>
    <xf numFmtId="0" fontId="1" fillId="0" borderId="0"/>
    <xf numFmtId="0" fontId="1" fillId="0" borderId="0"/>
    <xf numFmtId="0" fontId="2" fillId="0" borderId="0"/>
    <xf numFmtId="0" fontId="2" fillId="0" borderId="0"/>
    <xf numFmtId="179" fontId="36" fillId="0" borderId="0"/>
    <xf numFmtId="178" fontId="36" fillId="0" borderId="0"/>
    <xf numFmtId="179" fontId="36" fillId="0" borderId="0"/>
    <xf numFmtId="178" fontId="36" fillId="0" borderId="0"/>
    <xf numFmtId="179" fontId="36" fillId="0" borderId="0"/>
    <xf numFmtId="178" fontId="36" fillId="0" borderId="0"/>
    <xf numFmtId="179" fontId="36" fillId="0" borderId="0"/>
    <xf numFmtId="179" fontId="36" fillId="0" borderId="0"/>
    <xf numFmtId="0" fontId="36" fillId="0" borderId="0"/>
    <xf numFmtId="179" fontId="36" fillId="0" borderId="0"/>
    <xf numFmtId="0" fontId="1" fillId="0" borderId="0"/>
    <xf numFmtId="0" fontId="1" fillId="0" borderId="0"/>
    <xf numFmtId="0" fontId="1" fillId="0" borderId="0"/>
    <xf numFmtId="0" fontId="1" fillId="0" borderId="0"/>
    <xf numFmtId="178" fontId="36" fillId="0" borderId="0"/>
    <xf numFmtId="179" fontId="36" fillId="0" borderId="0"/>
    <xf numFmtId="178" fontId="36" fillId="0" borderId="0"/>
    <xf numFmtId="179" fontId="36" fillId="0" borderId="0"/>
    <xf numFmtId="178" fontId="36" fillId="0" borderId="0"/>
    <xf numFmtId="179" fontId="36" fillId="0" borderId="0"/>
    <xf numFmtId="179" fontId="36" fillId="0" borderId="0"/>
    <xf numFmtId="0" fontId="36" fillId="0" borderId="0"/>
    <xf numFmtId="179" fontId="36" fillId="0" borderId="0"/>
    <xf numFmtId="0" fontId="2" fillId="0" borderId="0"/>
    <xf numFmtId="0" fontId="2" fillId="0" borderId="0"/>
    <xf numFmtId="178" fontId="36" fillId="0" borderId="0"/>
    <xf numFmtId="179" fontId="36" fillId="0" borderId="0"/>
    <xf numFmtId="178" fontId="36" fillId="0" borderId="0"/>
    <xf numFmtId="179" fontId="36" fillId="0" borderId="0"/>
    <xf numFmtId="178" fontId="36" fillId="0" borderId="0"/>
    <xf numFmtId="179" fontId="36" fillId="0" borderId="0"/>
    <xf numFmtId="179" fontId="36" fillId="0" borderId="0"/>
    <xf numFmtId="0" fontId="36" fillId="0" borderId="0"/>
    <xf numFmtId="179" fontId="36" fillId="0" borderId="0"/>
    <xf numFmtId="0" fontId="2" fillId="0" borderId="0"/>
    <xf numFmtId="0" fontId="2" fillId="0" borderId="0"/>
    <xf numFmtId="0" fontId="2" fillId="0" borderId="0"/>
    <xf numFmtId="0" fontId="2" fillId="0" borderId="0"/>
    <xf numFmtId="178" fontId="2" fillId="0" borderId="0"/>
    <xf numFmtId="179"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178" fontId="36" fillId="0" borderId="0"/>
    <xf numFmtId="179" fontId="36" fillId="0" borderId="0"/>
    <xf numFmtId="178" fontId="36" fillId="0" borderId="0"/>
    <xf numFmtId="179" fontId="36" fillId="0" borderId="0"/>
    <xf numFmtId="179" fontId="36" fillId="0" borderId="0"/>
    <xf numFmtId="0" fontId="2" fillId="0" borderId="0"/>
    <xf numFmtId="0" fontId="2" fillId="0" borderId="0"/>
    <xf numFmtId="179" fontId="2" fillId="0" borderId="0"/>
    <xf numFmtId="0" fontId="2" fillId="0" borderId="0"/>
    <xf numFmtId="179" fontId="2" fillId="0" borderId="0"/>
    <xf numFmtId="178"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179" fontId="2" fillId="0" borderId="0"/>
    <xf numFmtId="178"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78" fontId="2" fillId="0" borderId="0"/>
    <xf numFmtId="179" fontId="2" fillId="0" borderId="0"/>
    <xf numFmtId="178" fontId="2" fillId="0" borderId="0"/>
    <xf numFmtId="179"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178" fontId="2" fillId="0" borderId="0"/>
    <xf numFmtId="178" fontId="2" fillId="0" borderId="0"/>
    <xf numFmtId="179" fontId="2" fillId="0" borderId="0"/>
    <xf numFmtId="0"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0" fontId="2" fillId="0" borderId="0"/>
    <xf numFmtId="179" fontId="2" fillId="0" borderId="0"/>
    <xf numFmtId="178" fontId="2" fillId="0" borderId="0"/>
    <xf numFmtId="179"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79" fontId="2" fillId="0" borderId="0"/>
    <xf numFmtId="0" fontId="2" fillId="0" borderId="0"/>
    <xf numFmtId="186" fontId="50"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179" fontId="12" fillId="24" borderId="27" applyNumberFormat="0" applyFont="0" applyAlignment="0" applyProtection="0"/>
    <xf numFmtId="0" fontId="2" fillId="24" borderId="27" applyNumberFormat="0" applyFont="0" applyAlignment="0" applyProtection="0"/>
    <xf numFmtId="179" fontId="1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8"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0" fontId="2" fillId="24" borderId="27" applyNumberFormat="0" applyFont="0" applyAlignment="0" applyProtection="0"/>
    <xf numFmtId="0"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0" fontId="2" fillId="0" borderId="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0" borderId="0"/>
    <xf numFmtId="0"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5" fontId="2" fillId="24" borderId="27" applyNumberFormat="0" applyFont="0" applyAlignment="0" applyProtection="0"/>
    <xf numFmtId="175"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0" fontId="2" fillId="0" borderId="0"/>
    <xf numFmtId="0" fontId="2" fillId="0" borderId="0"/>
    <xf numFmtId="178" fontId="12" fillId="24" borderId="27" applyNumberFormat="0" applyFont="0" applyAlignment="0" applyProtection="0"/>
    <xf numFmtId="179" fontId="12" fillId="24" borderId="27" applyNumberFormat="0" applyFont="0" applyAlignment="0" applyProtection="0"/>
    <xf numFmtId="179" fontId="12" fillId="24" borderId="27" applyNumberFormat="0" applyFont="0" applyAlignment="0" applyProtection="0"/>
    <xf numFmtId="178" fontId="12" fillId="24" borderId="27" applyNumberFormat="0" applyFont="0" applyAlignment="0" applyProtection="0"/>
    <xf numFmtId="179" fontId="12" fillId="24" borderId="27" applyNumberFormat="0" applyFont="0" applyAlignment="0" applyProtection="0"/>
    <xf numFmtId="179" fontId="12" fillId="24" borderId="27" applyNumberFormat="0" applyFont="0" applyAlignment="0" applyProtection="0"/>
    <xf numFmtId="0" fontId="2" fillId="0" borderId="0"/>
    <xf numFmtId="0" fontId="2" fillId="0" borderId="0"/>
    <xf numFmtId="179" fontId="2" fillId="24" borderId="27" applyNumberFormat="0" applyFont="0" applyAlignment="0" applyProtection="0"/>
    <xf numFmtId="179" fontId="2" fillId="24" borderId="27" applyNumberFormat="0" applyFont="0" applyAlignment="0" applyProtection="0"/>
    <xf numFmtId="0" fontId="2" fillId="24" borderId="27" applyNumberFormat="0" applyFont="0" applyAlignment="0" applyProtection="0"/>
    <xf numFmtId="0" fontId="2" fillId="0" borderId="0"/>
    <xf numFmtId="178" fontId="12" fillId="24" borderId="27" applyNumberFormat="0" applyFont="0" applyAlignment="0" applyProtection="0"/>
    <xf numFmtId="179" fontId="12" fillId="24" borderId="27" applyNumberFormat="0" applyFont="0" applyAlignment="0" applyProtection="0"/>
    <xf numFmtId="179" fontId="12" fillId="24" borderId="27" applyNumberFormat="0" applyFont="0" applyAlignment="0" applyProtection="0"/>
    <xf numFmtId="178" fontId="12" fillId="24" borderId="27" applyNumberFormat="0" applyFont="0" applyAlignment="0" applyProtection="0"/>
    <xf numFmtId="179" fontId="12" fillId="24" borderId="27" applyNumberFormat="0" applyFont="0" applyAlignment="0" applyProtection="0"/>
    <xf numFmtId="179" fontId="12" fillId="24" borderId="27" applyNumberFormat="0" applyFont="0" applyAlignment="0" applyProtection="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179" fontId="12" fillId="24" borderId="27" applyNumberFormat="0" applyFont="0" applyAlignment="0" applyProtection="0"/>
    <xf numFmtId="179" fontId="12" fillId="24" borderId="27" applyNumberFormat="0" applyFont="0" applyAlignment="0" applyProtection="0"/>
    <xf numFmtId="178" fontId="12" fillId="24" borderId="27" applyNumberFormat="0" applyFont="0" applyAlignment="0" applyProtection="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179" fontId="12" fillId="24" borderId="27" applyNumberFormat="0" applyFont="0" applyAlignment="0" applyProtection="0"/>
    <xf numFmtId="179" fontId="12" fillId="24" borderId="27" applyNumberFormat="0" applyFont="0" applyAlignment="0" applyProtection="0"/>
    <xf numFmtId="0" fontId="2" fillId="0" borderId="0"/>
    <xf numFmtId="0" fontId="2" fillId="0" borderId="0"/>
    <xf numFmtId="178" fontId="12" fillId="24" borderId="27" applyNumberFormat="0" applyFont="0" applyAlignment="0" applyProtection="0"/>
    <xf numFmtId="0" fontId="2" fillId="24" borderId="27" applyNumberFormat="0" applyFont="0" applyAlignment="0" applyProtection="0"/>
    <xf numFmtId="178" fontId="1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179" fontId="2" fillId="24" borderId="27" applyNumberFormat="0" applyFont="0" applyAlignment="0" applyProtection="0"/>
    <xf numFmtId="0" fontId="2" fillId="24" borderId="27" applyNumberFormat="0" applyFont="0" applyAlignment="0" applyProtection="0"/>
    <xf numFmtId="179"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0" fontId="2" fillId="0" borderId="0"/>
    <xf numFmtId="0" fontId="2" fillId="0" borderId="0"/>
    <xf numFmtId="0" fontId="8"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24" borderId="27" applyNumberFormat="0" applyFont="0" applyAlignment="0" applyProtection="0"/>
    <xf numFmtId="0" fontId="2" fillId="0" borderId="0"/>
    <xf numFmtId="179"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0" fontId="2" fillId="0" borderId="0"/>
    <xf numFmtId="0" fontId="2" fillId="0" borderId="0"/>
    <xf numFmtId="0" fontId="2" fillId="24" borderId="27" applyNumberFormat="0" applyFont="0" applyAlignment="0" applyProtection="0"/>
    <xf numFmtId="0" fontId="2" fillId="0" borderId="0"/>
    <xf numFmtId="179"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179" fontId="2" fillId="24" borderId="27" applyNumberFormat="0" applyFont="0" applyAlignment="0" applyProtection="0"/>
    <xf numFmtId="179" fontId="2" fillId="24" borderId="27" applyNumberFormat="0" applyFont="0" applyAlignment="0" applyProtection="0"/>
    <xf numFmtId="0" fontId="2" fillId="0" borderId="0"/>
    <xf numFmtId="0" fontId="2" fillId="0" borderId="0"/>
    <xf numFmtId="178" fontId="2" fillId="24" borderId="27" applyNumberFormat="0" applyFont="0" applyAlignment="0" applyProtection="0"/>
    <xf numFmtId="0" fontId="2" fillId="24" borderId="27" applyNumberFormat="0" applyFont="0" applyAlignment="0" applyProtection="0"/>
    <xf numFmtId="178"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179" fontId="2" fillId="24" borderId="27" applyNumberFormat="0" applyFont="0" applyAlignment="0" applyProtection="0"/>
    <xf numFmtId="0" fontId="2" fillId="24" borderId="27" applyNumberFormat="0" applyFont="0" applyAlignment="0" applyProtection="0"/>
    <xf numFmtId="179"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0" borderId="0"/>
    <xf numFmtId="0" fontId="2" fillId="0" borderId="0"/>
    <xf numFmtId="0" fontId="2" fillId="0" borderId="0"/>
    <xf numFmtId="179" fontId="2" fillId="24" borderId="27" applyNumberFormat="0" applyFont="0" applyAlignment="0" applyProtection="0"/>
    <xf numFmtId="0" fontId="2" fillId="24" borderId="27" applyNumberFormat="0" applyFont="0" applyAlignment="0" applyProtection="0"/>
    <xf numFmtId="179"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12" fillId="24" borderId="27" applyNumberFormat="0" applyFont="0" applyAlignment="0" applyProtection="0"/>
    <xf numFmtId="0" fontId="12" fillId="24" borderId="27" applyNumberFormat="0" applyFont="0" applyAlignment="0" applyProtection="0"/>
    <xf numFmtId="0" fontId="8"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178"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0" fontId="2" fillId="24" borderId="27" applyNumberFormat="0" applyFont="0" applyAlignment="0" applyProtection="0"/>
    <xf numFmtId="0" fontId="2" fillId="24" borderId="27" applyNumberFormat="0" applyFont="0" applyAlignment="0" applyProtection="0"/>
    <xf numFmtId="179" fontId="2" fillId="24" borderId="27" applyNumberFormat="0" applyFont="0" applyAlignment="0" applyProtection="0"/>
    <xf numFmtId="179" fontId="2" fillId="24" borderId="27" applyNumberFormat="0" applyFont="0" applyAlignment="0" applyProtection="0"/>
    <xf numFmtId="0" fontId="2" fillId="0" borderId="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24" borderId="27" applyNumberFormat="0" applyFont="0" applyAlignment="0" applyProtection="0"/>
    <xf numFmtId="0" fontId="2" fillId="0" borderId="0"/>
    <xf numFmtId="0" fontId="2" fillId="0" borderId="0"/>
    <xf numFmtId="0" fontId="12" fillId="24" borderId="27" applyNumberFormat="0" applyFont="0" applyAlignment="0" applyProtection="0"/>
    <xf numFmtId="0" fontId="12"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8"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2" fillId="24" borderId="27" applyNumberFormat="0" applyFont="0" applyAlignment="0" applyProtection="0"/>
    <xf numFmtId="0" fontId="2" fillId="24" borderId="27" applyNumberFormat="0" applyFont="0" applyAlignment="0" applyProtection="0"/>
    <xf numFmtId="0" fontId="2" fillId="0" borderId="0"/>
    <xf numFmtId="0" fontId="2" fillId="0" borderId="0"/>
    <xf numFmtId="0" fontId="8" fillId="24" borderId="27" applyNumberFormat="0" applyFont="0" applyAlignment="0" applyProtection="0"/>
    <xf numFmtId="0" fontId="2" fillId="0" borderId="0"/>
    <xf numFmtId="0" fontId="2" fillId="0" borderId="0"/>
    <xf numFmtId="0" fontId="2" fillId="0" borderId="0"/>
    <xf numFmtId="0" fontId="2" fillId="0" borderId="0"/>
    <xf numFmtId="0" fontId="2" fillId="24" borderId="27" applyNumberFormat="0" applyFont="0" applyAlignment="0" applyProtection="0"/>
    <xf numFmtId="0" fontId="2"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179" fontId="12" fillId="24" borderId="27" applyNumberFormat="0" applyFont="0" applyAlignment="0" applyProtection="0"/>
    <xf numFmtId="179" fontId="12" fillId="24" borderId="27" applyNumberFormat="0" applyFont="0" applyAlignment="0" applyProtection="0"/>
    <xf numFmtId="0" fontId="8" fillId="24" borderId="27" applyNumberFormat="0" applyFont="0" applyAlignment="0" applyProtection="0"/>
    <xf numFmtId="0" fontId="2" fillId="0" borderId="0"/>
    <xf numFmtId="0" fontId="2" fillId="0" borderId="0"/>
    <xf numFmtId="0" fontId="2" fillId="0" borderId="0"/>
    <xf numFmtId="0" fontId="2" fillId="24" borderId="27" applyNumberFormat="0" applyFont="0" applyAlignment="0" applyProtection="0"/>
    <xf numFmtId="0" fontId="8" fillId="24" borderId="27" applyNumberFormat="0" applyFont="0" applyAlignment="0" applyProtection="0"/>
    <xf numFmtId="0" fontId="2" fillId="0" borderId="0"/>
    <xf numFmtId="0" fontId="75" fillId="0" borderId="28">
      <alignment horizontal="left"/>
    </xf>
    <xf numFmtId="179" fontId="75" fillId="0" borderId="28">
      <alignment horizontal="left"/>
    </xf>
    <xf numFmtId="178" fontId="75" fillId="0" borderId="28">
      <alignment horizontal="left"/>
    </xf>
    <xf numFmtId="179" fontId="75" fillId="0" borderId="28">
      <alignment horizontal="left"/>
    </xf>
    <xf numFmtId="179" fontId="75" fillId="0" borderId="28">
      <alignment horizontal="left"/>
    </xf>
    <xf numFmtId="178" fontId="75" fillId="0" borderId="28">
      <alignment horizontal="left"/>
    </xf>
    <xf numFmtId="178" fontId="75" fillId="0" borderId="28">
      <alignment horizontal="left"/>
    </xf>
    <xf numFmtId="179" fontId="75" fillId="0" borderId="28">
      <alignment horizontal="left"/>
    </xf>
    <xf numFmtId="179" fontId="75" fillId="0" borderId="28">
      <alignment horizontal="left"/>
    </xf>
    <xf numFmtId="0" fontId="75" fillId="0" borderId="28">
      <alignment horizontal="left"/>
    </xf>
    <xf numFmtId="179" fontId="75" fillId="0" borderId="28">
      <alignment horizontal="left"/>
    </xf>
    <xf numFmtId="0" fontId="2" fillId="0" borderId="0"/>
    <xf numFmtId="0" fontId="2" fillId="0" borderId="0"/>
    <xf numFmtId="0" fontId="2" fillId="0" borderId="0"/>
    <xf numFmtId="0" fontId="2" fillId="0" borderId="0"/>
    <xf numFmtId="0" fontId="29" fillId="0" borderId="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179" fontId="31" fillId="20" borderId="29" applyNumberFormat="0" applyAlignment="0" applyProtection="0"/>
    <xf numFmtId="179" fontId="31" fillId="20" borderId="29" applyNumberFormat="0" applyAlignment="0" applyProtection="0"/>
    <xf numFmtId="178" fontId="31" fillId="20" borderId="29" applyNumberFormat="0" applyAlignment="0" applyProtection="0"/>
    <xf numFmtId="0" fontId="2" fillId="0" borderId="0"/>
    <xf numFmtId="0" fontId="2" fillId="0" borderId="0"/>
    <xf numFmtId="0" fontId="12" fillId="20" borderId="29" applyNumberFormat="0" applyAlignment="0" applyProtection="0"/>
    <xf numFmtId="0" fontId="12" fillId="20" borderId="29" applyNumberFormat="0" applyAlignment="0" applyProtection="0"/>
    <xf numFmtId="178" fontId="31" fillId="20" borderId="29" applyNumberFormat="0" applyAlignment="0" applyProtection="0"/>
    <xf numFmtId="179" fontId="31" fillId="20" borderId="29" applyNumberFormat="0" applyAlignment="0" applyProtection="0"/>
    <xf numFmtId="179" fontId="31" fillId="20" borderId="29" applyNumberFormat="0" applyAlignment="0" applyProtection="0"/>
    <xf numFmtId="178" fontId="31" fillId="20" borderId="29" applyNumberFormat="0" applyAlignment="0" applyProtection="0"/>
    <xf numFmtId="175" fontId="31" fillId="20" borderId="29" applyNumberFormat="0" applyAlignment="0" applyProtection="0"/>
    <xf numFmtId="175" fontId="31" fillId="20" borderId="29" applyNumberFormat="0" applyAlignment="0" applyProtection="0"/>
    <xf numFmtId="179" fontId="31" fillId="20" borderId="29" applyNumberFormat="0" applyAlignment="0" applyProtection="0"/>
    <xf numFmtId="179" fontId="31" fillId="20" borderId="29" applyNumberFormat="0" applyAlignment="0" applyProtection="0"/>
    <xf numFmtId="0" fontId="2" fillId="0" borderId="0"/>
    <xf numFmtId="0" fontId="2" fillId="0" borderId="0"/>
    <xf numFmtId="0" fontId="31" fillId="20" borderId="29" applyNumberFormat="0" applyAlignment="0" applyProtection="0"/>
    <xf numFmtId="0" fontId="2" fillId="0" borderId="0"/>
    <xf numFmtId="0" fontId="31"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2" fillId="0" borderId="0"/>
    <xf numFmtId="0" fontId="31" fillId="20" borderId="29" applyNumberFormat="0" applyAlignment="0" applyProtection="0"/>
    <xf numFmtId="0" fontId="12" fillId="20" borderId="29" applyNumberFormat="0" applyAlignment="0" applyProtection="0"/>
    <xf numFmtId="0" fontId="31" fillId="20" borderId="29" applyNumberFormat="0" applyAlignment="0" applyProtection="0"/>
    <xf numFmtId="0" fontId="12" fillId="20" borderId="29" applyNumberFormat="0" applyAlignment="0" applyProtection="0"/>
    <xf numFmtId="0" fontId="31" fillId="30" borderId="29" applyNumberFormat="0" applyAlignment="0" applyProtection="0"/>
    <xf numFmtId="0" fontId="2" fillId="0" borderId="0"/>
    <xf numFmtId="0" fontId="2" fillId="0" borderId="0"/>
    <xf numFmtId="179" fontId="31" fillId="20" borderId="29" applyNumberFormat="0" applyAlignment="0" applyProtection="0"/>
    <xf numFmtId="179" fontId="31"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31"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31" fillId="20" borderId="29" applyNumberFormat="0" applyAlignment="0" applyProtection="0"/>
    <xf numFmtId="0" fontId="31" fillId="20" borderId="29" applyNumberFormat="0" applyAlignment="0" applyProtection="0"/>
    <xf numFmtId="0" fontId="2" fillId="0" borderId="0"/>
    <xf numFmtId="0" fontId="2" fillId="0" borderId="0"/>
    <xf numFmtId="0" fontId="2" fillId="0" borderId="0"/>
    <xf numFmtId="0" fontId="31" fillId="20" borderId="29" applyNumberFormat="0" applyAlignment="0" applyProtection="0"/>
    <xf numFmtId="0" fontId="31" fillId="20" borderId="29" applyNumberFormat="0" applyAlignment="0" applyProtection="0"/>
    <xf numFmtId="0" fontId="2" fillId="0" borderId="0"/>
    <xf numFmtId="0" fontId="2" fillId="0" borderId="0"/>
    <xf numFmtId="0" fontId="2" fillId="0" borderId="0"/>
    <xf numFmtId="0" fontId="31" fillId="20" borderId="29" applyNumberFormat="0" applyAlignment="0" applyProtection="0"/>
    <xf numFmtId="0" fontId="31" fillId="20" borderId="29" applyNumberFormat="0" applyAlignment="0" applyProtection="0"/>
    <xf numFmtId="0" fontId="2" fillId="0" borderId="0"/>
    <xf numFmtId="0" fontId="2" fillId="0" borderId="0"/>
    <xf numFmtId="0" fontId="2" fillId="0" borderId="0"/>
    <xf numFmtId="0" fontId="31" fillId="20" borderId="29" applyNumberFormat="0" applyAlignment="0" applyProtection="0"/>
    <xf numFmtId="0" fontId="31" fillId="20" borderId="29" applyNumberFormat="0" applyAlignment="0" applyProtection="0"/>
    <xf numFmtId="0" fontId="2" fillId="0" borderId="0"/>
    <xf numFmtId="0" fontId="2" fillId="0" borderId="0"/>
    <xf numFmtId="0" fontId="2" fillId="0" borderId="0"/>
    <xf numFmtId="0" fontId="31" fillId="20" borderId="29" applyNumberFormat="0" applyAlignment="0" applyProtection="0"/>
    <xf numFmtId="0" fontId="31" fillId="20" borderId="29" applyNumberFormat="0" applyAlignment="0" applyProtection="0"/>
    <xf numFmtId="0" fontId="2" fillId="0" borderId="0"/>
    <xf numFmtId="0" fontId="2" fillId="0" borderId="0"/>
    <xf numFmtId="0" fontId="2" fillId="0" borderId="0"/>
    <xf numFmtId="0" fontId="31" fillId="20" borderId="29" applyNumberFormat="0" applyAlignment="0" applyProtection="0"/>
    <xf numFmtId="0" fontId="31" fillId="20" borderId="29" applyNumberFormat="0" applyAlignment="0" applyProtection="0"/>
    <xf numFmtId="0" fontId="2" fillId="0" borderId="0"/>
    <xf numFmtId="0" fontId="2" fillId="0" borderId="0"/>
    <xf numFmtId="0" fontId="2" fillId="0" borderId="0"/>
    <xf numFmtId="0" fontId="31" fillId="20" borderId="29" applyNumberFormat="0" applyAlignment="0" applyProtection="0"/>
    <xf numFmtId="0" fontId="31" fillId="20" borderId="29" applyNumberFormat="0" applyAlignment="0" applyProtection="0"/>
    <xf numFmtId="0" fontId="2" fillId="0" borderId="0"/>
    <xf numFmtId="0" fontId="2" fillId="0" borderId="0"/>
    <xf numFmtId="0" fontId="2" fillId="0" borderId="0"/>
    <xf numFmtId="0" fontId="31" fillId="20" borderId="29" applyNumberFormat="0" applyAlignment="0" applyProtection="0"/>
    <xf numFmtId="0" fontId="31" fillId="20" borderId="29" applyNumberFormat="0" applyAlignment="0" applyProtection="0"/>
    <xf numFmtId="0" fontId="2" fillId="0" borderId="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0" fontId="12" fillId="20" borderId="29" applyNumberFormat="0" applyAlignment="0" applyProtection="0"/>
    <xf numFmtId="0" fontId="12" fillId="20" borderId="29" applyNumberFormat="0" applyAlignment="0" applyProtection="0"/>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8" fillId="0" borderId="0">
      <alignment horizontal="center" wrapText="1"/>
      <protection locked="0"/>
    </xf>
    <xf numFmtId="14" fontId="14" fillId="0" borderId="0">
      <alignment horizontal="center" wrapText="1"/>
      <protection locked="0"/>
    </xf>
    <xf numFmtId="14" fontId="18"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0" fontId="2" fillId="0" borderId="0"/>
    <xf numFmtId="0" fontId="2" fillId="0" borderId="0"/>
    <xf numFmtId="0" fontId="2" fillId="0" borderId="0"/>
    <xf numFmtId="14" fontId="14" fillId="0" borderId="0">
      <alignment horizontal="center" wrapText="1"/>
      <protection locked="0"/>
    </xf>
    <xf numFmtId="14" fontId="14" fillId="0" borderId="0">
      <alignment horizontal="center" wrapText="1"/>
      <protection locked="0"/>
    </xf>
    <xf numFmtId="179" fontId="44" fillId="0" borderId="0"/>
    <xf numFmtId="0" fontId="44" fillId="0" borderId="0"/>
    <xf numFmtId="179" fontId="44" fillId="0" borderId="0"/>
    <xf numFmtId="178" fontId="44" fillId="0" borderId="0"/>
    <xf numFmtId="178" fontId="44" fillId="0" borderId="0"/>
    <xf numFmtId="179" fontId="44" fillId="0" borderId="0"/>
    <xf numFmtId="178" fontId="44" fillId="0" borderId="0"/>
    <xf numFmtId="179" fontId="44" fillId="0" borderId="0"/>
    <xf numFmtId="179" fontId="44" fillId="0" borderId="0"/>
    <xf numFmtId="0" fontId="44" fillId="0" borderId="0"/>
    <xf numFmtId="179" fontId="44" fillId="0" borderId="0"/>
    <xf numFmtId="0" fontId="2" fillId="0" borderId="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0" fontId="2" fillId="0" borderId="0"/>
    <xf numFmtId="0" fontId="2" fillId="0" borderId="0"/>
    <xf numFmtId="0" fontId="2" fillId="0" borderId="0"/>
    <xf numFmtId="179" fontId="2" fillId="0" borderId="0" applyFont="0" applyFill="0" applyBorder="0" applyAlignment="0" applyProtection="0"/>
    <xf numFmtId="0" fontId="2" fillId="0" borderId="0"/>
    <xf numFmtId="0" fontId="2" fillId="0" borderId="0"/>
    <xf numFmtId="0" fontId="2" fillId="0" borderId="0" applyFont="0" applyFill="0" applyBorder="0" applyAlignment="0" applyProtection="0"/>
    <xf numFmtId="0"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8" fontId="2" fillId="0" borderId="0" applyFont="0" applyFill="0" applyBorder="0" applyAlignment="0" applyProtection="0"/>
    <xf numFmtId="0" fontId="2" fillId="0" borderId="0" applyFont="0" applyFill="0" applyBorder="0" applyAlignment="0" applyProtection="0"/>
    <xf numFmtId="179"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0" fontId="2" fillId="0" borderId="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2" fillId="0" borderId="0" applyFont="0" applyFill="0" applyBorder="0" applyAlignment="0" applyProtection="0"/>
    <xf numFmtId="9" fontId="2" fillId="0" borderId="0" applyFont="0" applyFill="0" applyBorder="0" applyAlignment="0" applyProtection="0"/>
    <xf numFmtId="9" fontId="12" fillId="0" borderId="0" applyFont="0" applyFill="0" applyBorder="0" applyAlignment="0" applyProtection="0"/>
    <xf numFmtId="9" fontId="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2" fillId="0" borderId="0"/>
    <xf numFmtId="9" fontId="2" fillId="0" borderId="0" applyFont="0" applyFill="0" applyBorder="0" applyAlignment="0" applyProtection="0"/>
    <xf numFmtId="9" fontId="2" fillId="0" borderId="0" applyFont="0" applyFill="0" applyBorder="0" applyAlignment="0" applyProtection="0"/>
    <xf numFmtId="9" fontId="1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2" fillId="0" borderId="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2" fillId="0" borderId="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79" fontId="76" fillId="0" borderId="0" applyFont="0"/>
    <xf numFmtId="0" fontId="76" fillId="0" borderId="0" applyFont="0"/>
    <xf numFmtId="179" fontId="76" fillId="0" borderId="0" applyFont="0"/>
    <xf numFmtId="178" fontId="76" fillId="0" borderId="0" applyFont="0"/>
    <xf numFmtId="178" fontId="76" fillId="0" borderId="0" applyFont="0"/>
    <xf numFmtId="179" fontId="76" fillId="0" borderId="0" applyFont="0"/>
    <xf numFmtId="178" fontId="76" fillId="0" borderId="0" applyFont="0"/>
    <xf numFmtId="179" fontId="76" fillId="0" borderId="0" applyFont="0"/>
    <xf numFmtId="179" fontId="76" fillId="0" borderId="0" applyFont="0"/>
    <xf numFmtId="0" fontId="76" fillId="0" borderId="0" applyFont="0"/>
    <xf numFmtId="179" fontId="76" fillId="0" borderId="0" applyFont="0"/>
    <xf numFmtId="0" fontId="2" fillId="0" borderId="0"/>
    <xf numFmtId="0" fontId="43" fillId="0" borderId="0" applyNumberFormat="0" applyFont="0" applyFill="0" applyBorder="0" applyAlignment="0" applyProtection="0">
      <alignment horizontal="left"/>
    </xf>
    <xf numFmtId="179" fontId="43" fillId="0" borderId="0" applyNumberFormat="0" applyFont="0" applyFill="0" applyBorder="0" applyAlignment="0" applyProtection="0">
      <alignment horizontal="left"/>
    </xf>
    <xf numFmtId="178" fontId="43" fillId="0" borderId="0" applyNumberFormat="0" applyFont="0" applyFill="0" applyBorder="0" applyAlignment="0" applyProtection="0">
      <alignment horizontal="left"/>
    </xf>
    <xf numFmtId="179" fontId="43" fillId="0" borderId="0" applyNumberFormat="0" applyFont="0" applyFill="0" applyBorder="0" applyAlignment="0" applyProtection="0">
      <alignment horizontal="left"/>
    </xf>
    <xf numFmtId="179" fontId="43" fillId="0" borderId="0" applyNumberFormat="0" applyFont="0" applyFill="0" applyBorder="0" applyAlignment="0" applyProtection="0">
      <alignment horizontal="left"/>
    </xf>
    <xf numFmtId="178" fontId="43" fillId="0" borderId="0" applyNumberFormat="0" applyFont="0" applyFill="0" applyBorder="0" applyAlignment="0" applyProtection="0">
      <alignment horizontal="left"/>
    </xf>
    <xf numFmtId="178" fontId="43" fillId="0" borderId="0" applyNumberFormat="0" applyFont="0" applyFill="0" applyBorder="0" applyAlignment="0" applyProtection="0">
      <alignment horizontal="left"/>
    </xf>
    <xf numFmtId="179" fontId="43" fillId="0" borderId="0" applyNumberFormat="0" applyFont="0" applyFill="0" applyBorder="0" applyAlignment="0" applyProtection="0">
      <alignment horizontal="left"/>
    </xf>
    <xf numFmtId="179" fontId="43" fillId="0" borderId="0" applyNumberFormat="0" applyFont="0" applyFill="0" applyBorder="0" applyAlignment="0" applyProtection="0">
      <alignment horizontal="left"/>
    </xf>
    <xf numFmtId="0" fontId="43" fillId="0" borderId="0" applyNumberFormat="0" applyFont="0" applyFill="0" applyBorder="0" applyAlignment="0" applyProtection="0">
      <alignment horizontal="left"/>
    </xf>
    <xf numFmtId="179" fontId="43" fillId="0" borderId="0" applyNumberFormat="0" applyFont="0" applyFill="0" applyBorder="0" applyAlignment="0" applyProtection="0">
      <alignment horizontal="left"/>
    </xf>
    <xf numFmtId="0" fontId="2" fillId="0" borderId="0"/>
    <xf numFmtId="0" fontId="2" fillId="0" borderId="0"/>
    <xf numFmtId="0" fontId="2" fillId="0" borderId="0"/>
    <xf numFmtId="211" fontId="56" fillId="0" borderId="4"/>
    <xf numFmtId="0" fontId="2" fillId="0" borderId="0"/>
    <xf numFmtId="0" fontId="2" fillId="0" borderId="0"/>
    <xf numFmtId="0" fontId="2" fillId="0" borderId="0"/>
    <xf numFmtId="4" fontId="56" fillId="0" borderId="30"/>
    <xf numFmtId="0" fontId="2" fillId="0" borderId="0"/>
    <xf numFmtId="0" fontId="2" fillId="0" borderId="0"/>
    <xf numFmtId="0" fontId="2" fillId="0" borderId="0"/>
    <xf numFmtId="0" fontId="2" fillId="0" borderId="0" applyFill="0" applyBorder="0" applyAlignment="0"/>
    <xf numFmtId="0" fontId="2" fillId="0" borderId="0"/>
    <xf numFmtId="0" fontId="2" fillId="0" borderId="0"/>
    <xf numFmtId="0"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8"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xf numFmtId="0" fontId="2" fillId="0" borderId="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0" fontId="2" fillId="0" borderId="0"/>
    <xf numFmtId="0" fontId="2" fillId="0" borderId="0"/>
    <xf numFmtId="0" fontId="2" fillId="0" borderId="0"/>
    <xf numFmtId="164" fontId="2" fillId="0" borderId="0" applyFill="0" applyBorder="0" applyAlignment="0"/>
    <xf numFmtId="0" fontId="2" fillId="0" borderId="0"/>
    <xf numFmtId="0" fontId="2" fillId="0" borderId="0" applyFill="0" applyBorder="0" applyAlignment="0"/>
    <xf numFmtId="0" fontId="2" fillId="0" borderId="0"/>
    <xf numFmtId="0" fontId="2" fillId="0" borderId="0"/>
    <xf numFmtId="0"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8"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xf numFmtId="0" fontId="2" fillId="0" borderId="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169" fontId="2" fillId="0" borderId="0" applyFill="0" applyBorder="0" applyAlignment="0"/>
    <xf numFmtId="0" fontId="2" fillId="0" borderId="0"/>
    <xf numFmtId="0" fontId="2" fillId="0" borderId="0"/>
    <xf numFmtId="0" fontId="2" fillId="0" borderId="0"/>
    <xf numFmtId="169" fontId="2" fillId="0" borderId="0" applyFill="0" applyBorder="0" applyAlignment="0"/>
    <xf numFmtId="0" fontId="2" fillId="0" borderId="0"/>
    <xf numFmtId="0" fontId="2" fillId="0" borderId="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164" fontId="2" fillId="0" borderId="0" applyFill="0" applyBorder="0" applyAlignment="0"/>
    <xf numFmtId="0" fontId="2" fillId="0" borderId="0"/>
    <xf numFmtId="0" fontId="2" fillId="0" borderId="0"/>
    <xf numFmtId="0" fontId="2" fillId="0" borderId="0"/>
    <xf numFmtId="164" fontId="2" fillId="0" borderId="0" applyFill="0" applyBorder="0" applyAlignment="0"/>
    <xf numFmtId="0" fontId="2" fillId="0" borderId="0"/>
    <xf numFmtId="0" fontId="3" fillId="0" borderId="0" applyNumberFormat="0" applyFont="0" applyFill="0" applyBorder="0" applyAlignment="0" applyProtection="0">
      <alignment horizontal="left"/>
    </xf>
    <xf numFmtId="179" fontId="3" fillId="0" borderId="0" applyNumberFormat="0" applyFont="0" applyFill="0" applyBorder="0" applyAlignment="0" applyProtection="0">
      <alignment horizontal="left"/>
    </xf>
    <xf numFmtId="178" fontId="3" fillId="0" borderId="0" applyNumberFormat="0" applyFont="0" applyFill="0" applyBorder="0" applyAlignment="0" applyProtection="0">
      <alignment horizontal="left"/>
    </xf>
    <xf numFmtId="179" fontId="3" fillId="0" borderId="0" applyNumberFormat="0" applyFont="0" applyFill="0" applyBorder="0" applyAlignment="0" applyProtection="0">
      <alignment horizontal="left"/>
    </xf>
    <xf numFmtId="179" fontId="3" fillId="0" borderId="0" applyNumberFormat="0" applyFont="0" applyFill="0" applyBorder="0" applyAlignment="0" applyProtection="0">
      <alignment horizontal="left"/>
    </xf>
    <xf numFmtId="178" fontId="3" fillId="0" borderId="0" applyNumberFormat="0" applyFont="0" applyFill="0" applyBorder="0" applyAlignment="0" applyProtection="0">
      <alignment horizontal="left"/>
    </xf>
    <xf numFmtId="178" fontId="3" fillId="0" borderId="0" applyNumberFormat="0" applyFont="0" applyFill="0" applyBorder="0" applyAlignment="0" applyProtection="0">
      <alignment horizontal="left"/>
    </xf>
    <xf numFmtId="179" fontId="3" fillId="0" borderId="0" applyNumberFormat="0" applyFont="0" applyFill="0" applyBorder="0" applyAlignment="0" applyProtection="0">
      <alignment horizontal="left"/>
    </xf>
    <xf numFmtId="179" fontId="3" fillId="0" borderId="0" applyNumberFormat="0" applyFont="0" applyFill="0" applyBorder="0" applyAlignment="0" applyProtection="0">
      <alignment horizontal="left"/>
    </xf>
    <xf numFmtId="0" fontId="3" fillId="0" borderId="0" applyNumberFormat="0" applyFont="0" applyFill="0" applyBorder="0" applyAlignment="0" applyProtection="0">
      <alignment horizontal="left"/>
    </xf>
    <xf numFmtId="179" fontId="3" fillId="0" borderId="0" applyNumberFormat="0" applyFont="0" applyFill="0" applyBorder="0" applyAlignment="0" applyProtection="0">
      <alignment horizontal="left"/>
    </xf>
    <xf numFmtId="0" fontId="2" fillId="0" borderId="0"/>
    <xf numFmtId="0" fontId="2" fillId="0" borderId="0"/>
    <xf numFmtId="0" fontId="2" fillId="0" borderId="0"/>
    <xf numFmtId="178" fontId="2" fillId="0" borderId="0"/>
    <xf numFmtId="0" fontId="2" fillId="0" borderId="0"/>
    <xf numFmtId="0"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8" fontId="2" fillId="0" borderId="0"/>
    <xf numFmtId="0" fontId="2" fillId="0" borderId="0"/>
    <xf numFmtId="178" fontId="2" fillId="0" borderId="0"/>
    <xf numFmtId="179" fontId="2" fillId="0" borderId="0"/>
    <xf numFmtId="178" fontId="2" fillId="0" borderId="0"/>
    <xf numFmtId="179" fontId="2" fillId="0" borderId="0"/>
    <xf numFmtId="0" fontId="2" fillId="0" borderId="0"/>
    <xf numFmtId="0" fontId="2" fillId="0" borderId="0"/>
    <xf numFmtId="0" fontId="2" fillId="0" borderId="0"/>
    <xf numFmtId="0" fontId="2" fillId="0" borderId="0"/>
    <xf numFmtId="0"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0" fontId="2" fillId="0" borderId="0"/>
    <xf numFmtId="178"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9" fontId="2" fillId="0" borderId="0"/>
    <xf numFmtId="179" fontId="2" fillId="0" borderId="0"/>
    <xf numFmtId="179" fontId="2" fillId="0" borderId="0"/>
    <xf numFmtId="178" fontId="2" fillId="0" borderId="0"/>
    <xf numFmtId="178" fontId="2" fillId="0" borderId="0"/>
    <xf numFmtId="0" fontId="2" fillId="0" borderId="0"/>
    <xf numFmtId="178" fontId="2" fillId="0" borderId="0"/>
    <xf numFmtId="178" fontId="2" fillId="0" borderId="0"/>
    <xf numFmtId="0" fontId="2" fillId="0" borderId="0"/>
    <xf numFmtId="0" fontId="2" fillId="0" borderId="0"/>
    <xf numFmtId="0" fontId="2" fillId="0" borderId="0"/>
    <xf numFmtId="178" fontId="2" fillId="0" borderId="0"/>
    <xf numFmtId="178" fontId="2" fillId="0" borderId="0"/>
    <xf numFmtId="0" fontId="2" fillId="0" borderId="0"/>
    <xf numFmtId="0" fontId="2" fillId="0" borderId="0"/>
    <xf numFmtId="0" fontId="2" fillId="0" borderId="0"/>
    <xf numFmtId="178" fontId="2" fillId="0" borderId="0"/>
    <xf numFmtId="178" fontId="2" fillId="0" borderId="0"/>
    <xf numFmtId="0" fontId="2" fillId="0" borderId="0"/>
    <xf numFmtId="178" fontId="2" fillId="0" borderId="0"/>
    <xf numFmtId="0" fontId="2" fillId="0" borderId="0"/>
    <xf numFmtId="0"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0" fontId="2" fillId="0" borderId="0"/>
    <xf numFmtId="178" fontId="2" fillId="0" borderId="0"/>
    <xf numFmtId="0" fontId="2" fillId="0" borderId="0"/>
    <xf numFmtId="0" fontId="2" fillId="0" borderId="0"/>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2" fillId="0" borderId="0"/>
    <xf numFmtId="0" fontId="2" fillId="0" borderId="0"/>
    <xf numFmtId="0" fontId="77" fillId="0" borderId="17">
      <protection locked="0"/>
    </xf>
    <xf numFmtId="0" fontId="2" fillId="0" borderId="0"/>
    <xf numFmtId="0" fontId="2" fillId="0" borderId="0"/>
    <xf numFmtId="0" fontId="2" fillId="0" borderId="0"/>
    <xf numFmtId="0" fontId="2" fillId="0" borderId="0"/>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2" fillId="0" borderId="0"/>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2" fillId="0" borderId="0"/>
    <xf numFmtId="0" fontId="77" fillId="0" borderId="17">
      <protection locked="0"/>
    </xf>
    <xf numFmtId="0" fontId="77" fillId="0" borderId="17">
      <protection locked="0"/>
    </xf>
    <xf numFmtId="0" fontId="2" fillId="0" borderId="0"/>
    <xf numFmtId="0" fontId="77" fillId="0" borderId="17">
      <protection locked="0"/>
    </xf>
    <xf numFmtId="0" fontId="2" fillId="0" borderId="0"/>
    <xf numFmtId="0" fontId="2" fillId="0" borderId="0"/>
    <xf numFmtId="0"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77" fillId="0" borderId="17">
      <protection locked="0"/>
    </xf>
    <xf numFmtId="0"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2" fillId="0" borderId="0"/>
    <xf numFmtId="0" fontId="77" fillId="0" borderId="17">
      <protection locked="0"/>
    </xf>
    <xf numFmtId="0" fontId="2" fillId="0" borderId="0"/>
    <xf numFmtId="0" fontId="2" fillId="0" borderId="0"/>
    <xf numFmtId="0"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2" fillId="0" borderId="0"/>
    <xf numFmtId="0" fontId="77" fillId="0" borderId="17">
      <protection locked="0"/>
    </xf>
    <xf numFmtId="0" fontId="77" fillId="0" borderId="17">
      <protection locked="0"/>
    </xf>
    <xf numFmtId="0" fontId="2" fillId="0" borderId="0"/>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2" fillId="0" borderId="0"/>
    <xf numFmtId="178" fontId="2" fillId="0" borderId="0"/>
    <xf numFmtId="0" fontId="2" fillId="0" borderId="0"/>
    <xf numFmtId="0"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8" fontId="2" fillId="0" borderId="0"/>
    <xf numFmtId="0" fontId="2" fillId="0" borderId="0"/>
    <xf numFmtId="178" fontId="2" fillId="0" borderId="0"/>
    <xf numFmtId="179" fontId="2" fillId="0" borderId="0"/>
    <xf numFmtId="178" fontId="2" fillId="0" borderId="0"/>
    <xf numFmtId="179" fontId="2" fillId="0" borderId="0"/>
    <xf numFmtId="0" fontId="2" fillId="0" borderId="0"/>
    <xf numFmtId="0" fontId="2" fillId="0" borderId="0"/>
    <xf numFmtId="0" fontId="2" fillId="0" borderId="0"/>
    <xf numFmtId="0" fontId="2" fillId="0" borderId="0"/>
    <xf numFmtId="0"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0" fontId="2" fillId="0" borderId="0"/>
    <xf numFmtId="178"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9" fontId="2" fillId="0" borderId="0"/>
    <xf numFmtId="179" fontId="2" fillId="0" borderId="0"/>
    <xf numFmtId="179" fontId="2" fillId="0" borderId="0"/>
    <xf numFmtId="178" fontId="2" fillId="0" borderId="0"/>
    <xf numFmtId="178" fontId="2" fillId="0" borderId="0"/>
    <xf numFmtId="0" fontId="2" fillId="0" borderId="0"/>
    <xf numFmtId="178" fontId="2" fillId="0" borderId="0"/>
    <xf numFmtId="178" fontId="2" fillId="0" borderId="0"/>
    <xf numFmtId="0" fontId="2" fillId="0" borderId="0"/>
    <xf numFmtId="0" fontId="2" fillId="0" borderId="0"/>
    <xf numFmtId="0" fontId="2" fillId="0" borderId="0"/>
    <xf numFmtId="178" fontId="2" fillId="0" borderId="0"/>
    <xf numFmtId="178" fontId="2" fillId="0" borderId="0"/>
    <xf numFmtId="0" fontId="2" fillId="0" borderId="0"/>
    <xf numFmtId="0" fontId="2" fillId="0" borderId="0"/>
    <xf numFmtId="0" fontId="2" fillId="0" borderId="0"/>
    <xf numFmtId="178" fontId="2" fillId="0" borderId="0"/>
    <xf numFmtId="178" fontId="2" fillId="0" borderId="0"/>
    <xf numFmtId="0" fontId="2" fillId="0" borderId="0"/>
    <xf numFmtId="178" fontId="2" fillId="0" borderId="0"/>
    <xf numFmtId="0" fontId="2" fillId="0" borderId="0"/>
    <xf numFmtId="0"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0" fontId="2" fillId="0" borderId="0"/>
    <xf numFmtId="178" fontId="2" fillId="0" borderId="0"/>
    <xf numFmtId="0" fontId="2" fillId="0" borderId="0"/>
    <xf numFmtId="0" fontId="2" fillId="0" borderId="0"/>
    <xf numFmtId="0" fontId="2" fillId="0" borderId="0"/>
    <xf numFmtId="178" fontId="2" fillId="0" borderId="0"/>
    <xf numFmtId="0"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0" fontId="2" fillId="0" borderId="0"/>
    <xf numFmtId="0" fontId="2" fillId="0" borderId="0"/>
    <xf numFmtId="178" fontId="2" fillId="0" borderId="0"/>
    <xf numFmtId="0" fontId="2" fillId="0" borderId="0"/>
    <xf numFmtId="0"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0" fontId="2" fillId="0" borderId="0"/>
    <xf numFmtId="178" fontId="2" fillId="0" borderId="0"/>
    <xf numFmtId="178" fontId="2" fillId="0" borderId="0"/>
    <xf numFmtId="0" fontId="2" fillId="0" borderId="0"/>
    <xf numFmtId="0"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0" fontId="2" fillId="0" borderId="0"/>
    <xf numFmtId="0" fontId="2" fillId="0" borderId="0"/>
    <xf numFmtId="0" fontId="2" fillId="0" borderId="0"/>
    <xf numFmtId="178" fontId="2" fillId="0" borderId="0"/>
    <xf numFmtId="0"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0" fontId="2" fillId="0" borderId="0"/>
    <xf numFmtId="0" fontId="2" fillId="0" borderId="0"/>
    <xf numFmtId="0" fontId="2" fillId="0" borderId="0"/>
    <xf numFmtId="178" fontId="2" fillId="0" borderId="0"/>
    <xf numFmtId="178" fontId="2" fillId="0" borderId="0"/>
    <xf numFmtId="0" fontId="2" fillId="0" borderId="0"/>
    <xf numFmtId="0" fontId="2" fillId="0" borderId="0"/>
    <xf numFmtId="0" fontId="2" fillId="0" borderId="0"/>
    <xf numFmtId="178" fontId="2" fillId="0" borderId="0"/>
    <xf numFmtId="0" fontId="2" fillId="0" borderId="0"/>
    <xf numFmtId="0" fontId="2" fillId="0" borderId="0"/>
    <xf numFmtId="179" fontId="2" fillId="0" borderId="0"/>
    <xf numFmtId="179"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178" fontId="2" fillId="0" borderId="0"/>
    <xf numFmtId="0"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8" fontId="2" fillId="0" borderId="0"/>
    <xf numFmtId="178" fontId="2" fillId="0" borderId="0"/>
    <xf numFmtId="0" fontId="2" fillId="0" borderId="0"/>
    <xf numFmtId="0" fontId="2" fillId="0" borderId="0"/>
    <xf numFmtId="0" fontId="2" fillId="0" borderId="0"/>
    <xf numFmtId="178" fontId="2" fillId="0" borderId="0"/>
    <xf numFmtId="178" fontId="2" fillId="0" borderId="0"/>
    <xf numFmtId="0" fontId="2" fillId="0" borderId="0"/>
    <xf numFmtId="0" fontId="2" fillId="0" borderId="0"/>
    <xf numFmtId="0" fontId="2" fillId="0" borderId="0"/>
    <xf numFmtId="178" fontId="2" fillId="0" borderId="0"/>
    <xf numFmtId="178" fontId="2" fillId="0" borderId="0"/>
    <xf numFmtId="178" fontId="2" fillId="0" borderId="0"/>
    <xf numFmtId="178"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0" fontId="2" fillId="0" borderId="0"/>
    <xf numFmtId="178" fontId="2" fillId="0" borderId="0"/>
    <xf numFmtId="0"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0" fontId="2" fillId="0" borderId="0"/>
    <xf numFmtId="0" fontId="2" fillId="0" borderId="0"/>
    <xf numFmtId="178" fontId="2" fillId="0" borderId="0"/>
    <xf numFmtId="0" fontId="2" fillId="0" borderId="0"/>
    <xf numFmtId="0"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0" fontId="2" fillId="0" borderId="0"/>
    <xf numFmtId="178" fontId="2" fillId="0" borderId="0"/>
    <xf numFmtId="178" fontId="2" fillId="0" borderId="0"/>
    <xf numFmtId="0" fontId="2" fillId="0" borderId="0"/>
    <xf numFmtId="0"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0" fontId="2" fillId="0" borderId="0"/>
    <xf numFmtId="0" fontId="2" fillId="0" borderId="0"/>
    <xf numFmtId="0" fontId="2" fillId="0" borderId="0"/>
    <xf numFmtId="178" fontId="2" fillId="0" borderId="0"/>
    <xf numFmtId="0"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2" fillId="0" borderId="0"/>
    <xf numFmtId="0" fontId="2" fillId="0" borderId="0"/>
    <xf numFmtId="0" fontId="77" fillId="0" borderId="17">
      <protection locked="0"/>
    </xf>
    <xf numFmtId="0" fontId="2" fillId="0" borderId="0"/>
    <xf numFmtId="0" fontId="2" fillId="0" borderId="0"/>
    <xf numFmtId="0" fontId="2" fillId="0" borderId="0"/>
    <xf numFmtId="0" fontId="2" fillId="0" borderId="0"/>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2" fillId="0" borderId="0"/>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2" fillId="0" borderId="0"/>
    <xf numFmtId="0" fontId="77" fillId="0" borderId="17">
      <protection locked="0"/>
    </xf>
    <xf numFmtId="0" fontId="77" fillId="0" borderId="17">
      <protection locked="0"/>
    </xf>
    <xf numFmtId="0" fontId="2" fillId="0" borderId="0"/>
    <xf numFmtId="0" fontId="77" fillId="0" borderId="17">
      <protection locked="0"/>
    </xf>
    <xf numFmtId="0" fontId="2" fillId="0" borderId="0"/>
    <xf numFmtId="0" fontId="2" fillId="0" borderId="0"/>
    <xf numFmtId="0"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77" fillId="0" borderId="17">
      <protection locked="0"/>
    </xf>
    <xf numFmtId="0"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2" fillId="0" borderId="0"/>
    <xf numFmtId="0" fontId="77" fillId="0" borderId="17">
      <protection locked="0"/>
    </xf>
    <xf numFmtId="0" fontId="2" fillId="0" borderId="0"/>
    <xf numFmtId="0" fontId="2" fillId="0" borderId="0"/>
    <xf numFmtId="0"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2" fillId="0" borderId="0"/>
    <xf numFmtId="0" fontId="77" fillId="0" borderId="17">
      <protection locked="0"/>
    </xf>
    <xf numFmtId="0" fontId="77" fillId="0" borderId="17">
      <protection locked="0"/>
    </xf>
    <xf numFmtId="0" fontId="2" fillId="0" borderId="0"/>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77" fillId="0" borderId="17">
      <protection locked="0"/>
    </xf>
    <xf numFmtId="0" fontId="77" fillId="0" borderId="17">
      <protection locked="0"/>
    </xf>
    <xf numFmtId="0" fontId="77" fillId="0" borderId="17">
      <protection locked="0"/>
    </xf>
    <xf numFmtId="178" fontId="2" fillId="0" borderId="0"/>
    <xf numFmtId="0" fontId="2" fillId="0" borderId="0"/>
    <xf numFmtId="0" fontId="2" fillId="0" borderId="0"/>
    <xf numFmtId="0" fontId="2" fillId="0" borderId="0"/>
    <xf numFmtId="178" fontId="2" fillId="0" borderId="0"/>
    <xf numFmtId="0" fontId="2" fillId="0" borderId="0"/>
    <xf numFmtId="0" fontId="2" fillId="0" borderId="0"/>
    <xf numFmtId="179" fontId="2" fillId="0" borderId="0"/>
    <xf numFmtId="179"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178" fontId="2" fillId="0" borderId="0"/>
    <xf numFmtId="0"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8" fontId="2" fillId="0" borderId="0"/>
    <xf numFmtId="0" fontId="2" fillId="0" borderId="0"/>
    <xf numFmtId="0" fontId="2" fillId="0" borderId="0"/>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2" fillId="0" borderId="0"/>
    <xf numFmtId="0" fontId="2" fillId="0" borderId="0"/>
    <xf numFmtId="0" fontId="77" fillId="0" borderId="17">
      <protection locked="0"/>
    </xf>
    <xf numFmtId="0" fontId="2" fillId="0" borderId="0"/>
    <xf numFmtId="0" fontId="2" fillId="0" borderId="0"/>
    <xf numFmtId="0" fontId="2" fillId="0" borderId="0"/>
    <xf numFmtId="0" fontId="2" fillId="0" borderId="0"/>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2" fillId="0" borderId="0"/>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2" fillId="0" borderId="0"/>
    <xf numFmtId="0" fontId="77" fillId="0" borderId="17">
      <protection locked="0"/>
    </xf>
    <xf numFmtId="0" fontId="77" fillId="0" borderId="17">
      <protection locked="0"/>
    </xf>
    <xf numFmtId="0" fontId="2" fillId="0" borderId="0"/>
    <xf numFmtId="0" fontId="77" fillId="0" borderId="17">
      <protection locked="0"/>
    </xf>
    <xf numFmtId="0" fontId="2" fillId="0" borderId="0"/>
    <xf numFmtId="0" fontId="2" fillId="0" borderId="0"/>
    <xf numFmtId="0"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77" fillId="0" borderId="17">
      <protection locked="0"/>
    </xf>
    <xf numFmtId="0"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2" fillId="0" borderId="0"/>
    <xf numFmtId="0" fontId="77" fillId="0" borderId="17">
      <protection locked="0"/>
    </xf>
    <xf numFmtId="0" fontId="2" fillId="0" borderId="0"/>
    <xf numFmtId="0" fontId="2" fillId="0" borderId="0"/>
    <xf numFmtId="0"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179" fontId="77" fillId="0" borderId="17">
      <protection locked="0"/>
    </xf>
    <xf numFmtId="179" fontId="77" fillId="0" borderId="17">
      <protection locked="0"/>
    </xf>
    <xf numFmtId="178" fontId="77" fillId="0" borderId="17">
      <protection locked="0"/>
    </xf>
    <xf numFmtId="178" fontId="77" fillId="0" borderId="17">
      <protection locked="0"/>
    </xf>
    <xf numFmtId="179" fontId="77" fillId="0" borderId="17">
      <protection locked="0"/>
    </xf>
    <xf numFmtId="179"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178"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179" fontId="77" fillId="0" borderId="17">
      <protection locked="0"/>
    </xf>
    <xf numFmtId="178" fontId="77" fillId="0" borderId="17">
      <protection locked="0"/>
    </xf>
    <xf numFmtId="0" fontId="77" fillId="0" borderId="17">
      <protection locked="0"/>
    </xf>
    <xf numFmtId="179" fontId="77" fillId="0" borderId="17">
      <protection locked="0"/>
    </xf>
    <xf numFmtId="0" fontId="77" fillId="0" borderId="17">
      <protection locked="0"/>
    </xf>
    <xf numFmtId="0" fontId="77" fillId="0" borderId="17">
      <protection locked="0"/>
    </xf>
    <xf numFmtId="0" fontId="77" fillId="0" borderId="17">
      <protection locked="0"/>
    </xf>
    <xf numFmtId="179" fontId="77" fillId="0" borderId="17">
      <protection locked="0"/>
    </xf>
    <xf numFmtId="178" fontId="77" fillId="0" borderId="17">
      <protection locked="0"/>
    </xf>
    <xf numFmtId="0" fontId="2" fillId="0" borderId="0"/>
    <xf numFmtId="0" fontId="77" fillId="0" borderId="17">
      <protection locked="0"/>
    </xf>
    <xf numFmtId="0" fontId="77" fillId="0" borderId="17">
      <protection locked="0"/>
    </xf>
    <xf numFmtId="0" fontId="2" fillId="0" borderId="0"/>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77" fillId="0" borderId="17">
      <protection locked="0"/>
    </xf>
    <xf numFmtId="0" fontId="2" fillId="0" borderId="0"/>
    <xf numFmtId="0" fontId="77" fillId="0" borderId="17">
      <protection locked="0"/>
    </xf>
    <xf numFmtId="0" fontId="77" fillId="0" borderId="17">
      <protection locked="0"/>
    </xf>
    <xf numFmtId="0" fontId="77" fillId="0" borderId="17">
      <protection locked="0"/>
    </xf>
    <xf numFmtId="0" fontId="2" fillId="0" borderId="0"/>
    <xf numFmtId="0" fontId="2" fillId="0" borderId="0"/>
    <xf numFmtId="0" fontId="77" fillId="0" borderId="17">
      <protection locked="0"/>
    </xf>
    <xf numFmtId="0" fontId="77" fillId="0" borderId="17">
      <protection locked="0"/>
    </xf>
    <xf numFmtId="0" fontId="77" fillId="0" borderId="17">
      <protection locked="0"/>
    </xf>
    <xf numFmtId="0" fontId="2" fillId="0" borderId="0"/>
    <xf numFmtId="178" fontId="2" fillId="0" borderId="0"/>
    <xf numFmtId="0" fontId="2" fillId="0" borderId="0"/>
    <xf numFmtId="0"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8" fontId="2" fillId="0" borderId="0"/>
    <xf numFmtId="0" fontId="2" fillId="0" borderId="0"/>
    <xf numFmtId="178" fontId="2" fillId="0" borderId="0"/>
    <xf numFmtId="179" fontId="2" fillId="0" borderId="0"/>
    <xf numFmtId="178" fontId="2" fillId="0" borderId="0"/>
    <xf numFmtId="179" fontId="2" fillId="0" borderId="0"/>
    <xf numFmtId="0" fontId="2" fillId="0" borderId="0"/>
    <xf numFmtId="0" fontId="2" fillId="0" borderId="0"/>
    <xf numFmtId="0" fontId="2" fillId="0" borderId="0"/>
    <xf numFmtId="0" fontId="2" fillId="0" borderId="0"/>
    <xf numFmtId="0"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0" fontId="2" fillId="0" borderId="0"/>
    <xf numFmtId="178"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9" fontId="2" fillId="0" borderId="0"/>
    <xf numFmtId="179" fontId="2" fillId="0" borderId="0"/>
    <xf numFmtId="179" fontId="2" fillId="0" borderId="0"/>
    <xf numFmtId="178" fontId="2" fillId="0" borderId="0"/>
    <xf numFmtId="178" fontId="2" fillId="0" borderId="0"/>
    <xf numFmtId="0" fontId="2" fillId="0" borderId="0"/>
    <xf numFmtId="178" fontId="2" fillId="0" borderId="0"/>
    <xf numFmtId="178" fontId="2" fillId="0" borderId="0"/>
    <xf numFmtId="0" fontId="2" fillId="0" borderId="0"/>
    <xf numFmtId="0" fontId="2" fillId="0" borderId="0"/>
    <xf numFmtId="0" fontId="2" fillId="0" borderId="0"/>
    <xf numFmtId="178" fontId="2" fillId="0" borderId="0"/>
    <xf numFmtId="178" fontId="2" fillId="0" borderId="0"/>
    <xf numFmtId="0" fontId="2" fillId="0" borderId="0"/>
    <xf numFmtId="0" fontId="2" fillId="0" borderId="0"/>
    <xf numFmtId="0" fontId="2" fillId="0" borderId="0"/>
    <xf numFmtId="178" fontId="2" fillId="0" borderId="0"/>
    <xf numFmtId="178" fontId="2" fillId="0" borderId="0"/>
    <xf numFmtId="0" fontId="2" fillId="0" borderId="0"/>
    <xf numFmtId="178" fontId="2" fillId="0" borderId="0"/>
    <xf numFmtId="0" fontId="2" fillId="0" borderId="0"/>
    <xf numFmtId="0"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0" fontId="2" fillId="0" borderId="0"/>
    <xf numFmtId="178" fontId="2" fillId="0" borderId="0"/>
    <xf numFmtId="0" fontId="2" fillId="0" borderId="0"/>
    <xf numFmtId="0" fontId="2" fillId="0" borderId="0"/>
    <xf numFmtId="0" fontId="2" fillId="0" borderId="0"/>
    <xf numFmtId="178" fontId="2" fillId="0" borderId="0"/>
    <xf numFmtId="0"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0" fontId="2" fillId="0" borderId="0"/>
    <xf numFmtId="0" fontId="2" fillId="0" borderId="0"/>
    <xf numFmtId="178" fontId="2" fillId="0" borderId="0"/>
    <xf numFmtId="0" fontId="2" fillId="0" borderId="0"/>
    <xf numFmtId="0"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0" fontId="2" fillId="0" borderId="0"/>
    <xf numFmtId="178" fontId="2" fillId="0" borderId="0"/>
    <xf numFmtId="178" fontId="2" fillId="0" borderId="0"/>
    <xf numFmtId="0" fontId="2" fillId="0" borderId="0"/>
    <xf numFmtId="0"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0" fontId="2" fillId="0" borderId="0"/>
    <xf numFmtId="0" fontId="2" fillId="0" borderId="0"/>
    <xf numFmtId="0" fontId="2" fillId="0" borderId="0"/>
    <xf numFmtId="178" fontId="2" fillId="0" borderId="0"/>
    <xf numFmtId="0"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0" fontId="2" fillId="0" borderId="0"/>
    <xf numFmtId="0" fontId="2" fillId="0" borderId="0"/>
    <xf numFmtId="0" fontId="2" fillId="0" borderId="0"/>
    <xf numFmtId="178" fontId="2" fillId="0" borderId="0"/>
    <xf numFmtId="178" fontId="2" fillId="0" borderId="0"/>
    <xf numFmtId="0" fontId="2" fillId="0" borderId="0"/>
    <xf numFmtId="0" fontId="2" fillId="0" borderId="0"/>
    <xf numFmtId="0" fontId="2" fillId="0" borderId="0"/>
    <xf numFmtId="178" fontId="2" fillId="0" borderId="0"/>
    <xf numFmtId="0" fontId="2" fillId="0" borderId="0"/>
    <xf numFmtId="0" fontId="2" fillId="0" borderId="0"/>
    <xf numFmtId="179" fontId="2" fillId="0" borderId="0"/>
    <xf numFmtId="179"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178" fontId="2" fillId="0" borderId="0"/>
    <xf numFmtId="0"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8" fontId="2" fillId="0" borderId="0"/>
    <xf numFmtId="178" fontId="2" fillId="0" borderId="0"/>
    <xf numFmtId="0" fontId="2" fillId="0" borderId="0"/>
    <xf numFmtId="0" fontId="2" fillId="0" borderId="0"/>
    <xf numFmtId="0" fontId="2" fillId="0" borderId="0"/>
    <xf numFmtId="178" fontId="2" fillId="0" borderId="0"/>
    <xf numFmtId="178" fontId="2" fillId="0" borderId="0"/>
    <xf numFmtId="0" fontId="2" fillId="0" borderId="0"/>
    <xf numFmtId="0" fontId="2" fillId="0" borderId="0"/>
    <xf numFmtId="0" fontId="2" fillId="0" borderId="0"/>
    <xf numFmtId="178" fontId="2" fillId="0" borderId="0"/>
    <xf numFmtId="178" fontId="2" fillId="0" borderId="0"/>
    <xf numFmtId="178" fontId="2" fillId="0" borderId="0"/>
    <xf numFmtId="178" fontId="2" fillId="0" borderId="0"/>
    <xf numFmtId="0" fontId="2" fillId="0" borderId="0"/>
    <xf numFmtId="0" fontId="2" fillId="0" borderId="0"/>
    <xf numFmtId="0" fontId="2" fillId="0" borderId="0"/>
    <xf numFmtId="178" fontId="2" fillId="0" borderId="0"/>
    <xf numFmtId="0" fontId="2" fillId="0" borderId="0"/>
    <xf numFmtId="178" fontId="2" fillId="0" borderId="0"/>
    <xf numFmtId="0" fontId="2" fillId="0" borderId="0"/>
    <xf numFmtId="0" fontId="2" fillId="0" borderId="0"/>
    <xf numFmtId="0" fontId="2" fillId="0" borderId="0"/>
    <xf numFmtId="178" fontId="2" fillId="0" borderId="0"/>
    <xf numFmtId="178" fontId="2" fillId="0" borderId="0"/>
    <xf numFmtId="0" fontId="2" fillId="0" borderId="0"/>
    <xf numFmtId="178" fontId="2" fillId="0" borderId="0"/>
    <xf numFmtId="0" fontId="2" fillId="0" borderId="0"/>
    <xf numFmtId="0"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8" fontId="2" fillId="0" borderId="0"/>
    <xf numFmtId="0" fontId="2" fillId="0" borderId="0"/>
    <xf numFmtId="178" fontId="2" fillId="0" borderId="0"/>
    <xf numFmtId="179" fontId="2" fillId="0" borderId="0"/>
    <xf numFmtId="178" fontId="2" fillId="0" borderId="0"/>
    <xf numFmtId="179" fontId="2" fillId="0" borderId="0"/>
    <xf numFmtId="0" fontId="2" fillId="0" borderId="0"/>
    <xf numFmtId="0" fontId="2" fillId="0" borderId="0"/>
    <xf numFmtId="0" fontId="2" fillId="0" borderId="0"/>
    <xf numFmtId="0" fontId="2" fillId="0" borderId="0"/>
    <xf numFmtId="0"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0" fontId="2" fillId="0" borderId="0"/>
    <xf numFmtId="178"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9" fontId="2" fillId="0" borderId="0"/>
    <xf numFmtId="179" fontId="2" fillId="0" borderId="0"/>
    <xf numFmtId="179" fontId="2" fillId="0" borderId="0"/>
    <xf numFmtId="178" fontId="2" fillId="0" borderId="0"/>
    <xf numFmtId="178" fontId="2" fillId="0" borderId="0"/>
    <xf numFmtId="0" fontId="2" fillId="0" borderId="0"/>
    <xf numFmtId="178" fontId="2" fillId="0" borderId="0"/>
    <xf numFmtId="178" fontId="2" fillId="0" borderId="0"/>
    <xf numFmtId="0" fontId="2" fillId="0" borderId="0"/>
    <xf numFmtId="0" fontId="2" fillId="0" borderId="0"/>
    <xf numFmtId="0" fontId="2" fillId="0" borderId="0"/>
    <xf numFmtId="178" fontId="2" fillId="0" borderId="0"/>
    <xf numFmtId="178" fontId="2" fillId="0" borderId="0"/>
    <xf numFmtId="0" fontId="2" fillId="0" borderId="0"/>
    <xf numFmtId="0" fontId="2" fillId="0" borderId="0"/>
    <xf numFmtId="0" fontId="2" fillId="0" borderId="0"/>
    <xf numFmtId="178" fontId="2" fillId="0" borderId="0"/>
    <xf numFmtId="178" fontId="2" fillId="0" borderId="0"/>
    <xf numFmtId="0" fontId="2" fillId="0" borderId="0"/>
    <xf numFmtId="178" fontId="2" fillId="0" borderId="0"/>
    <xf numFmtId="0" fontId="2" fillId="0" borderId="0"/>
    <xf numFmtId="0"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0" fontId="2" fillId="0" borderId="0"/>
    <xf numFmtId="178" fontId="2" fillId="0" borderId="0"/>
    <xf numFmtId="0" fontId="2" fillId="0" borderId="0"/>
    <xf numFmtId="0" fontId="2" fillId="0" borderId="0"/>
    <xf numFmtId="0" fontId="2" fillId="0" borderId="0"/>
    <xf numFmtId="178" fontId="2" fillId="0" borderId="0"/>
    <xf numFmtId="0"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0" fontId="2" fillId="0" borderId="0"/>
    <xf numFmtId="0" fontId="2" fillId="0" borderId="0"/>
    <xf numFmtId="178" fontId="2" fillId="0" borderId="0"/>
    <xf numFmtId="0" fontId="2" fillId="0" borderId="0"/>
    <xf numFmtId="0"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0" fontId="2" fillId="0" borderId="0"/>
    <xf numFmtId="178" fontId="2" fillId="0" borderId="0"/>
    <xf numFmtId="178" fontId="2" fillId="0" borderId="0"/>
    <xf numFmtId="0" fontId="2" fillId="0" borderId="0"/>
    <xf numFmtId="0"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0" fontId="2" fillId="0" borderId="0"/>
    <xf numFmtId="0" fontId="2" fillId="0" borderId="0"/>
    <xf numFmtId="0" fontId="2" fillId="0" borderId="0"/>
    <xf numFmtId="178" fontId="2" fillId="0" borderId="0"/>
    <xf numFmtId="0"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0" fontId="2" fillId="0" borderId="0"/>
    <xf numFmtId="0" fontId="2" fillId="0" borderId="0"/>
    <xf numFmtId="0" fontId="2" fillId="0" borderId="0"/>
    <xf numFmtId="178" fontId="2" fillId="0" borderId="0"/>
    <xf numFmtId="178" fontId="2" fillId="0" borderId="0"/>
    <xf numFmtId="0" fontId="2" fillId="0" borderId="0"/>
    <xf numFmtId="0" fontId="2" fillId="0" borderId="0"/>
    <xf numFmtId="0" fontId="2" fillId="0" borderId="0"/>
    <xf numFmtId="178" fontId="2" fillId="0" borderId="0"/>
    <xf numFmtId="0" fontId="2" fillId="0" borderId="0"/>
    <xf numFmtId="0" fontId="2" fillId="0" borderId="0"/>
    <xf numFmtId="179" fontId="2" fillId="0" borderId="0"/>
    <xf numFmtId="179" fontId="2" fillId="0" borderId="0"/>
    <xf numFmtId="178" fontId="2" fillId="0" borderId="0"/>
    <xf numFmtId="178" fontId="2" fillId="0" borderId="0"/>
    <xf numFmtId="179" fontId="2" fillId="0" borderId="0"/>
    <xf numFmtId="179" fontId="2" fillId="0" borderId="0"/>
    <xf numFmtId="179" fontId="2" fillId="0" borderId="0"/>
    <xf numFmtId="178" fontId="2" fillId="0" borderId="0"/>
    <xf numFmtId="178" fontId="2" fillId="0" borderId="0"/>
    <xf numFmtId="179"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178" fontId="2" fillId="0" borderId="0"/>
    <xf numFmtId="0" fontId="2" fillId="0" borderId="0"/>
    <xf numFmtId="178" fontId="2" fillId="0" borderId="0"/>
    <xf numFmtId="178"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9" fontId="2" fillId="0" borderId="0"/>
    <xf numFmtId="179" fontId="2" fillId="0" borderId="0"/>
    <xf numFmtId="178" fontId="2" fillId="0" borderId="0"/>
    <xf numFmtId="179" fontId="2" fillId="0" borderId="0"/>
    <xf numFmtId="179" fontId="2" fillId="0" borderId="0"/>
    <xf numFmtId="178" fontId="2" fillId="0" borderId="0"/>
    <xf numFmtId="178" fontId="2" fillId="0" borderId="0"/>
    <xf numFmtId="179" fontId="2" fillId="0" borderId="0"/>
    <xf numFmtId="178" fontId="2" fillId="0" borderId="0"/>
    <xf numFmtId="179" fontId="2" fillId="0" borderId="0"/>
    <xf numFmtId="178" fontId="2" fillId="0" borderId="0"/>
    <xf numFmtId="178" fontId="2" fillId="0" borderId="0"/>
    <xf numFmtId="178" fontId="2" fillId="0" borderId="0"/>
    <xf numFmtId="178" fontId="2" fillId="0" borderId="0"/>
    <xf numFmtId="178" fontId="2" fillId="0" borderId="0"/>
    <xf numFmtId="178" fontId="2" fillId="0" borderId="0"/>
    <xf numFmtId="0" fontId="2" fillId="0" borderId="0"/>
    <xf numFmtId="0" fontId="2" fillId="0" borderId="0"/>
    <xf numFmtId="0" fontId="2" fillId="0" borderId="0"/>
    <xf numFmtId="178" fontId="2" fillId="0" borderId="0"/>
    <xf numFmtId="178" fontId="2" fillId="0" borderId="0"/>
    <xf numFmtId="0" fontId="2" fillId="0" borderId="0"/>
    <xf numFmtId="0" fontId="2" fillId="0" borderId="0"/>
    <xf numFmtId="0" fontId="2" fillId="0" borderId="0"/>
    <xf numFmtId="178" fontId="2" fillId="0" borderId="0"/>
    <xf numFmtId="178" fontId="2" fillId="0" borderId="0"/>
    <xf numFmtId="178" fontId="2" fillId="0" borderId="0"/>
    <xf numFmtId="178"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0" fontId="2" fillId="0" borderId="0"/>
    <xf numFmtId="178" fontId="2" fillId="0" borderId="0"/>
    <xf numFmtId="178" fontId="2" fillId="0" borderId="0"/>
    <xf numFmtId="178" fontId="2" fillId="0" borderId="0"/>
    <xf numFmtId="178" fontId="2" fillId="0" borderId="0"/>
    <xf numFmtId="0" fontId="2" fillId="0" borderId="0"/>
    <xf numFmtId="0" fontId="2" fillId="0" borderId="0"/>
    <xf numFmtId="0" fontId="2" fillId="0" borderId="0"/>
    <xf numFmtId="178" fontId="2" fillId="0" borderId="0"/>
    <xf numFmtId="0" fontId="2" fillId="0" borderId="0"/>
    <xf numFmtId="0" fontId="2" fillId="0" borderId="0"/>
    <xf numFmtId="0" fontId="2" fillId="0" borderId="0"/>
    <xf numFmtId="0" fontId="2" fillId="0" borderId="0"/>
    <xf numFmtId="0" fontId="45" fillId="0" borderId="31"/>
    <xf numFmtId="0" fontId="45" fillId="0" borderId="31"/>
    <xf numFmtId="179" fontId="78" fillId="0" borderId="0" applyNumberFormat="0" applyFill="0" applyBorder="0" applyAlignment="0" applyProtection="0">
      <alignment vertical="top"/>
      <protection locked="0"/>
    </xf>
    <xf numFmtId="0" fontId="78" fillId="0" borderId="0" applyNumberFormat="0" applyFill="0" applyBorder="0" applyAlignment="0" applyProtection="0">
      <alignment vertical="top"/>
      <protection locked="0"/>
    </xf>
    <xf numFmtId="179" fontId="78" fillId="0" borderId="0" applyNumberFormat="0" applyFill="0" applyBorder="0" applyAlignment="0" applyProtection="0">
      <alignment vertical="top"/>
      <protection locked="0"/>
    </xf>
    <xf numFmtId="178" fontId="78" fillId="0" borderId="0" applyNumberFormat="0" applyFill="0" applyBorder="0" applyAlignment="0" applyProtection="0">
      <alignment vertical="top"/>
      <protection locked="0"/>
    </xf>
    <xf numFmtId="0" fontId="78" fillId="0" borderId="0" applyNumberFormat="0" applyFill="0" applyBorder="0" applyAlignment="0" applyProtection="0">
      <alignment vertical="top"/>
      <protection locked="0"/>
    </xf>
    <xf numFmtId="179" fontId="78" fillId="0" borderId="0" applyNumberFormat="0" applyFill="0" applyBorder="0" applyAlignment="0" applyProtection="0">
      <alignment vertical="top"/>
      <protection locked="0"/>
    </xf>
    <xf numFmtId="178" fontId="78" fillId="0" borderId="0" applyNumberFormat="0" applyFill="0" applyBorder="0" applyAlignment="0" applyProtection="0">
      <alignment vertical="top"/>
      <protection locked="0"/>
    </xf>
    <xf numFmtId="178" fontId="78" fillId="0" borderId="0" applyNumberFormat="0" applyFill="0" applyBorder="0" applyAlignment="0" applyProtection="0">
      <alignment vertical="top"/>
      <protection locked="0"/>
    </xf>
    <xf numFmtId="179" fontId="78" fillId="0" borderId="0" applyNumberFormat="0" applyFill="0" applyBorder="0" applyAlignment="0" applyProtection="0">
      <alignment vertical="top"/>
      <protection locked="0"/>
    </xf>
    <xf numFmtId="179" fontId="78" fillId="0" borderId="0" applyNumberFormat="0" applyFill="0" applyBorder="0" applyAlignment="0" applyProtection="0">
      <alignment vertical="top"/>
      <protection locked="0"/>
    </xf>
    <xf numFmtId="0" fontId="78" fillId="0" borderId="0" applyNumberFormat="0" applyFill="0" applyBorder="0" applyAlignment="0" applyProtection="0">
      <alignment vertical="top"/>
      <protection locked="0"/>
    </xf>
    <xf numFmtId="179" fontId="78" fillId="0" borderId="0" applyNumberFormat="0" applyFill="0" applyBorder="0" applyAlignment="0" applyProtection="0">
      <alignment vertical="top"/>
      <protection locked="0"/>
    </xf>
    <xf numFmtId="0" fontId="2" fillId="0" borderId="0"/>
    <xf numFmtId="0" fontId="56" fillId="0" borderId="4"/>
    <xf numFmtId="179" fontId="56" fillId="0" borderId="4"/>
    <xf numFmtId="178" fontId="56" fillId="0" borderId="4"/>
    <xf numFmtId="179" fontId="56" fillId="0" borderId="4"/>
    <xf numFmtId="179" fontId="56" fillId="0" borderId="4"/>
    <xf numFmtId="178" fontId="56" fillId="0" borderId="4"/>
    <xf numFmtId="178" fontId="56" fillId="0" borderId="4"/>
    <xf numFmtId="179" fontId="56" fillId="0" borderId="4"/>
    <xf numFmtId="179" fontId="56" fillId="0" borderId="4"/>
    <xf numFmtId="0" fontId="56" fillId="0" borderId="4"/>
    <xf numFmtId="179" fontId="56" fillId="0" borderId="4"/>
    <xf numFmtId="0" fontId="2" fillId="0" borderId="0"/>
    <xf numFmtId="0" fontId="2" fillId="0" borderId="0"/>
    <xf numFmtId="0" fontId="2" fillId="0" borderId="0"/>
    <xf numFmtId="0" fontId="2" fillId="0" borderId="0"/>
    <xf numFmtId="198" fontId="79" fillId="0" borderId="4"/>
    <xf numFmtId="0" fontId="2" fillId="0" borderId="0"/>
    <xf numFmtId="0" fontId="2" fillId="0" borderId="0"/>
    <xf numFmtId="0" fontId="2" fillId="0" borderId="0"/>
    <xf numFmtId="179" fontId="8" fillId="0" borderId="0"/>
    <xf numFmtId="178" fontId="8" fillId="0" borderId="0"/>
    <xf numFmtId="0" fontId="2" fillId="0" borderId="0"/>
    <xf numFmtId="0" fontId="2" fillId="0" borderId="0"/>
    <xf numFmtId="0" fontId="8" fillId="0" borderId="0"/>
    <xf numFmtId="0" fontId="9" fillId="0" borderId="0"/>
    <xf numFmtId="179" fontId="8" fillId="0" borderId="0"/>
    <xf numFmtId="179" fontId="8" fillId="0" borderId="0"/>
    <xf numFmtId="178" fontId="8" fillId="0" borderId="0"/>
    <xf numFmtId="178" fontId="8" fillId="0" borderId="0"/>
    <xf numFmtId="179" fontId="8" fillId="0" borderId="0"/>
    <xf numFmtId="0" fontId="8" fillId="0" borderId="0"/>
    <xf numFmtId="179" fontId="8" fillId="0" borderId="0"/>
    <xf numFmtId="0" fontId="8" fillId="0" borderId="0"/>
    <xf numFmtId="179" fontId="8" fillId="0" borderId="0"/>
    <xf numFmtId="0" fontId="2" fillId="0" borderId="0"/>
    <xf numFmtId="0" fontId="2" fillId="0" borderId="0"/>
    <xf numFmtId="0" fontId="2" fillId="0" borderId="0"/>
    <xf numFmtId="49" fontId="52" fillId="0" borderId="0" applyFill="0" applyBorder="0" applyAlignment="0"/>
    <xf numFmtId="0" fontId="2" fillId="0" borderId="0"/>
    <xf numFmtId="0" fontId="2" fillId="0" borderId="0"/>
    <xf numFmtId="0" fontId="2" fillId="0" borderId="0"/>
    <xf numFmtId="0" fontId="2" fillId="0" borderId="0" applyFill="0" applyBorder="0" applyAlignment="0"/>
    <xf numFmtId="0" fontId="2" fillId="0" borderId="0"/>
    <xf numFmtId="0" fontId="2" fillId="0" borderId="0"/>
    <xf numFmtId="0"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8"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xf numFmtId="0" fontId="2" fillId="0" borderId="0" applyFill="0" applyBorder="0" applyAlignment="0"/>
    <xf numFmtId="0" fontId="2" fillId="0" borderId="0"/>
    <xf numFmtId="0" fontId="2" fillId="0" borderId="0"/>
    <xf numFmtId="0"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179" fontId="2" fillId="0" borderId="0" applyFill="0" applyBorder="0" applyAlignment="0"/>
    <xf numFmtId="0"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8" fontId="2" fillId="0" borderId="0" applyFill="0" applyBorder="0" applyAlignment="0"/>
    <xf numFmtId="0" fontId="2" fillId="0" borderId="0" applyFill="0" applyBorder="0" applyAlignment="0"/>
    <xf numFmtId="179" fontId="2" fillId="0" borderId="0" applyFill="0" applyBorder="0" applyAlignment="0"/>
    <xf numFmtId="178" fontId="2" fillId="0" borderId="0" applyFill="0" applyBorder="0" applyAlignment="0"/>
    <xf numFmtId="179" fontId="2" fillId="0" borderId="0" applyFill="0" applyBorder="0" applyAlignment="0"/>
    <xf numFmtId="179"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40" fontId="80" fillId="0" borderId="0"/>
    <xf numFmtId="0" fontId="2" fillId="0" borderId="0"/>
    <xf numFmtId="0" fontId="43" fillId="0" borderId="1"/>
    <xf numFmtId="179" fontId="43" fillId="0" borderId="1"/>
    <xf numFmtId="178" fontId="43" fillId="0" borderId="1"/>
    <xf numFmtId="179" fontId="43" fillId="0" borderId="1"/>
    <xf numFmtId="179" fontId="43" fillId="0" borderId="1"/>
    <xf numFmtId="178" fontId="43" fillId="0" borderId="1"/>
    <xf numFmtId="178" fontId="43" fillId="0" borderId="1"/>
    <xf numFmtId="179" fontId="43" fillId="0" borderId="1"/>
    <xf numFmtId="179" fontId="43" fillId="0" borderId="1"/>
    <xf numFmtId="0" fontId="43" fillId="0" borderId="1"/>
    <xf numFmtId="179" fontId="43" fillId="0" borderId="1"/>
    <xf numFmtId="0" fontId="2" fillId="0" borderId="0"/>
    <xf numFmtId="0" fontId="2" fillId="0" borderId="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179" fontId="32" fillId="0" borderId="0" applyNumberFormat="0" applyFill="0" applyBorder="0" applyAlignment="0" applyProtection="0"/>
    <xf numFmtId="178" fontId="32" fillId="0" borderId="0" applyNumberFormat="0" applyFill="0" applyBorder="0" applyAlignment="0" applyProtection="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178" fontId="32" fillId="0" borderId="0" applyNumberFormat="0" applyFill="0" applyBorder="0" applyAlignment="0" applyProtection="0"/>
    <xf numFmtId="179" fontId="32" fillId="0" borderId="0" applyNumberFormat="0" applyFill="0" applyBorder="0" applyAlignment="0" applyProtection="0"/>
    <xf numFmtId="0" fontId="6" fillId="0" borderId="0"/>
    <xf numFmtId="179" fontId="6" fillId="0" borderId="0"/>
    <xf numFmtId="175" fontId="32" fillId="0" borderId="0" applyNumberFormat="0" applyFill="0" applyBorder="0" applyAlignment="0" applyProtection="0"/>
    <xf numFmtId="179" fontId="32" fillId="0" borderId="0" applyNumberFormat="0" applyFill="0" applyBorder="0" applyAlignment="0" applyProtection="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2" fillId="0" borderId="0"/>
    <xf numFmtId="0" fontId="6" fillId="0" borderId="0"/>
    <xf numFmtId="0" fontId="12" fillId="0" borderId="0" applyNumberFormat="0" applyFill="0" applyBorder="0" applyAlignment="0" applyProtection="0"/>
    <xf numFmtId="0" fontId="6" fillId="0" borderId="0"/>
    <xf numFmtId="0" fontId="12" fillId="0" borderId="0" applyNumberFormat="0" applyFill="0" applyBorder="0" applyAlignment="0" applyProtection="0"/>
    <xf numFmtId="0" fontId="81" fillId="0" borderId="0" applyNumberFormat="0" applyFill="0" applyBorder="0" applyAlignment="0" applyProtection="0"/>
    <xf numFmtId="0" fontId="2" fillId="0" borderId="0"/>
    <xf numFmtId="0" fontId="2" fillId="0" borderId="0"/>
    <xf numFmtId="179" fontId="32" fillId="0" borderId="0" applyNumberFormat="0" applyFill="0" applyBorder="0" applyAlignment="0" applyProtection="0"/>
    <xf numFmtId="0" fontId="3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32" fillId="0" borderId="0" applyNumberFormat="0" applyFill="0" applyBorder="0" applyAlignment="0" applyProtection="0"/>
    <xf numFmtId="0" fontId="12" fillId="0" borderId="0" applyNumberFormat="0" applyFill="0" applyBorder="0" applyAlignment="0" applyProtection="0"/>
    <xf numFmtId="0" fontId="3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32" fillId="0" borderId="0" applyNumberFormat="0" applyFill="0" applyBorder="0" applyAlignment="0" applyProtection="0"/>
    <xf numFmtId="0" fontId="32" fillId="0" borderId="0" applyNumberFormat="0" applyFill="0" applyBorder="0" applyAlignment="0" applyProtection="0"/>
    <xf numFmtId="0" fontId="2" fillId="0" borderId="0"/>
    <xf numFmtId="0" fontId="2" fillId="0" borderId="0"/>
    <xf numFmtId="0" fontId="2" fillId="0" borderId="0"/>
    <xf numFmtId="0" fontId="32" fillId="0" borderId="0" applyNumberFormat="0" applyFill="0" applyBorder="0" applyAlignment="0" applyProtection="0"/>
    <xf numFmtId="0" fontId="32" fillId="0" borderId="0" applyNumberFormat="0" applyFill="0" applyBorder="0" applyAlignment="0" applyProtection="0"/>
    <xf numFmtId="0" fontId="2" fillId="0" borderId="0"/>
    <xf numFmtId="0" fontId="2" fillId="0" borderId="0"/>
    <xf numFmtId="0" fontId="2" fillId="0" borderId="0"/>
    <xf numFmtId="0" fontId="32" fillId="0" borderId="0" applyNumberFormat="0" applyFill="0" applyBorder="0" applyAlignment="0" applyProtection="0"/>
    <xf numFmtId="0" fontId="32" fillId="0" borderId="0" applyNumberFormat="0" applyFill="0" applyBorder="0" applyAlignment="0" applyProtection="0"/>
    <xf numFmtId="0" fontId="2" fillId="0" borderId="0"/>
    <xf numFmtId="0" fontId="2" fillId="0" borderId="0"/>
    <xf numFmtId="0" fontId="2" fillId="0" borderId="0"/>
    <xf numFmtId="0" fontId="32" fillId="0" borderId="0" applyNumberFormat="0" applyFill="0" applyBorder="0" applyAlignment="0" applyProtection="0"/>
    <xf numFmtId="0" fontId="32" fillId="0" borderId="0" applyNumberFormat="0" applyFill="0" applyBorder="0" applyAlignment="0" applyProtection="0"/>
    <xf numFmtId="0" fontId="2" fillId="0" borderId="0"/>
    <xf numFmtId="0" fontId="2" fillId="0" borderId="0"/>
    <xf numFmtId="0" fontId="2" fillId="0" borderId="0"/>
    <xf numFmtId="0" fontId="32" fillId="0" borderId="0" applyNumberFormat="0" applyFill="0" applyBorder="0" applyAlignment="0" applyProtection="0"/>
    <xf numFmtId="0" fontId="32" fillId="0" borderId="0" applyNumberFormat="0" applyFill="0" applyBorder="0" applyAlignment="0" applyProtection="0"/>
    <xf numFmtId="0" fontId="2" fillId="0" borderId="0"/>
    <xf numFmtId="0" fontId="2" fillId="0" borderId="0"/>
    <xf numFmtId="0" fontId="2" fillId="0" borderId="0"/>
    <xf numFmtId="0" fontId="32" fillId="0" borderId="0" applyNumberFormat="0" applyFill="0" applyBorder="0" applyAlignment="0" applyProtection="0"/>
    <xf numFmtId="0" fontId="32" fillId="0" borderId="0" applyNumberFormat="0" applyFill="0" applyBorder="0" applyAlignment="0" applyProtection="0"/>
    <xf numFmtId="0" fontId="2" fillId="0" borderId="0"/>
    <xf numFmtId="0" fontId="2" fillId="0" borderId="0"/>
    <xf numFmtId="0" fontId="2" fillId="0" borderId="0"/>
    <xf numFmtId="0" fontId="32" fillId="0" borderId="0" applyNumberFormat="0" applyFill="0" applyBorder="0" applyAlignment="0" applyProtection="0"/>
    <xf numFmtId="0" fontId="32" fillId="0" borderId="0" applyNumberFormat="0" applyFill="0" applyBorder="0" applyAlignment="0" applyProtection="0"/>
    <xf numFmtId="0" fontId="2" fillId="0" borderId="0"/>
    <xf numFmtId="0" fontId="2" fillId="0" borderId="0"/>
    <xf numFmtId="0" fontId="2" fillId="0" borderId="0"/>
    <xf numFmtId="0" fontId="32" fillId="0" borderId="0" applyNumberFormat="0" applyFill="0" applyBorder="0" applyAlignment="0" applyProtection="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212" fontId="82" fillId="0" borderId="0" applyBorder="0">
      <alignment horizontal="centerContinuous" wrapText="1"/>
    </xf>
    <xf numFmtId="0" fontId="2" fillId="0" borderId="0"/>
    <xf numFmtId="0" fontId="2" fillId="0" borderId="0"/>
    <xf numFmtId="0" fontId="2" fillId="0" borderId="0"/>
    <xf numFmtId="0" fontId="33"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178" fontId="33" fillId="0" borderId="32" applyNumberFormat="0" applyFill="0" applyAlignment="0" applyProtection="0"/>
    <xf numFmtId="178" fontId="33" fillId="0" borderId="32" applyNumberFormat="0" applyFill="0" applyAlignment="0" applyProtection="0"/>
    <xf numFmtId="0" fontId="33" fillId="0" borderId="32" applyNumberFormat="0" applyFill="0" applyAlignment="0" applyProtection="0"/>
    <xf numFmtId="0" fontId="2" fillId="0" borderId="0"/>
    <xf numFmtId="0" fontId="2" fillId="0" borderId="0"/>
    <xf numFmtId="0" fontId="33"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179" fontId="2" fillId="0" borderId="33">
      <protection locked="0"/>
    </xf>
    <xf numFmtId="178" fontId="2" fillId="0" borderId="33">
      <protection locked="0"/>
    </xf>
    <xf numFmtId="179" fontId="2" fillId="0" borderId="33">
      <protection locked="0"/>
    </xf>
    <xf numFmtId="179" fontId="2" fillId="0" borderId="33">
      <protection locked="0"/>
    </xf>
    <xf numFmtId="179" fontId="2" fillId="0" borderId="33">
      <protection locked="0"/>
    </xf>
    <xf numFmtId="179" fontId="2" fillId="0" borderId="33">
      <protection locked="0"/>
    </xf>
    <xf numFmtId="179" fontId="2" fillId="0" borderId="33">
      <protection locked="0"/>
    </xf>
    <xf numFmtId="178" fontId="2" fillId="0" borderId="33">
      <protection locked="0"/>
    </xf>
    <xf numFmtId="178" fontId="2" fillId="0" borderId="33">
      <protection locked="0"/>
    </xf>
    <xf numFmtId="179" fontId="2" fillId="0" borderId="33">
      <protection locked="0"/>
    </xf>
    <xf numFmtId="178" fontId="2" fillId="0" borderId="33">
      <protection locked="0"/>
    </xf>
    <xf numFmtId="179" fontId="2" fillId="0" borderId="33">
      <protection locked="0"/>
    </xf>
    <xf numFmtId="179" fontId="2" fillId="0" borderId="33">
      <protection locked="0"/>
    </xf>
    <xf numFmtId="0" fontId="2" fillId="0" borderId="33">
      <protection locked="0"/>
    </xf>
    <xf numFmtId="179" fontId="2" fillId="0" borderId="33">
      <protection locked="0"/>
    </xf>
    <xf numFmtId="0" fontId="2" fillId="0" borderId="0"/>
    <xf numFmtId="0" fontId="2" fillId="0" borderId="33">
      <protection locked="0"/>
    </xf>
    <xf numFmtId="0" fontId="2" fillId="0" borderId="0"/>
    <xf numFmtId="0" fontId="2" fillId="0" borderId="0"/>
    <xf numFmtId="178" fontId="2" fillId="0" borderId="33">
      <protection locked="0"/>
    </xf>
    <xf numFmtId="179" fontId="2" fillId="0" borderId="33">
      <protection locked="0"/>
    </xf>
    <xf numFmtId="178" fontId="2" fillId="0" borderId="33">
      <protection locked="0"/>
    </xf>
    <xf numFmtId="179" fontId="2" fillId="0" borderId="33">
      <protection locked="0"/>
    </xf>
    <xf numFmtId="178" fontId="2" fillId="0" borderId="33">
      <protection locked="0"/>
    </xf>
    <xf numFmtId="179" fontId="2" fillId="0" borderId="33">
      <protection locked="0"/>
    </xf>
    <xf numFmtId="178" fontId="2" fillId="0" borderId="33">
      <protection locked="0"/>
    </xf>
    <xf numFmtId="179" fontId="2" fillId="0" borderId="33">
      <protection locked="0"/>
    </xf>
    <xf numFmtId="179" fontId="2" fillId="0" borderId="33">
      <protection locked="0"/>
    </xf>
    <xf numFmtId="175" fontId="33" fillId="0" borderId="32" applyNumberFormat="0" applyFill="0" applyAlignment="0" applyProtection="0"/>
    <xf numFmtId="175" fontId="33" fillId="0" borderId="32" applyNumberFormat="0" applyFill="0" applyAlignment="0" applyProtection="0"/>
    <xf numFmtId="179" fontId="2" fillId="0" borderId="33">
      <protection locked="0"/>
    </xf>
    <xf numFmtId="0" fontId="2" fillId="0" borderId="0"/>
    <xf numFmtId="179" fontId="2" fillId="0" borderId="33">
      <protection locked="0"/>
    </xf>
    <xf numFmtId="179" fontId="33" fillId="0" borderId="32" applyNumberFormat="0" applyFill="0" applyAlignment="0" applyProtection="0"/>
    <xf numFmtId="179" fontId="33" fillId="0" borderId="32" applyNumberFormat="0" applyFill="0" applyAlignment="0" applyProtection="0"/>
    <xf numFmtId="178" fontId="33" fillId="0" borderId="32" applyNumberFormat="0" applyFill="0" applyAlignment="0" applyProtection="0"/>
    <xf numFmtId="178" fontId="33" fillId="0" borderId="32" applyNumberFormat="0" applyFill="0" applyAlignment="0" applyProtection="0"/>
    <xf numFmtId="179" fontId="33" fillId="0" borderId="32" applyNumberFormat="0" applyFill="0" applyAlignment="0" applyProtection="0"/>
    <xf numFmtId="179" fontId="33" fillId="0" borderId="32" applyNumberFormat="0" applyFill="0" applyAlignment="0" applyProtection="0"/>
    <xf numFmtId="178" fontId="33" fillId="0" borderId="32" applyNumberFormat="0" applyFill="0" applyAlignment="0" applyProtection="0"/>
    <xf numFmtId="178" fontId="33" fillId="0" borderId="32" applyNumberFormat="0" applyFill="0" applyAlignment="0" applyProtection="0"/>
    <xf numFmtId="179" fontId="33" fillId="0" borderId="32" applyNumberFormat="0" applyFill="0" applyAlignment="0" applyProtection="0"/>
    <xf numFmtId="179" fontId="33" fillId="0" borderId="32" applyNumberFormat="0" applyFill="0" applyAlignment="0" applyProtection="0"/>
    <xf numFmtId="178" fontId="33" fillId="0" borderId="32" applyNumberFormat="0" applyFill="0" applyAlignment="0" applyProtection="0"/>
    <xf numFmtId="179" fontId="2" fillId="0" borderId="33">
      <protection locked="0"/>
    </xf>
    <xf numFmtId="0" fontId="2" fillId="0" borderId="33">
      <protection locked="0"/>
    </xf>
    <xf numFmtId="179" fontId="33" fillId="0" borderId="32" applyNumberFormat="0" applyFill="0" applyAlignment="0" applyProtection="0"/>
    <xf numFmtId="179" fontId="33" fillId="0" borderId="32" applyNumberFormat="0" applyFill="0" applyAlignment="0" applyProtection="0"/>
    <xf numFmtId="0" fontId="2" fillId="0" borderId="33">
      <protection locked="0"/>
    </xf>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178" fontId="2" fillId="0" borderId="33">
      <protection locked="0"/>
    </xf>
    <xf numFmtId="179" fontId="2" fillId="0" borderId="33">
      <protection locked="0"/>
    </xf>
    <xf numFmtId="179" fontId="2" fillId="0" borderId="33">
      <protection locked="0"/>
    </xf>
    <xf numFmtId="0" fontId="33" fillId="0" borderId="32" applyNumberFormat="0" applyFill="0" applyAlignment="0" applyProtection="0"/>
    <xf numFmtId="0" fontId="33" fillId="0" borderId="32" applyNumberFormat="0" applyFill="0" applyAlignment="0" applyProtection="0"/>
    <xf numFmtId="179" fontId="2" fillId="0" borderId="33">
      <protection locked="0"/>
    </xf>
    <xf numFmtId="0" fontId="2" fillId="0" borderId="0"/>
    <xf numFmtId="0" fontId="2" fillId="0" borderId="0"/>
    <xf numFmtId="0" fontId="12" fillId="0" borderId="32" applyNumberFormat="0" applyFill="0" applyAlignment="0" applyProtection="0"/>
    <xf numFmtId="179" fontId="2" fillId="0" borderId="33">
      <protection locked="0"/>
    </xf>
    <xf numFmtId="179" fontId="2" fillId="0" borderId="33">
      <protection locked="0"/>
    </xf>
    <xf numFmtId="178" fontId="2" fillId="0" borderId="33">
      <protection locked="0"/>
    </xf>
    <xf numFmtId="178" fontId="2" fillId="0" borderId="33">
      <protection locked="0"/>
    </xf>
    <xf numFmtId="179" fontId="2" fillId="0" borderId="33">
      <protection locked="0"/>
    </xf>
    <xf numFmtId="178" fontId="2" fillId="0" borderId="33">
      <protection locked="0"/>
    </xf>
    <xf numFmtId="179" fontId="2" fillId="0" borderId="33">
      <protection locked="0"/>
    </xf>
    <xf numFmtId="179" fontId="2" fillId="0" borderId="33">
      <protection locked="0"/>
    </xf>
    <xf numFmtId="0" fontId="2" fillId="0" borderId="33">
      <protection locked="0"/>
    </xf>
    <xf numFmtId="179" fontId="2" fillId="0" borderId="33">
      <protection locked="0"/>
    </xf>
    <xf numFmtId="0" fontId="2" fillId="0" borderId="0"/>
    <xf numFmtId="0" fontId="2" fillId="0" borderId="33">
      <protection locked="0"/>
    </xf>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33" fillId="0" borderId="32" applyNumberFormat="0" applyFill="0" applyAlignment="0" applyProtection="0"/>
    <xf numFmtId="0" fontId="33" fillId="0" borderId="32" applyNumberFormat="0" applyFill="0" applyAlignment="0" applyProtection="0"/>
    <xf numFmtId="0" fontId="12" fillId="0" borderId="32" applyNumberFormat="0" applyFill="0" applyAlignment="0" applyProtection="0"/>
    <xf numFmtId="179" fontId="2" fillId="0" borderId="33">
      <protection locked="0"/>
    </xf>
    <xf numFmtId="178" fontId="2" fillId="0" borderId="33">
      <protection locked="0"/>
    </xf>
    <xf numFmtId="179" fontId="2" fillId="0" borderId="33">
      <protection locked="0"/>
    </xf>
    <xf numFmtId="179" fontId="2" fillId="0" borderId="33">
      <protection locked="0"/>
    </xf>
    <xf numFmtId="179" fontId="2" fillId="0" borderId="33">
      <protection locked="0"/>
    </xf>
    <xf numFmtId="178" fontId="2" fillId="0" borderId="33">
      <protection locked="0"/>
    </xf>
    <xf numFmtId="179" fontId="2" fillId="0" borderId="33">
      <protection locked="0"/>
    </xf>
    <xf numFmtId="178" fontId="2" fillId="0" borderId="33">
      <protection locked="0"/>
    </xf>
    <xf numFmtId="179" fontId="2" fillId="0" borderId="33">
      <protection locked="0"/>
    </xf>
    <xf numFmtId="178" fontId="2" fillId="0" borderId="33">
      <protection locked="0"/>
    </xf>
    <xf numFmtId="179" fontId="2" fillId="0" borderId="33">
      <protection locked="0"/>
    </xf>
    <xf numFmtId="179" fontId="2" fillId="0" borderId="33">
      <protection locked="0"/>
    </xf>
    <xf numFmtId="0" fontId="2" fillId="0" borderId="33">
      <protection locked="0"/>
    </xf>
    <xf numFmtId="179" fontId="2" fillId="0" borderId="33">
      <protection locked="0"/>
    </xf>
    <xf numFmtId="0" fontId="2" fillId="0" borderId="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33" applyNumberFormat="0" applyFill="0" applyAlignment="0" applyProtection="0"/>
    <xf numFmtId="0" fontId="33" fillId="0" borderId="34" applyNumberFormat="0" applyFill="0" applyAlignment="0" applyProtection="0"/>
    <xf numFmtId="0" fontId="2" fillId="0" borderId="0"/>
    <xf numFmtId="0" fontId="2" fillId="0" borderId="0"/>
    <xf numFmtId="0" fontId="33" fillId="0" borderId="32" applyNumberFormat="0" applyFill="0" applyAlignment="0" applyProtection="0"/>
    <xf numFmtId="0" fontId="33"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12"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33" fillId="0" borderId="32" applyNumberFormat="0" applyFill="0" applyAlignment="0" applyProtection="0"/>
    <xf numFmtId="0" fontId="33" fillId="0" borderId="32" applyNumberFormat="0" applyFill="0" applyAlignment="0" applyProtection="0"/>
    <xf numFmtId="0" fontId="2" fillId="0" borderId="0"/>
    <xf numFmtId="0" fontId="2" fillId="0" borderId="0"/>
    <xf numFmtId="0" fontId="2" fillId="0" borderId="0"/>
    <xf numFmtId="0" fontId="33" fillId="0" borderId="32" applyNumberFormat="0" applyFill="0" applyAlignment="0" applyProtection="0"/>
    <xf numFmtId="0" fontId="33" fillId="0" borderId="32" applyNumberFormat="0" applyFill="0" applyAlignment="0" applyProtection="0"/>
    <xf numFmtId="0" fontId="2" fillId="0" borderId="0"/>
    <xf numFmtId="0" fontId="2" fillId="0" borderId="0"/>
    <xf numFmtId="0" fontId="2" fillId="0" borderId="0"/>
    <xf numFmtId="0" fontId="33" fillId="0" borderId="32" applyNumberFormat="0" applyFill="0" applyAlignment="0" applyProtection="0"/>
    <xf numFmtId="0" fontId="33" fillId="0" borderId="32" applyNumberFormat="0" applyFill="0" applyAlignment="0" applyProtection="0"/>
    <xf numFmtId="0" fontId="2" fillId="0" borderId="0"/>
    <xf numFmtId="0" fontId="2" fillId="0" borderId="0"/>
    <xf numFmtId="0" fontId="2" fillId="0" borderId="0"/>
    <xf numFmtId="0" fontId="33" fillId="0" borderId="32" applyNumberFormat="0" applyFill="0" applyAlignment="0" applyProtection="0"/>
    <xf numFmtId="0" fontId="33" fillId="0" borderId="32" applyNumberFormat="0" applyFill="0" applyAlignment="0" applyProtection="0"/>
    <xf numFmtId="0" fontId="2" fillId="0" borderId="0"/>
    <xf numFmtId="0" fontId="2" fillId="0" borderId="0"/>
    <xf numFmtId="0" fontId="2" fillId="0" borderId="0"/>
    <xf numFmtId="0" fontId="33" fillId="0" borderId="32" applyNumberFormat="0" applyFill="0" applyAlignment="0" applyProtection="0"/>
    <xf numFmtId="0" fontId="33" fillId="0" borderId="32" applyNumberFormat="0" applyFill="0" applyAlignment="0" applyProtection="0"/>
    <xf numFmtId="0" fontId="2" fillId="0" borderId="0"/>
    <xf numFmtId="0" fontId="2" fillId="0" borderId="0"/>
    <xf numFmtId="0" fontId="2" fillId="0" borderId="0"/>
    <xf numFmtId="0" fontId="33" fillId="0" borderId="32" applyNumberFormat="0" applyFill="0" applyAlignment="0" applyProtection="0"/>
    <xf numFmtId="0" fontId="33" fillId="0" borderId="32" applyNumberFormat="0" applyFill="0" applyAlignment="0" applyProtection="0"/>
    <xf numFmtId="0" fontId="2" fillId="0" borderId="0"/>
    <xf numFmtId="0" fontId="2" fillId="0" borderId="0"/>
    <xf numFmtId="0" fontId="2" fillId="0" borderId="0"/>
    <xf numFmtId="0" fontId="33" fillId="0" borderId="32" applyNumberFormat="0" applyFill="0" applyAlignment="0" applyProtection="0"/>
    <xf numFmtId="0" fontId="33" fillId="0" borderId="32" applyNumberFormat="0" applyFill="0" applyAlignment="0" applyProtection="0"/>
    <xf numFmtId="0" fontId="2" fillId="0" borderId="0"/>
    <xf numFmtId="0" fontId="2" fillId="0" borderId="0"/>
    <xf numFmtId="0" fontId="2" fillId="0" borderId="0"/>
    <xf numFmtId="0" fontId="33" fillId="0" borderId="32" applyNumberFormat="0" applyFill="0" applyAlignment="0" applyProtection="0"/>
    <xf numFmtId="0" fontId="33" fillId="0" borderId="32" applyNumberFormat="0" applyFill="0" applyAlignment="0" applyProtection="0"/>
    <xf numFmtId="0" fontId="2" fillId="0" borderId="0"/>
    <xf numFmtId="0" fontId="2" fillId="0" borderId="0"/>
    <xf numFmtId="0" fontId="2" fillId="0" borderId="33">
      <protection locked="0"/>
    </xf>
    <xf numFmtId="0" fontId="2" fillId="0" borderId="33">
      <protection locked="0"/>
    </xf>
    <xf numFmtId="0" fontId="2" fillId="0" borderId="0"/>
    <xf numFmtId="0" fontId="2" fillId="0" borderId="0"/>
    <xf numFmtId="0" fontId="12" fillId="0" borderId="32" applyNumberFormat="0" applyFill="0" applyAlignment="0" applyProtection="0"/>
    <xf numFmtId="0" fontId="2" fillId="0" borderId="0"/>
    <xf numFmtId="0" fontId="38" fillId="0" borderId="35" applyNumberFormat="0" applyFont="0" applyAlignment="0" applyProtection="0"/>
    <xf numFmtId="0" fontId="2" fillId="0" borderId="0"/>
    <xf numFmtId="0" fontId="2" fillId="0" borderId="0"/>
    <xf numFmtId="0" fontId="2" fillId="0" borderId="0"/>
    <xf numFmtId="0" fontId="2" fillId="0" borderId="33">
      <protection locked="0"/>
    </xf>
    <xf numFmtId="0" fontId="12" fillId="0" borderId="32" applyNumberFormat="0" applyFill="0" applyAlignment="0" applyProtection="0"/>
    <xf numFmtId="0" fontId="2" fillId="0" borderId="0"/>
    <xf numFmtId="0" fontId="2" fillId="0" borderId="0"/>
    <xf numFmtId="0" fontId="2" fillId="0" borderId="0"/>
    <xf numFmtId="179" fontId="33" fillId="0" borderId="32" applyNumberFormat="0" applyFill="0" applyAlignment="0" applyProtection="0"/>
    <xf numFmtId="179" fontId="33" fillId="0" borderId="32" applyNumberFormat="0" applyFill="0" applyAlignment="0" applyProtection="0"/>
    <xf numFmtId="0" fontId="12" fillId="0" borderId="32" applyNumberFormat="0" applyFill="0" applyAlignment="0" applyProtection="0"/>
    <xf numFmtId="0" fontId="2" fillId="0" borderId="0"/>
    <xf numFmtId="0" fontId="2" fillId="0" borderId="0"/>
    <xf numFmtId="0" fontId="2" fillId="0" borderId="0"/>
    <xf numFmtId="0" fontId="33" fillId="0" borderId="32" applyNumberFormat="0" applyFill="0" applyAlignment="0" applyProtection="0"/>
    <xf numFmtId="0" fontId="12" fillId="0" borderId="32" applyNumberFormat="0" applyFill="0" applyAlignment="0" applyProtection="0"/>
    <xf numFmtId="41" fontId="2" fillId="0" borderId="0" applyFont="0" applyFill="0" applyBorder="0" applyAlignment="0" applyProtection="0"/>
    <xf numFmtId="43" fontId="2" fillId="0" borderId="0" applyFont="0" applyFill="0" applyBorder="0" applyAlignment="0" applyProtection="0"/>
    <xf numFmtId="0" fontId="2" fillId="0" borderId="0"/>
    <xf numFmtId="179" fontId="70" fillId="0" borderId="0"/>
    <xf numFmtId="0" fontId="2" fillId="0" borderId="0"/>
    <xf numFmtId="0" fontId="2" fillId="0" borderId="0"/>
    <xf numFmtId="0" fontId="2" fillId="0" borderId="0"/>
    <xf numFmtId="0" fontId="4" fillId="0" borderId="0"/>
    <xf numFmtId="179" fontId="70" fillId="0" borderId="0"/>
    <xf numFmtId="0" fontId="38" fillId="0" borderId="0"/>
    <xf numFmtId="179" fontId="70" fillId="0" borderId="0"/>
    <xf numFmtId="178" fontId="70" fillId="0" borderId="0"/>
    <xf numFmtId="178" fontId="70" fillId="0" borderId="0"/>
    <xf numFmtId="179" fontId="70" fillId="0" borderId="0"/>
    <xf numFmtId="178" fontId="70" fillId="0" borderId="0"/>
    <xf numFmtId="179" fontId="70" fillId="0" borderId="0"/>
    <xf numFmtId="179" fontId="70" fillId="0" borderId="0"/>
    <xf numFmtId="0" fontId="70" fillId="0" borderId="0"/>
    <xf numFmtId="179" fontId="70" fillId="0" borderId="0"/>
    <xf numFmtId="0" fontId="2" fillId="0" borderId="0"/>
    <xf numFmtId="0" fontId="2" fillId="0" borderId="0"/>
    <xf numFmtId="0" fontId="38" fillId="0" borderId="0"/>
    <xf numFmtId="179" fontId="38" fillId="0" borderId="0"/>
    <xf numFmtId="179" fontId="38" fillId="0" borderId="0"/>
    <xf numFmtId="178" fontId="38" fillId="0" borderId="0"/>
    <xf numFmtId="178" fontId="38" fillId="0" borderId="0"/>
    <xf numFmtId="179" fontId="38" fillId="0" borderId="0"/>
    <xf numFmtId="178" fontId="38" fillId="0" borderId="0"/>
    <xf numFmtId="179" fontId="38" fillId="0" borderId="0"/>
    <xf numFmtId="179" fontId="38" fillId="0" borderId="0"/>
    <xf numFmtId="0" fontId="38" fillId="0" borderId="0"/>
    <xf numFmtId="179" fontId="38" fillId="0" borderId="0"/>
    <xf numFmtId="179" fontId="38" fillId="0" borderId="0"/>
    <xf numFmtId="178" fontId="38" fillId="0" borderId="0"/>
    <xf numFmtId="179" fontId="38" fillId="0" borderId="0"/>
    <xf numFmtId="178" fontId="38" fillId="0" borderId="0"/>
    <xf numFmtId="179" fontId="38" fillId="0" borderId="0"/>
    <xf numFmtId="178" fontId="38" fillId="0" borderId="0"/>
    <xf numFmtId="179" fontId="38" fillId="0" borderId="0"/>
    <xf numFmtId="179" fontId="38" fillId="0" borderId="0"/>
    <xf numFmtId="0" fontId="38" fillId="0" borderId="0"/>
    <xf numFmtId="179" fontId="38" fillId="0" borderId="0"/>
    <xf numFmtId="0" fontId="38" fillId="0" borderId="0"/>
    <xf numFmtId="179" fontId="70" fillId="0" borderId="0"/>
    <xf numFmtId="178" fontId="70" fillId="0" borderId="0"/>
    <xf numFmtId="0" fontId="70" fillId="0" borderId="0"/>
    <xf numFmtId="179" fontId="70" fillId="0" borderId="0"/>
    <xf numFmtId="178" fontId="70" fillId="0" borderId="0"/>
    <xf numFmtId="179" fontId="38" fillId="0" borderId="0"/>
    <xf numFmtId="179" fontId="70" fillId="0" borderId="0"/>
    <xf numFmtId="179" fontId="70" fillId="0" borderId="0"/>
    <xf numFmtId="0" fontId="70" fillId="0" borderId="0"/>
    <xf numFmtId="0" fontId="34" fillId="0" borderId="0">
      <alignment vertical="top"/>
    </xf>
    <xf numFmtId="179" fontId="34" fillId="0" borderId="0">
      <alignment vertical="top"/>
    </xf>
    <xf numFmtId="178" fontId="34" fillId="0" borderId="0">
      <alignment vertical="top"/>
    </xf>
    <xf numFmtId="179" fontId="34" fillId="0" borderId="0">
      <alignment vertical="top"/>
    </xf>
    <xf numFmtId="179" fontId="34" fillId="0" borderId="0">
      <alignment vertical="top"/>
    </xf>
    <xf numFmtId="178" fontId="34" fillId="0" borderId="0">
      <alignment vertical="top"/>
    </xf>
    <xf numFmtId="178" fontId="34" fillId="0" borderId="0">
      <alignment vertical="top"/>
    </xf>
    <xf numFmtId="179" fontId="34" fillId="0" borderId="0">
      <alignment vertical="top"/>
    </xf>
    <xf numFmtId="0" fontId="34" fillId="0" borderId="0">
      <alignment vertical="top"/>
    </xf>
    <xf numFmtId="179" fontId="34" fillId="0" borderId="0">
      <alignment vertical="top"/>
    </xf>
    <xf numFmtId="0" fontId="34" fillId="0" borderId="0">
      <alignment vertical="top"/>
    </xf>
    <xf numFmtId="179" fontId="34" fillId="0" borderId="0">
      <alignment vertical="top"/>
    </xf>
    <xf numFmtId="0" fontId="2" fillId="0" borderId="0"/>
    <xf numFmtId="0" fontId="2" fillId="0" borderId="0"/>
    <xf numFmtId="0" fontId="2" fillId="0" borderId="0"/>
    <xf numFmtId="0" fontId="75" fillId="0" borderId="26">
      <alignment horizontal="left"/>
    </xf>
    <xf numFmtId="179" fontId="75" fillId="0" borderId="26">
      <alignment horizontal="left"/>
    </xf>
    <xf numFmtId="178" fontId="75" fillId="0" borderId="26">
      <alignment horizontal="left"/>
    </xf>
    <xf numFmtId="179" fontId="75" fillId="0" borderId="26">
      <alignment horizontal="left"/>
    </xf>
    <xf numFmtId="179" fontId="75" fillId="0" borderId="26">
      <alignment horizontal="left"/>
    </xf>
    <xf numFmtId="178" fontId="75" fillId="0" borderId="26">
      <alignment horizontal="left"/>
    </xf>
    <xf numFmtId="178" fontId="75" fillId="0" borderId="26">
      <alignment horizontal="left"/>
    </xf>
    <xf numFmtId="179" fontId="75" fillId="0" borderId="26">
      <alignment horizontal="left"/>
    </xf>
    <xf numFmtId="179" fontId="75" fillId="0" borderId="26">
      <alignment horizontal="left"/>
    </xf>
    <xf numFmtId="0" fontId="75" fillId="0" borderId="26">
      <alignment horizontal="left"/>
    </xf>
    <xf numFmtId="179" fontId="75" fillId="0" borderId="26">
      <alignment horizontal="left"/>
    </xf>
    <xf numFmtId="0" fontId="2" fillId="0" borderId="0"/>
    <xf numFmtId="0" fontId="2" fillId="0" borderId="0"/>
    <xf numFmtId="213" fontId="2" fillId="0" borderId="0" applyFont="0" applyFill="0" applyBorder="0" applyAlignment="0" applyProtection="0"/>
    <xf numFmtId="19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179" fontId="35" fillId="0" borderId="0" applyNumberFormat="0" applyFill="0" applyBorder="0" applyAlignment="0" applyProtection="0"/>
    <xf numFmtId="178" fontId="35" fillId="0" borderId="0" applyNumberFormat="0" applyFill="0" applyBorder="0" applyAlignment="0" applyProtection="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178" fontId="35" fillId="0" borderId="0" applyNumberFormat="0" applyFill="0" applyBorder="0" applyAlignment="0" applyProtection="0"/>
    <xf numFmtId="179" fontId="35" fillId="0" borderId="0" applyNumberFormat="0" applyFill="0" applyBorder="0" applyAlignment="0" applyProtection="0"/>
    <xf numFmtId="175" fontId="35" fillId="0" borderId="0" applyNumberFormat="0" applyFill="0" applyBorder="0" applyAlignment="0" applyProtection="0"/>
    <xf numFmtId="179" fontId="35" fillId="0" borderId="0" applyNumberFormat="0" applyFill="0" applyBorder="0" applyAlignment="0" applyProtection="0"/>
    <xf numFmtId="0" fontId="2" fillId="0" borderId="0"/>
    <xf numFmtId="0" fontId="2" fillId="0" borderId="0"/>
    <xf numFmtId="0" fontId="35"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2" fillId="0" borderId="0"/>
    <xf numFmtId="0" fontId="35" fillId="0" borderId="0" applyNumberFormat="0" applyFill="0" applyBorder="0" applyAlignment="0" applyProtection="0"/>
    <xf numFmtId="0" fontId="12" fillId="0" borderId="0" applyNumberFormat="0" applyFill="0" applyBorder="0" applyAlignment="0" applyProtection="0"/>
    <xf numFmtId="0" fontId="35" fillId="0" borderId="0" applyNumberFormat="0" applyFill="0" applyBorder="0" applyAlignment="0" applyProtection="0"/>
    <xf numFmtId="0" fontId="12" fillId="0" borderId="0" applyNumberFormat="0" applyFill="0" applyBorder="0" applyAlignment="0" applyProtection="0"/>
    <xf numFmtId="0" fontId="35" fillId="0" borderId="0" applyNumberFormat="0" applyFill="0" applyBorder="0" applyAlignment="0" applyProtection="0"/>
    <xf numFmtId="0" fontId="2" fillId="0" borderId="0"/>
    <xf numFmtId="0" fontId="2" fillId="0" borderId="0"/>
    <xf numFmtId="179" fontId="35"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35" fillId="0" borderId="0" applyNumberFormat="0" applyFill="0" applyBorder="0" applyAlignment="0" applyProtection="0"/>
    <xf numFmtId="0" fontId="35" fillId="0" borderId="0" applyNumberFormat="0" applyFill="0" applyBorder="0" applyAlignment="0" applyProtection="0"/>
    <xf numFmtId="0" fontId="2" fillId="0" borderId="0"/>
    <xf numFmtId="0" fontId="2" fillId="0" borderId="0"/>
    <xf numFmtId="0" fontId="2" fillId="0" borderId="0"/>
    <xf numFmtId="0" fontId="35" fillId="0" borderId="0" applyNumberFormat="0" applyFill="0" applyBorder="0" applyAlignment="0" applyProtection="0"/>
    <xf numFmtId="0" fontId="35" fillId="0" borderId="0" applyNumberFormat="0" applyFill="0" applyBorder="0" applyAlignment="0" applyProtection="0"/>
    <xf numFmtId="0" fontId="2" fillId="0" borderId="0"/>
    <xf numFmtId="0" fontId="2" fillId="0" borderId="0"/>
    <xf numFmtId="0" fontId="2" fillId="0" borderId="0"/>
    <xf numFmtId="0" fontId="35" fillId="0" borderId="0" applyNumberFormat="0" applyFill="0" applyBorder="0" applyAlignment="0" applyProtection="0"/>
    <xf numFmtId="0" fontId="35" fillId="0" borderId="0" applyNumberFormat="0" applyFill="0" applyBorder="0" applyAlignment="0" applyProtection="0"/>
    <xf numFmtId="0" fontId="2" fillId="0" borderId="0"/>
    <xf numFmtId="0" fontId="2" fillId="0" borderId="0"/>
    <xf numFmtId="0" fontId="2" fillId="0" borderId="0"/>
    <xf numFmtId="0" fontId="35" fillId="0" borderId="0" applyNumberFormat="0" applyFill="0" applyBorder="0" applyAlignment="0" applyProtection="0"/>
    <xf numFmtId="0" fontId="35" fillId="0" borderId="0" applyNumberFormat="0" applyFill="0" applyBorder="0" applyAlignment="0" applyProtection="0"/>
    <xf numFmtId="0" fontId="2" fillId="0" borderId="0"/>
    <xf numFmtId="0" fontId="2" fillId="0" borderId="0"/>
    <xf numFmtId="0" fontId="2" fillId="0" borderId="0"/>
    <xf numFmtId="0" fontId="35" fillId="0" borderId="0" applyNumberFormat="0" applyFill="0" applyBorder="0" applyAlignment="0" applyProtection="0"/>
    <xf numFmtId="0" fontId="35" fillId="0" borderId="0" applyNumberFormat="0" applyFill="0" applyBorder="0" applyAlignment="0" applyProtection="0"/>
    <xf numFmtId="0" fontId="2" fillId="0" borderId="0"/>
    <xf numFmtId="0" fontId="2" fillId="0" borderId="0"/>
    <xf numFmtId="0" fontId="2" fillId="0" borderId="0"/>
    <xf numFmtId="0" fontId="35" fillId="0" borderId="0" applyNumberFormat="0" applyFill="0" applyBorder="0" applyAlignment="0" applyProtection="0"/>
    <xf numFmtId="0" fontId="35" fillId="0" borderId="0" applyNumberFormat="0" applyFill="0" applyBorder="0" applyAlignment="0" applyProtection="0"/>
    <xf numFmtId="0" fontId="2" fillId="0" borderId="0"/>
    <xf numFmtId="0" fontId="2" fillId="0" borderId="0"/>
    <xf numFmtId="0" fontId="2" fillId="0" borderId="0"/>
    <xf numFmtId="0" fontId="35" fillId="0" borderId="0" applyNumberFormat="0" applyFill="0" applyBorder="0" applyAlignment="0" applyProtection="0"/>
    <xf numFmtId="0" fontId="35" fillId="0" borderId="0" applyNumberFormat="0" applyFill="0" applyBorder="0" applyAlignment="0" applyProtection="0"/>
    <xf numFmtId="0" fontId="2" fillId="0" borderId="0"/>
    <xf numFmtId="0" fontId="2" fillId="0" borderId="0"/>
    <xf numFmtId="0" fontId="2" fillId="0" borderId="0"/>
    <xf numFmtId="0" fontId="35" fillId="0" borderId="0" applyNumberFormat="0" applyFill="0" applyBorder="0" applyAlignment="0" applyProtection="0"/>
    <xf numFmtId="0" fontId="35" fillId="0" borderId="0" applyNumberFormat="0" applyFill="0" applyBorder="0" applyAlignment="0" applyProtection="0"/>
    <xf numFmtId="0" fontId="2" fillId="0" borderId="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12" fillId="0" borderId="0" applyNumberFormat="0" applyFill="0" applyBorder="0" applyAlignment="0" applyProtection="0"/>
    <xf numFmtId="0" fontId="1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cellStyleXfs>
  <cellXfs count="118">
    <xf numFmtId="0" fontId="0" fillId="0" borderId="0" xfId="0"/>
    <xf numFmtId="0" fontId="2" fillId="0" borderId="0" xfId="0" applyFont="1" applyAlignment="1">
      <alignment horizontal="center" vertical="center"/>
    </xf>
    <xf numFmtId="170" fontId="4" fillId="0" borderId="0" xfId="1" applyFont="1" applyFill="1" applyBorder="1" applyAlignment="1" applyProtection="1">
      <alignment horizontal="center" vertical="center" wrapText="1"/>
    </xf>
    <xf numFmtId="0" fontId="2" fillId="0" borderId="0" xfId="2"/>
    <xf numFmtId="0" fontId="91" fillId="0" borderId="0" xfId="2" applyFont="1" applyAlignment="1">
      <alignment horizontal="center" vertical="center"/>
    </xf>
    <xf numFmtId="0" fontId="2" fillId="0" borderId="0" xfId="2" applyAlignment="1">
      <alignment horizontal="center" vertical="center"/>
    </xf>
    <xf numFmtId="0" fontId="92" fillId="0" borderId="0" xfId="2" applyFont="1" applyAlignment="1">
      <alignment horizontal="center" vertical="center"/>
    </xf>
    <xf numFmtId="0" fontId="93" fillId="0" borderId="0" xfId="2" applyFont="1" applyAlignment="1">
      <alignment vertical="center"/>
    </xf>
    <xf numFmtId="0" fontId="94" fillId="35" borderId="0" xfId="2" applyFont="1" applyFill="1" applyAlignment="1">
      <alignment vertical="center"/>
    </xf>
    <xf numFmtId="0" fontId="2" fillId="35" borderId="0" xfId="2" applyFill="1"/>
    <xf numFmtId="0" fontId="95" fillId="35" borderId="0" xfId="2" applyFont="1" applyFill="1"/>
    <xf numFmtId="0" fontId="91" fillId="0" borderId="0" xfId="2" applyFont="1" applyAlignment="1">
      <alignment vertical="center"/>
    </xf>
    <xf numFmtId="0" fontId="96" fillId="0" borderId="0" xfId="2" applyFont="1" applyAlignment="1">
      <alignment horizontal="center" vertical="center"/>
    </xf>
    <xf numFmtId="0" fontId="94" fillId="0" borderId="0" xfId="2" applyFont="1" applyAlignment="1">
      <alignment vertical="center"/>
    </xf>
    <xf numFmtId="0" fontId="93" fillId="35" borderId="39" xfId="2" applyFont="1" applyFill="1" applyBorder="1" applyAlignment="1">
      <alignment vertical="center"/>
    </xf>
    <xf numFmtId="0" fontId="2" fillId="35" borderId="39" xfId="2" applyFill="1" applyBorder="1"/>
    <xf numFmtId="0" fontId="97" fillId="0" borderId="0" xfId="2" applyFont="1" applyAlignment="1">
      <alignment vertical="center"/>
    </xf>
    <xf numFmtId="0" fontId="4" fillId="0" borderId="0" xfId="2" applyFont="1"/>
    <xf numFmtId="0" fontId="100" fillId="0" borderId="0" xfId="3" applyFont="1" applyAlignment="1">
      <alignment horizontal="center" vertical="top" wrapText="1"/>
    </xf>
    <xf numFmtId="0" fontId="100" fillId="0" borderId="40" xfId="3" applyFont="1" applyBorder="1" applyAlignment="1">
      <alignment horizontal="center" vertical="top" wrapText="1"/>
    </xf>
    <xf numFmtId="0" fontId="2" fillId="0" borderId="0" xfId="3"/>
    <xf numFmtId="0" fontId="2" fillId="0" borderId="0" xfId="3" applyAlignment="1">
      <alignment vertical="top" wrapText="1"/>
    </xf>
    <xf numFmtId="0" fontId="2" fillId="0" borderId="0" xfId="3" applyAlignment="1">
      <alignment horizontal="center" vertical="top" wrapText="1"/>
    </xf>
    <xf numFmtId="1" fontId="2" fillId="0" borderId="0" xfId="3" applyNumberFormat="1" applyAlignment="1">
      <alignment horizontal="center" vertical="top" wrapText="1"/>
    </xf>
    <xf numFmtId="0" fontId="4" fillId="0" borderId="40" xfId="3" applyFont="1" applyBorder="1" applyAlignment="1">
      <alignment vertical="center" wrapText="1"/>
    </xf>
    <xf numFmtId="0" fontId="101" fillId="36" borderId="41" xfId="3" applyFont="1" applyFill="1" applyBorder="1" applyAlignment="1">
      <alignment horizontal="center" vertical="center"/>
    </xf>
    <xf numFmtId="0" fontId="101" fillId="36" borderId="42" xfId="3" applyFont="1" applyFill="1" applyBorder="1" applyAlignment="1">
      <alignment horizontal="center" vertical="center"/>
    </xf>
    <xf numFmtId="0" fontId="101" fillId="36" borderId="43" xfId="3" applyFont="1" applyFill="1" applyBorder="1" applyAlignment="1">
      <alignment horizontal="center" vertical="center"/>
    </xf>
    <xf numFmtId="40" fontId="101" fillId="36" borderId="43" xfId="3" applyNumberFormat="1" applyFont="1" applyFill="1" applyBorder="1" applyAlignment="1">
      <alignment horizontal="center" vertical="center"/>
    </xf>
    <xf numFmtId="0" fontId="4" fillId="36" borderId="44" xfId="3" applyFont="1" applyFill="1" applyBorder="1" applyAlignment="1">
      <alignment horizontal="center" vertical="center"/>
    </xf>
    <xf numFmtId="0" fontId="4" fillId="36" borderId="45" xfId="3" applyFont="1" applyFill="1" applyBorder="1" applyAlignment="1">
      <alignment horizontal="center" vertical="center"/>
    </xf>
    <xf numFmtId="0" fontId="4" fillId="36" borderId="46" xfId="3" applyFont="1" applyFill="1" applyBorder="1" applyAlignment="1">
      <alignment horizontal="center" vertical="center"/>
    </xf>
    <xf numFmtId="40" fontId="4" fillId="36" borderId="46" xfId="3" applyNumberFormat="1" applyFont="1" applyFill="1" applyBorder="1" applyAlignment="1">
      <alignment horizontal="center" vertical="center" wrapText="1"/>
    </xf>
    <xf numFmtId="0" fontId="4" fillId="0" borderId="1" xfId="3" applyFont="1" applyBorder="1" applyAlignment="1">
      <alignment horizontal="center"/>
    </xf>
    <xf numFmtId="0" fontId="5" fillId="0" borderId="3" xfId="3" applyFont="1" applyBorder="1" applyAlignment="1">
      <alignment horizontal="center"/>
    </xf>
    <xf numFmtId="0" fontId="4" fillId="0" borderId="4" xfId="3" applyFont="1" applyBorder="1" applyAlignment="1">
      <alignment horizontal="center"/>
    </xf>
    <xf numFmtId="40" fontId="4" fillId="0" borderId="4" xfId="3" applyNumberFormat="1" applyFont="1" applyBorder="1" applyAlignment="1">
      <alignment horizontal="center" vertical="center"/>
    </xf>
    <xf numFmtId="0" fontId="4" fillId="0" borderId="1" xfId="3" applyFont="1" applyBorder="1" applyAlignment="1">
      <alignment horizontal="left"/>
    </xf>
    <xf numFmtId="0" fontId="4" fillId="37" borderId="1" xfId="0" applyFont="1" applyFill="1" applyBorder="1" applyAlignment="1">
      <alignment horizontal="left" vertical="center"/>
    </xf>
    <xf numFmtId="0" fontId="4" fillId="38" borderId="3" xfId="0" applyFont="1" applyFill="1" applyBorder="1" applyAlignment="1">
      <alignment horizontal="left" vertical="center" wrapText="1"/>
    </xf>
    <xf numFmtId="0" fontId="4" fillId="38" borderId="4" xfId="0" applyFont="1" applyFill="1" applyBorder="1" applyAlignment="1">
      <alignment horizontal="center" vertical="center"/>
    </xf>
    <xf numFmtId="215" fontId="2" fillId="0" borderId="4" xfId="0" applyNumberFormat="1" applyFont="1" applyBorder="1" applyAlignment="1">
      <alignment horizontal="center" vertical="center"/>
    </xf>
    <xf numFmtId="0" fontId="90" fillId="0" borderId="1" xfId="3" applyFont="1" applyBorder="1" applyAlignment="1">
      <alignment horizontal="center"/>
    </xf>
    <xf numFmtId="0" fontId="90" fillId="0" borderId="3" xfId="3" applyFont="1" applyBorder="1"/>
    <xf numFmtId="9" fontId="0" fillId="0" borderId="4" xfId="15" applyFont="1" applyBorder="1"/>
    <xf numFmtId="215" fontId="90" fillId="0" borderId="4" xfId="3" applyNumberFormat="1" applyFont="1" applyBorder="1" applyAlignment="1">
      <alignment horizontal="center" vertical="center"/>
    </xf>
    <xf numFmtId="170" fontId="2" fillId="0" borderId="0" xfId="7" applyFont="1"/>
    <xf numFmtId="0" fontId="2" fillId="0" borderId="17" xfId="3" applyBorder="1" applyAlignment="1">
      <alignment horizontal="center" vertical="center"/>
    </xf>
    <xf numFmtId="0" fontId="37" fillId="0" borderId="47" xfId="3" applyFont="1" applyBorder="1" applyAlignment="1">
      <alignment horizontal="center" vertical="center"/>
    </xf>
    <xf numFmtId="0" fontId="4" fillId="0" borderId="48" xfId="3" applyFont="1" applyBorder="1" applyAlignment="1">
      <alignment horizontal="right" vertical="center"/>
    </xf>
    <xf numFmtId="215" fontId="102" fillId="0" borderId="48" xfId="3" applyNumberFormat="1" applyFont="1" applyBorder="1" applyAlignment="1">
      <alignment horizontal="center" vertical="center"/>
    </xf>
    <xf numFmtId="4" fontId="2" fillId="0" borderId="0" xfId="3" applyNumberFormat="1"/>
    <xf numFmtId="0" fontId="2" fillId="0" borderId="1" xfId="3" applyBorder="1" applyAlignment="1">
      <alignment horizontal="center"/>
    </xf>
    <xf numFmtId="0" fontId="4" fillId="0" borderId="3" xfId="3" applyFont="1" applyBorder="1"/>
    <xf numFmtId="0" fontId="4" fillId="0" borderId="4" xfId="3" applyFont="1" applyBorder="1"/>
    <xf numFmtId="4" fontId="1" fillId="0" borderId="4" xfId="11" applyNumberFormat="1" applyFont="1" applyBorder="1" applyAlignment="1">
      <alignment horizontal="right" indent="1"/>
    </xf>
    <xf numFmtId="9" fontId="2" fillId="0" borderId="4" xfId="3" applyNumberFormat="1" applyBorder="1"/>
    <xf numFmtId="0" fontId="2" fillId="0" borderId="3" xfId="3" applyBorder="1"/>
    <xf numFmtId="0" fontId="2" fillId="0" borderId="4" xfId="3" applyBorder="1"/>
    <xf numFmtId="4" fontId="90" fillId="0" borderId="4" xfId="3" applyNumberFormat="1" applyFont="1" applyBorder="1" applyAlignment="1">
      <alignment horizontal="right" indent="1"/>
    </xf>
    <xf numFmtId="215" fontId="103" fillId="0" borderId="48" xfId="3" applyNumberFormat="1" applyFont="1" applyBorder="1" applyAlignment="1">
      <alignment horizontal="center" vertical="center"/>
    </xf>
    <xf numFmtId="43" fontId="2" fillId="0" borderId="0" xfId="3" applyNumberFormat="1"/>
    <xf numFmtId="0" fontId="4" fillId="0" borderId="0" xfId="3" applyFont="1" applyAlignment="1">
      <alignment wrapText="1"/>
    </xf>
    <xf numFmtId="43" fontId="4" fillId="0" borderId="49" xfId="3" applyNumberFormat="1" applyFont="1" applyBorder="1"/>
    <xf numFmtId="0" fontId="83" fillId="0" borderId="0" xfId="0" applyFont="1" applyAlignment="1">
      <alignment horizontal="left"/>
    </xf>
    <xf numFmtId="0" fontId="85" fillId="0" borderId="0" xfId="0" applyFont="1" applyAlignment="1">
      <alignment horizontal="left"/>
    </xf>
    <xf numFmtId="171" fontId="83" fillId="0" borderId="0" xfId="0" applyNumberFormat="1" applyFont="1" applyAlignment="1">
      <alignment horizontal="left"/>
    </xf>
    <xf numFmtId="0" fontId="84" fillId="0" borderId="0" xfId="0" applyFont="1" applyAlignment="1">
      <alignment horizontal="left"/>
    </xf>
    <xf numFmtId="0" fontId="4" fillId="0" borderId="0" xfId="0" applyFont="1" applyAlignment="1">
      <alignment horizontal="left" vertical="center" wrapText="1"/>
    </xf>
    <xf numFmtId="0" fontId="4" fillId="0" borderId="0" xfId="0" applyFont="1" applyAlignment="1">
      <alignment horizontal="center" vertical="center" wrapText="1"/>
    </xf>
    <xf numFmtId="0" fontId="83" fillId="0" borderId="16" xfId="0" applyFont="1" applyBorder="1" applyAlignment="1">
      <alignment horizontal="left"/>
    </xf>
    <xf numFmtId="0" fontId="84" fillId="0" borderId="16" xfId="0" applyFont="1" applyBorder="1" applyAlignment="1">
      <alignment horizontal="left"/>
    </xf>
    <xf numFmtId="171" fontId="84" fillId="0" borderId="16" xfId="0" applyNumberFormat="1" applyFont="1" applyBorder="1" applyAlignment="1">
      <alignment horizontal="left"/>
    </xf>
    <xf numFmtId="171" fontId="83" fillId="0" borderId="36" xfId="0" applyNumberFormat="1" applyFont="1" applyBorder="1" applyAlignment="1">
      <alignment horizontal="left"/>
    </xf>
    <xf numFmtId="0" fontId="5" fillId="0" borderId="0" xfId="0" applyFont="1" applyAlignment="1">
      <alignment horizontal="left" vertical="center"/>
    </xf>
    <xf numFmtId="0" fontId="89" fillId="0" borderId="0" xfId="0" applyFont="1" applyAlignment="1">
      <alignment horizontal="left" vertical="top" wrapText="1"/>
    </xf>
    <xf numFmtId="0" fontId="83" fillId="0" borderId="0" xfId="0" applyFont="1" applyAlignment="1">
      <alignment horizontal="left" vertical="center" wrapText="1"/>
    </xf>
    <xf numFmtId="0" fontId="87" fillId="0" borderId="28" xfId="0" applyFont="1" applyBorder="1" applyAlignment="1">
      <alignment horizontal="left" wrapText="1"/>
    </xf>
    <xf numFmtId="0" fontId="87" fillId="0" borderId="28" xfId="0" applyFont="1" applyBorder="1" applyAlignment="1">
      <alignment horizontal="left"/>
    </xf>
    <xf numFmtId="0" fontId="2" fillId="0" borderId="28" xfId="0" applyFont="1" applyBorder="1" applyAlignment="1">
      <alignment horizontal="left"/>
    </xf>
    <xf numFmtId="0" fontId="5" fillId="0" borderId="28" xfId="0" applyFont="1" applyBorder="1" applyAlignment="1">
      <alignment horizontal="left"/>
    </xf>
    <xf numFmtId="0" fontId="83" fillId="0" borderId="0" xfId="0" applyFont="1" applyAlignment="1">
      <alignment horizontal="center" vertical="center"/>
    </xf>
    <xf numFmtId="0" fontId="83" fillId="0" borderId="0" xfId="0" applyFont="1" applyAlignment="1">
      <alignment horizontal="center"/>
    </xf>
    <xf numFmtId="0" fontId="84" fillId="0" borderId="0" xfId="0" applyFont="1" applyAlignment="1">
      <alignment horizontal="center" vertical="center"/>
    </xf>
    <xf numFmtId="0" fontId="84" fillId="0" borderId="0" xfId="0" applyFont="1" applyAlignment="1">
      <alignment horizontal="center"/>
    </xf>
    <xf numFmtId="0" fontId="2" fillId="0" borderId="0" xfId="0" applyFont="1" applyAlignment="1">
      <alignment horizontal="left"/>
    </xf>
    <xf numFmtId="0" fontId="2" fillId="0" borderId="0" xfId="0" applyFont="1" applyAlignment="1">
      <alignment horizontal="center"/>
    </xf>
    <xf numFmtId="0" fontId="83" fillId="0" borderId="0" xfId="0" applyFont="1" applyAlignment="1">
      <alignment horizontal="left" wrapText="1"/>
    </xf>
    <xf numFmtId="0" fontId="85" fillId="0" borderId="0" xfId="0" applyFont="1" applyAlignment="1">
      <alignment horizontal="left" wrapText="1"/>
    </xf>
    <xf numFmtId="0" fontId="86" fillId="0" borderId="0" xfId="0" applyFont="1" applyAlignment="1">
      <alignment horizontal="left"/>
    </xf>
    <xf numFmtId="0" fontId="84" fillId="0" borderId="0" xfId="0" applyFont="1" applyAlignment="1">
      <alignment horizontal="right"/>
    </xf>
    <xf numFmtId="0" fontId="89" fillId="0" borderId="0" xfId="0" applyFont="1" applyAlignment="1">
      <alignment horizontal="left"/>
    </xf>
    <xf numFmtId="0" fontId="89" fillId="0" borderId="0" xfId="0" applyFont="1" applyAlignment="1">
      <alignment horizontal="left" wrapText="1"/>
    </xf>
    <xf numFmtId="2" fontId="2" fillId="0" borderId="0" xfId="0" applyNumberFormat="1" applyFont="1" applyAlignment="1">
      <alignment horizontal="center"/>
    </xf>
    <xf numFmtId="0" fontId="4" fillId="0" borderId="0" xfId="0" applyFont="1" applyAlignment="1">
      <alignment horizontal="left"/>
    </xf>
    <xf numFmtId="2" fontId="83" fillId="0" borderId="0" xfId="0" applyNumberFormat="1" applyFont="1" applyAlignment="1">
      <alignment horizontal="center"/>
    </xf>
    <xf numFmtId="0" fontId="83" fillId="0" borderId="0" xfId="0" applyFont="1"/>
    <xf numFmtId="0" fontId="86" fillId="0" borderId="0" xfId="0" applyFont="1" applyAlignment="1">
      <alignment horizontal="center" vertical="center"/>
    </xf>
    <xf numFmtId="0" fontId="86" fillId="0" borderId="0" xfId="0" applyFont="1" applyAlignment="1">
      <alignment horizontal="center"/>
    </xf>
    <xf numFmtId="0" fontId="83" fillId="0" borderId="0" xfId="0" applyFont="1" applyAlignment="1">
      <alignment horizontal="right"/>
    </xf>
    <xf numFmtId="171" fontId="84" fillId="0" borderId="0" xfId="0" applyNumberFormat="1" applyFont="1" applyAlignment="1" applyProtection="1">
      <alignment horizontal="left"/>
      <protection locked="0"/>
    </xf>
    <xf numFmtId="171" fontId="83" fillId="0" borderId="37" xfId="0" applyNumberFormat="1" applyFont="1" applyBorder="1" applyAlignment="1" applyProtection="1">
      <alignment horizontal="left"/>
      <protection locked="0"/>
    </xf>
    <xf numFmtId="43" fontId="84" fillId="0" borderId="0" xfId="0" applyNumberFormat="1" applyFont="1" applyAlignment="1" applyProtection="1">
      <alignment horizontal="left"/>
      <protection locked="0"/>
    </xf>
    <xf numFmtId="43" fontId="83" fillId="0" borderId="37" xfId="0" applyNumberFormat="1" applyFont="1" applyBorder="1" applyAlignment="1" applyProtection="1">
      <alignment horizontal="left"/>
      <protection locked="0"/>
    </xf>
    <xf numFmtId="43" fontId="83" fillId="0" borderId="0" xfId="0" applyNumberFormat="1" applyFont="1" applyAlignment="1" applyProtection="1">
      <alignment horizontal="left"/>
      <protection locked="0"/>
    </xf>
    <xf numFmtId="43" fontId="2" fillId="0" borderId="0" xfId="0" applyNumberFormat="1" applyFont="1" applyAlignment="1" applyProtection="1">
      <alignment horizontal="left"/>
      <protection locked="0"/>
    </xf>
    <xf numFmtId="43" fontId="2" fillId="0" borderId="37" xfId="0" applyNumberFormat="1" applyFont="1" applyBorder="1" applyAlignment="1" applyProtection="1">
      <alignment horizontal="left"/>
      <protection locked="0"/>
    </xf>
    <xf numFmtId="43" fontId="83" fillId="0" borderId="38" xfId="0" applyNumberFormat="1" applyFont="1" applyBorder="1" applyAlignment="1" applyProtection="1">
      <alignment horizontal="left"/>
      <protection locked="0"/>
    </xf>
    <xf numFmtId="171" fontId="83" fillId="0" borderId="0" xfId="0" applyNumberFormat="1" applyFont="1" applyAlignment="1" applyProtection="1">
      <alignment horizontal="left"/>
      <protection locked="0"/>
    </xf>
    <xf numFmtId="43" fontId="83" fillId="0" borderId="5" xfId="0" applyNumberFormat="1" applyFont="1" applyBorder="1" applyAlignment="1" applyProtection="1">
      <alignment horizontal="left"/>
      <protection locked="0"/>
    </xf>
    <xf numFmtId="0" fontId="37" fillId="0" borderId="0" xfId="2" applyFont="1" applyAlignment="1">
      <alignment horizontal="left"/>
    </xf>
    <xf numFmtId="4" fontId="93" fillId="0" borderId="0" xfId="2" applyNumberFormat="1" applyFont="1" applyAlignment="1">
      <alignment horizontal="left" vertical="center"/>
    </xf>
    <xf numFmtId="214" fontId="93" fillId="35" borderId="0" xfId="2" applyNumberFormat="1" applyFont="1" applyFill="1" applyAlignment="1">
      <alignment horizontal="left" vertical="center"/>
    </xf>
    <xf numFmtId="0" fontId="98" fillId="0" borderId="0" xfId="2" applyFont="1" applyAlignment="1">
      <alignment horizontal="center" wrapText="1"/>
    </xf>
    <xf numFmtId="0" fontId="99" fillId="0" borderId="0" xfId="0" applyFont="1" applyAlignment="1">
      <alignment horizontal="center" wrapText="1"/>
    </xf>
    <xf numFmtId="0" fontId="0" fillId="0" borderId="0" xfId="0" applyAlignment="1">
      <alignment horizontal="center" wrapText="1"/>
    </xf>
    <xf numFmtId="0" fontId="4" fillId="35" borderId="0" xfId="2" applyFont="1" applyFill="1" applyAlignment="1">
      <alignment horizontal="center" vertical="center" wrapText="1"/>
    </xf>
    <xf numFmtId="0" fontId="4" fillId="35" borderId="0" xfId="2" applyFont="1" applyFill="1" applyAlignment="1">
      <alignment horizontal="center" vertical="center"/>
    </xf>
  </cellXfs>
  <cellStyles count="21378">
    <cellStyle name=" 1" xfId="40" xr:uid="{00000000-0005-0000-0000-000000000000}"/>
    <cellStyle name="_x000d__x000a_JournalTemplate=C:\COMFO\CTALK\JOURSTD.TPL_x000d__x000a_LbStateAddress=3 3 0 251 1 89 2 311_x000d__x000a_LbStateJou" xfId="110" xr:uid="{00000000-0005-0000-0000-000001000000}"/>
    <cellStyle name="_x000d__x000a_JournalTemplate=C:\COMFO\CTALK\JOURSTD.TPL_x000d__x000a_LbStateAddress=3 3 0 251 1 89 2 311_x000d__x000a_LbStateJou 2" xfId="111" xr:uid="{00000000-0005-0000-0000-000002000000}"/>
    <cellStyle name="%" xfId="112" xr:uid="{00000000-0005-0000-0000-000003000000}"/>
    <cellStyle name="% 10" xfId="113" xr:uid="{00000000-0005-0000-0000-000004000000}"/>
    <cellStyle name="% 10 2" xfId="114" xr:uid="{00000000-0005-0000-0000-000005000000}"/>
    <cellStyle name="% 10 3" xfId="115" xr:uid="{00000000-0005-0000-0000-000006000000}"/>
    <cellStyle name="% 10 4" xfId="116" xr:uid="{00000000-0005-0000-0000-000007000000}"/>
    <cellStyle name="% 11" xfId="117" xr:uid="{00000000-0005-0000-0000-000008000000}"/>
    <cellStyle name="% 11 2" xfId="118" xr:uid="{00000000-0005-0000-0000-000009000000}"/>
    <cellStyle name="% 11 3" xfId="119" xr:uid="{00000000-0005-0000-0000-00000A000000}"/>
    <cellStyle name="% 12" xfId="120" xr:uid="{00000000-0005-0000-0000-00000B000000}"/>
    <cellStyle name="% 12 2" xfId="121" xr:uid="{00000000-0005-0000-0000-00000C000000}"/>
    <cellStyle name="% 12 3" xfId="122" xr:uid="{00000000-0005-0000-0000-00000D000000}"/>
    <cellStyle name="% 13" xfId="123" xr:uid="{00000000-0005-0000-0000-00000E000000}"/>
    <cellStyle name="% 13 2" xfId="124" xr:uid="{00000000-0005-0000-0000-00000F000000}"/>
    <cellStyle name="% 14" xfId="125" xr:uid="{00000000-0005-0000-0000-000010000000}"/>
    <cellStyle name="% 14 2" xfId="126" xr:uid="{00000000-0005-0000-0000-000011000000}"/>
    <cellStyle name="% 15" xfId="127" xr:uid="{00000000-0005-0000-0000-000012000000}"/>
    <cellStyle name="% 16" xfId="128" xr:uid="{00000000-0005-0000-0000-000013000000}"/>
    <cellStyle name="% 2" xfId="129" xr:uid="{00000000-0005-0000-0000-000014000000}"/>
    <cellStyle name="% 2 10" xfId="130" xr:uid="{00000000-0005-0000-0000-000015000000}"/>
    <cellStyle name="% 2 2" xfId="131" xr:uid="{00000000-0005-0000-0000-000016000000}"/>
    <cellStyle name="% 2 2 2" xfId="132" xr:uid="{00000000-0005-0000-0000-000017000000}"/>
    <cellStyle name="% 2 2 2 2" xfId="133" xr:uid="{00000000-0005-0000-0000-000018000000}"/>
    <cellStyle name="% 2 2 2 2 2" xfId="134" xr:uid="{00000000-0005-0000-0000-000019000000}"/>
    <cellStyle name="% 2 2 2 3" xfId="135" xr:uid="{00000000-0005-0000-0000-00001A000000}"/>
    <cellStyle name="% 2 2 2 4" xfId="136" xr:uid="{00000000-0005-0000-0000-00001B000000}"/>
    <cellStyle name="% 2 2 3" xfId="137" xr:uid="{00000000-0005-0000-0000-00001C000000}"/>
    <cellStyle name="% 2 2 3 2" xfId="138" xr:uid="{00000000-0005-0000-0000-00001D000000}"/>
    <cellStyle name="% 2 2 3 3" xfId="139" xr:uid="{00000000-0005-0000-0000-00001E000000}"/>
    <cellStyle name="% 2 2 4" xfId="140" xr:uid="{00000000-0005-0000-0000-00001F000000}"/>
    <cellStyle name="% 2 2 4 2" xfId="141" xr:uid="{00000000-0005-0000-0000-000020000000}"/>
    <cellStyle name="% 2 2 5" xfId="142" xr:uid="{00000000-0005-0000-0000-000021000000}"/>
    <cellStyle name="% 2 2 5 2" xfId="143" xr:uid="{00000000-0005-0000-0000-000022000000}"/>
    <cellStyle name="% 2 2 6" xfId="144" xr:uid="{00000000-0005-0000-0000-000023000000}"/>
    <cellStyle name="% 2 2 7" xfId="145" xr:uid="{00000000-0005-0000-0000-000024000000}"/>
    <cellStyle name="% 2 2 8" xfId="146" xr:uid="{00000000-0005-0000-0000-000025000000}"/>
    <cellStyle name="% 2 2_Material Handling Silos - Expenditure Flow" xfId="147" xr:uid="{00000000-0005-0000-0000-000026000000}"/>
    <cellStyle name="% 2 3" xfId="148" xr:uid="{00000000-0005-0000-0000-000027000000}"/>
    <cellStyle name="% 2 3 2" xfId="149" xr:uid="{00000000-0005-0000-0000-000028000000}"/>
    <cellStyle name="% 2 3 2 2" xfId="150" xr:uid="{00000000-0005-0000-0000-000029000000}"/>
    <cellStyle name="% 2 3 2 2 2" xfId="151" xr:uid="{00000000-0005-0000-0000-00002A000000}"/>
    <cellStyle name="% 2 3 2 3" xfId="152" xr:uid="{00000000-0005-0000-0000-00002B000000}"/>
    <cellStyle name="% 2 3 2 4" xfId="153" xr:uid="{00000000-0005-0000-0000-00002C000000}"/>
    <cellStyle name="% 2 3 3" xfId="154" xr:uid="{00000000-0005-0000-0000-00002D000000}"/>
    <cellStyle name="% 2 3 3 2" xfId="155" xr:uid="{00000000-0005-0000-0000-00002E000000}"/>
    <cellStyle name="% 2 3 4" xfId="156" xr:uid="{00000000-0005-0000-0000-00002F000000}"/>
    <cellStyle name="% 2 3 4 2" xfId="157" xr:uid="{00000000-0005-0000-0000-000030000000}"/>
    <cellStyle name="% 2 3 5" xfId="158" xr:uid="{00000000-0005-0000-0000-000031000000}"/>
    <cellStyle name="% 2 3 5 2" xfId="159" xr:uid="{00000000-0005-0000-0000-000032000000}"/>
    <cellStyle name="% 2 3 6" xfId="160" xr:uid="{00000000-0005-0000-0000-000033000000}"/>
    <cellStyle name="% 2 3 7" xfId="161" xr:uid="{00000000-0005-0000-0000-000034000000}"/>
    <cellStyle name="% 2 3 8" xfId="162" xr:uid="{00000000-0005-0000-0000-000035000000}"/>
    <cellStyle name="% 2 4" xfId="163" xr:uid="{00000000-0005-0000-0000-000036000000}"/>
    <cellStyle name="% 2 4 2" xfId="164" xr:uid="{00000000-0005-0000-0000-000037000000}"/>
    <cellStyle name="% 2 4 2 2" xfId="165" xr:uid="{00000000-0005-0000-0000-000038000000}"/>
    <cellStyle name="% 2 4 3" xfId="166" xr:uid="{00000000-0005-0000-0000-000039000000}"/>
    <cellStyle name="% 2 4 4" xfId="167" xr:uid="{00000000-0005-0000-0000-00003A000000}"/>
    <cellStyle name="% 2 5" xfId="168" xr:uid="{00000000-0005-0000-0000-00003B000000}"/>
    <cellStyle name="% 2 5 2" xfId="169" xr:uid="{00000000-0005-0000-0000-00003C000000}"/>
    <cellStyle name="% 2 6" xfId="170" xr:uid="{00000000-0005-0000-0000-00003D000000}"/>
    <cellStyle name="% 2 6 2" xfId="171" xr:uid="{00000000-0005-0000-0000-00003E000000}"/>
    <cellStyle name="% 2 7" xfId="172" xr:uid="{00000000-0005-0000-0000-00003F000000}"/>
    <cellStyle name="% 2 7 2" xfId="173" xr:uid="{00000000-0005-0000-0000-000040000000}"/>
    <cellStyle name="% 2 7 3" xfId="174" xr:uid="{00000000-0005-0000-0000-000041000000}"/>
    <cellStyle name="% 2 8" xfId="175" xr:uid="{00000000-0005-0000-0000-000042000000}"/>
    <cellStyle name="% 2 9" xfId="176" xr:uid="{00000000-0005-0000-0000-000043000000}"/>
    <cellStyle name="% 2_Material Handling Silos - Expenditure Flow" xfId="177" xr:uid="{00000000-0005-0000-0000-000044000000}"/>
    <cellStyle name="% 3" xfId="178" xr:uid="{00000000-0005-0000-0000-000045000000}"/>
    <cellStyle name="% 3 2" xfId="179" xr:uid="{00000000-0005-0000-0000-000046000000}"/>
    <cellStyle name="% 3 2 2" xfId="180" xr:uid="{00000000-0005-0000-0000-000047000000}"/>
    <cellStyle name="% 3 2 2 2" xfId="181" xr:uid="{00000000-0005-0000-0000-000048000000}"/>
    <cellStyle name="% 3 2 2 2 2" xfId="182" xr:uid="{00000000-0005-0000-0000-000049000000}"/>
    <cellStyle name="% 3 2 2 3" xfId="183" xr:uid="{00000000-0005-0000-0000-00004A000000}"/>
    <cellStyle name="% 3 2 2 4" xfId="184" xr:uid="{00000000-0005-0000-0000-00004B000000}"/>
    <cellStyle name="% 3 2 3" xfId="185" xr:uid="{00000000-0005-0000-0000-00004C000000}"/>
    <cellStyle name="% 3 2 3 2" xfId="186" xr:uid="{00000000-0005-0000-0000-00004D000000}"/>
    <cellStyle name="% 3 2 4" xfId="187" xr:uid="{00000000-0005-0000-0000-00004E000000}"/>
    <cellStyle name="% 3 2 4 2" xfId="188" xr:uid="{00000000-0005-0000-0000-00004F000000}"/>
    <cellStyle name="% 3 2 5" xfId="189" xr:uid="{00000000-0005-0000-0000-000050000000}"/>
    <cellStyle name="% 3 2 5 2" xfId="190" xr:uid="{00000000-0005-0000-0000-000051000000}"/>
    <cellStyle name="% 3 2 5 3" xfId="191" xr:uid="{00000000-0005-0000-0000-000052000000}"/>
    <cellStyle name="% 3 2 6" xfId="192" xr:uid="{00000000-0005-0000-0000-000053000000}"/>
    <cellStyle name="% 3 2 7" xfId="193" xr:uid="{00000000-0005-0000-0000-000054000000}"/>
    <cellStyle name="% 3 2 8" xfId="194" xr:uid="{00000000-0005-0000-0000-000055000000}"/>
    <cellStyle name="% 3 3" xfId="195" xr:uid="{00000000-0005-0000-0000-000056000000}"/>
    <cellStyle name="% 3 3 2" xfId="196" xr:uid="{00000000-0005-0000-0000-000057000000}"/>
    <cellStyle name="% 3 3 2 2" xfId="197" xr:uid="{00000000-0005-0000-0000-000058000000}"/>
    <cellStyle name="% 3 3 3" xfId="198" xr:uid="{00000000-0005-0000-0000-000059000000}"/>
    <cellStyle name="% 3 3 4" xfId="199" xr:uid="{00000000-0005-0000-0000-00005A000000}"/>
    <cellStyle name="% 3 4" xfId="200" xr:uid="{00000000-0005-0000-0000-00005B000000}"/>
    <cellStyle name="% 3 4 2" xfId="201" xr:uid="{00000000-0005-0000-0000-00005C000000}"/>
    <cellStyle name="% 3 5" xfId="202" xr:uid="{00000000-0005-0000-0000-00005D000000}"/>
    <cellStyle name="% 3 5 2" xfId="203" xr:uid="{00000000-0005-0000-0000-00005E000000}"/>
    <cellStyle name="% 3 6" xfId="204" xr:uid="{00000000-0005-0000-0000-00005F000000}"/>
    <cellStyle name="% 3 6 2" xfId="205" xr:uid="{00000000-0005-0000-0000-000060000000}"/>
    <cellStyle name="% 3 6 3" xfId="206" xr:uid="{00000000-0005-0000-0000-000061000000}"/>
    <cellStyle name="% 3 7" xfId="207" xr:uid="{00000000-0005-0000-0000-000062000000}"/>
    <cellStyle name="% 3 8" xfId="208" xr:uid="{00000000-0005-0000-0000-000063000000}"/>
    <cellStyle name="% 3 9" xfId="209" xr:uid="{00000000-0005-0000-0000-000064000000}"/>
    <cellStyle name="% 3_Material Handling Silos - Expenditure Flow" xfId="210" xr:uid="{00000000-0005-0000-0000-000065000000}"/>
    <cellStyle name="% 4" xfId="211" xr:uid="{00000000-0005-0000-0000-000066000000}"/>
    <cellStyle name="% 4 10" xfId="212" xr:uid="{00000000-0005-0000-0000-000067000000}"/>
    <cellStyle name="% 4 11" xfId="213" xr:uid="{00000000-0005-0000-0000-000068000000}"/>
    <cellStyle name="% 4 2" xfId="214" xr:uid="{00000000-0005-0000-0000-000069000000}"/>
    <cellStyle name="% 4 2 2" xfId="215" xr:uid="{00000000-0005-0000-0000-00006A000000}"/>
    <cellStyle name="% 4 2 2 2" xfId="216" xr:uid="{00000000-0005-0000-0000-00006B000000}"/>
    <cellStyle name="% 4 2 2 2 2" xfId="217" xr:uid="{00000000-0005-0000-0000-00006C000000}"/>
    <cellStyle name="% 4 2 2 3" xfId="218" xr:uid="{00000000-0005-0000-0000-00006D000000}"/>
    <cellStyle name="% 4 2 2 4" xfId="219" xr:uid="{00000000-0005-0000-0000-00006E000000}"/>
    <cellStyle name="% 4 2 3" xfId="220" xr:uid="{00000000-0005-0000-0000-00006F000000}"/>
    <cellStyle name="% 4 2 3 2" xfId="221" xr:uid="{00000000-0005-0000-0000-000070000000}"/>
    <cellStyle name="% 4 2 3 3" xfId="222" xr:uid="{00000000-0005-0000-0000-000071000000}"/>
    <cellStyle name="% 4 2 4" xfId="223" xr:uid="{00000000-0005-0000-0000-000072000000}"/>
    <cellStyle name="% 4 2 4 2" xfId="224" xr:uid="{00000000-0005-0000-0000-000073000000}"/>
    <cellStyle name="% 4 2 5" xfId="225" xr:uid="{00000000-0005-0000-0000-000074000000}"/>
    <cellStyle name="% 4 2 5 2" xfId="226" xr:uid="{00000000-0005-0000-0000-000075000000}"/>
    <cellStyle name="% 4 2 6" xfId="227" xr:uid="{00000000-0005-0000-0000-000076000000}"/>
    <cellStyle name="% 4 2 7" xfId="228" xr:uid="{00000000-0005-0000-0000-000077000000}"/>
    <cellStyle name="% 4 2 8" xfId="229" xr:uid="{00000000-0005-0000-0000-000078000000}"/>
    <cellStyle name="% 4 2_Material Handling Silos - Expenditure Flow" xfId="230" xr:uid="{00000000-0005-0000-0000-000079000000}"/>
    <cellStyle name="% 4 3" xfId="231" xr:uid="{00000000-0005-0000-0000-00007A000000}"/>
    <cellStyle name="% 4 3 2" xfId="232" xr:uid="{00000000-0005-0000-0000-00007B000000}"/>
    <cellStyle name="% 4 3 2 2" xfId="233" xr:uid="{00000000-0005-0000-0000-00007C000000}"/>
    <cellStyle name="% 4 3 2 2 2" xfId="234" xr:uid="{00000000-0005-0000-0000-00007D000000}"/>
    <cellStyle name="% 4 3 2 3" xfId="235" xr:uid="{00000000-0005-0000-0000-00007E000000}"/>
    <cellStyle name="% 4 3 2 4" xfId="236" xr:uid="{00000000-0005-0000-0000-00007F000000}"/>
    <cellStyle name="% 4 3 3" xfId="237" xr:uid="{00000000-0005-0000-0000-000080000000}"/>
    <cellStyle name="% 4 3 3 2" xfId="238" xr:uid="{00000000-0005-0000-0000-000081000000}"/>
    <cellStyle name="% 4 3 4" xfId="239" xr:uid="{00000000-0005-0000-0000-000082000000}"/>
    <cellStyle name="% 4 3 4 2" xfId="240" xr:uid="{00000000-0005-0000-0000-000083000000}"/>
    <cellStyle name="% 4 3 5" xfId="241" xr:uid="{00000000-0005-0000-0000-000084000000}"/>
    <cellStyle name="% 4 3 5 2" xfId="242" xr:uid="{00000000-0005-0000-0000-000085000000}"/>
    <cellStyle name="% 4 3 6" xfId="243" xr:uid="{00000000-0005-0000-0000-000086000000}"/>
    <cellStyle name="% 4 3 7" xfId="244" xr:uid="{00000000-0005-0000-0000-000087000000}"/>
    <cellStyle name="% 4 3 8" xfId="245" xr:uid="{00000000-0005-0000-0000-000088000000}"/>
    <cellStyle name="% 4 4" xfId="246" xr:uid="{00000000-0005-0000-0000-000089000000}"/>
    <cellStyle name="% 4 4 2" xfId="247" xr:uid="{00000000-0005-0000-0000-00008A000000}"/>
    <cellStyle name="% 4 4 2 2" xfId="248" xr:uid="{00000000-0005-0000-0000-00008B000000}"/>
    <cellStyle name="% 4 4 2 2 2" xfId="249" xr:uid="{00000000-0005-0000-0000-00008C000000}"/>
    <cellStyle name="% 4 4 2 3" xfId="250" xr:uid="{00000000-0005-0000-0000-00008D000000}"/>
    <cellStyle name="% 4 4 2 4" xfId="251" xr:uid="{00000000-0005-0000-0000-00008E000000}"/>
    <cellStyle name="% 4 4 3" xfId="252" xr:uid="{00000000-0005-0000-0000-00008F000000}"/>
    <cellStyle name="% 4 4 3 2" xfId="253" xr:uid="{00000000-0005-0000-0000-000090000000}"/>
    <cellStyle name="% 4 4 4" xfId="254" xr:uid="{00000000-0005-0000-0000-000091000000}"/>
    <cellStyle name="% 4 4 4 2" xfId="255" xr:uid="{00000000-0005-0000-0000-000092000000}"/>
    <cellStyle name="% 4 4 5" xfId="256" xr:uid="{00000000-0005-0000-0000-000093000000}"/>
    <cellStyle name="% 4 4 5 2" xfId="257" xr:uid="{00000000-0005-0000-0000-000094000000}"/>
    <cellStyle name="% 4 4 6" xfId="258" xr:uid="{00000000-0005-0000-0000-000095000000}"/>
    <cellStyle name="% 4 4 7" xfId="259" xr:uid="{00000000-0005-0000-0000-000096000000}"/>
    <cellStyle name="% 4 4 8" xfId="260" xr:uid="{00000000-0005-0000-0000-000097000000}"/>
    <cellStyle name="% 4 5" xfId="261" xr:uid="{00000000-0005-0000-0000-000098000000}"/>
    <cellStyle name="% 4 5 2" xfId="262" xr:uid="{00000000-0005-0000-0000-000099000000}"/>
    <cellStyle name="% 4 5 2 2" xfId="263" xr:uid="{00000000-0005-0000-0000-00009A000000}"/>
    <cellStyle name="% 4 5 3" xfId="264" xr:uid="{00000000-0005-0000-0000-00009B000000}"/>
    <cellStyle name="% 4 5 4" xfId="265" xr:uid="{00000000-0005-0000-0000-00009C000000}"/>
    <cellStyle name="% 4 6" xfId="266" xr:uid="{00000000-0005-0000-0000-00009D000000}"/>
    <cellStyle name="% 4 6 2" xfId="267" xr:uid="{00000000-0005-0000-0000-00009E000000}"/>
    <cellStyle name="% 4 7" xfId="268" xr:uid="{00000000-0005-0000-0000-00009F000000}"/>
    <cellStyle name="% 4 7 2" xfId="269" xr:uid="{00000000-0005-0000-0000-0000A0000000}"/>
    <cellStyle name="% 4 8" xfId="270" xr:uid="{00000000-0005-0000-0000-0000A1000000}"/>
    <cellStyle name="% 4 8 2" xfId="271" xr:uid="{00000000-0005-0000-0000-0000A2000000}"/>
    <cellStyle name="% 4 9" xfId="272" xr:uid="{00000000-0005-0000-0000-0000A3000000}"/>
    <cellStyle name="% 4_Material Handling Silos - Expenditure Flow" xfId="273" xr:uid="{00000000-0005-0000-0000-0000A4000000}"/>
    <cellStyle name="% 5" xfId="274" xr:uid="{00000000-0005-0000-0000-0000A5000000}"/>
    <cellStyle name="% 5 2" xfId="275" xr:uid="{00000000-0005-0000-0000-0000A6000000}"/>
    <cellStyle name="% 5 2 2" xfId="276" xr:uid="{00000000-0005-0000-0000-0000A7000000}"/>
    <cellStyle name="% 5 2 2 2" xfId="277" xr:uid="{00000000-0005-0000-0000-0000A8000000}"/>
    <cellStyle name="% 5 2 2 2 2" xfId="278" xr:uid="{00000000-0005-0000-0000-0000A9000000}"/>
    <cellStyle name="% 5 2 2 3" xfId="279" xr:uid="{00000000-0005-0000-0000-0000AA000000}"/>
    <cellStyle name="% 5 2 2 4" xfId="280" xr:uid="{00000000-0005-0000-0000-0000AB000000}"/>
    <cellStyle name="% 5 2 3" xfId="281" xr:uid="{00000000-0005-0000-0000-0000AC000000}"/>
    <cellStyle name="% 5 2 3 2" xfId="282" xr:uid="{00000000-0005-0000-0000-0000AD000000}"/>
    <cellStyle name="% 5 2 3 3" xfId="283" xr:uid="{00000000-0005-0000-0000-0000AE000000}"/>
    <cellStyle name="% 5 2 4" xfId="284" xr:uid="{00000000-0005-0000-0000-0000AF000000}"/>
    <cellStyle name="% 5 2 4 2" xfId="285" xr:uid="{00000000-0005-0000-0000-0000B0000000}"/>
    <cellStyle name="% 5 2 5" xfId="286" xr:uid="{00000000-0005-0000-0000-0000B1000000}"/>
    <cellStyle name="% 5 2 5 2" xfId="287" xr:uid="{00000000-0005-0000-0000-0000B2000000}"/>
    <cellStyle name="% 5 2 6" xfId="288" xr:uid="{00000000-0005-0000-0000-0000B3000000}"/>
    <cellStyle name="% 5 2 7" xfId="289" xr:uid="{00000000-0005-0000-0000-0000B4000000}"/>
    <cellStyle name="% 5 2 8" xfId="290" xr:uid="{00000000-0005-0000-0000-0000B5000000}"/>
    <cellStyle name="% 5 2_Material Handling Silos - Expenditure Flow" xfId="291" xr:uid="{00000000-0005-0000-0000-0000B6000000}"/>
    <cellStyle name="% 5 3" xfId="292" xr:uid="{00000000-0005-0000-0000-0000B7000000}"/>
    <cellStyle name="% 5 3 2" xfId="293" xr:uid="{00000000-0005-0000-0000-0000B8000000}"/>
    <cellStyle name="% 5 3 2 2" xfId="294" xr:uid="{00000000-0005-0000-0000-0000B9000000}"/>
    <cellStyle name="% 5 3 3" xfId="295" xr:uid="{00000000-0005-0000-0000-0000BA000000}"/>
    <cellStyle name="% 5 3 4" xfId="296" xr:uid="{00000000-0005-0000-0000-0000BB000000}"/>
    <cellStyle name="% 5 4" xfId="297" xr:uid="{00000000-0005-0000-0000-0000BC000000}"/>
    <cellStyle name="% 5 4 2" xfId="298" xr:uid="{00000000-0005-0000-0000-0000BD000000}"/>
    <cellStyle name="% 5 4 3" xfId="299" xr:uid="{00000000-0005-0000-0000-0000BE000000}"/>
    <cellStyle name="% 5 5" xfId="300" xr:uid="{00000000-0005-0000-0000-0000BF000000}"/>
    <cellStyle name="% 5 5 2" xfId="301" xr:uid="{00000000-0005-0000-0000-0000C0000000}"/>
    <cellStyle name="% 5 6" xfId="302" xr:uid="{00000000-0005-0000-0000-0000C1000000}"/>
    <cellStyle name="% 5 6 2" xfId="303" xr:uid="{00000000-0005-0000-0000-0000C2000000}"/>
    <cellStyle name="% 5 7" xfId="304" xr:uid="{00000000-0005-0000-0000-0000C3000000}"/>
    <cellStyle name="% 5 8" xfId="305" xr:uid="{00000000-0005-0000-0000-0000C4000000}"/>
    <cellStyle name="% 5 9" xfId="306" xr:uid="{00000000-0005-0000-0000-0000C5000000}"/>
    <cellStyle name="% 5_Material Handling Silos - Expenditure Flow" xfId="307" xr:uid="{00000000-0005-0000-0000-0000C6000000}"/>
    <cellStyle name="% 6" xfId="308" xr:uid="{00000000-0005-0000-0000-0000C7000000}"/>
    <cellStyle name="% 6 2" xfId="309" xr:uid="{00000000-0005-0000-0000-0000C8000000}"/>
    <cellStyle name="% 6 2 2" xfId="310" xr:uid="{00000000-0005-0000-0000-0000C9000000}"/>
    <cellStyle name="% 6 2 2 2" xfId="311" xr:uid="{00000000-0005-0000-0000-0000CA000000}"/>
    <cellStyle name="% 6 2 3" xfId="312" xr:uid="{00000000-0005-0000-0000-0000CB000000}"/>
    <cellStyle name="% 6 2 4" xfId="313" xr:uid="{00000000-0005-0000-0000-0000CC000000}"/>
    <cellStyle name="% 6 3" xfId="314" xr:uid="{00000000-0005-0000-0000-0000CD000000}"/>
    <cellStyle name="% 6 3 2" xfId="315" xr:uid="{00000000-0005-0000-0000-0000CE000000}"/>
    <cellStyle name="% 6 3 3" xfId="316" xr:uid="{00000000-0005-0000-0000-0000CF000000}"/>
    <cellStyle name="% 6 4" xfId="317" xr:uid="{00000000-0005-0000-0000-0000D0000000}"/>
    <cellStyle name="% 6 4 2" xfId="318" xr:uid="{00000000-0005-0000-0000-0000D1000000}"/>
    <cellStyle name="% 6 5" xfId="319" xr:uid="{00000000-0005-0000-0000-0000D2000000}"/>
    <cellStyle name="% 6 5 2" xfId="320" xr:uid="{00000000-0005-0000-0000-0000D3000000}"/>
    <cellStyle name="% 6 6" xfId="321" xr:uid="{00000000-0005-0000-0000-0000D4000000}"/>
    <cellStyle name="% 6 7" xfId="322" xr:uid="{00000000-0005-0000-0000-0000D5000000}"/>
    <cellStyle name="% 6 8" xfId="323" xr:uid="{00000000-0005-0000-0000-0000D6000000}"/>
    <cellStyle name="% 6_Material Handling Silos - Expenditure Flow" xfId="324" xr:uid="{00000000-0005-0000-0000-0000D7000000}"/>
    <cellStyle name="% 7" xfId="325" xr:uid="{00000000-0005-0000-0000-0000D8000000}"/>
    <cellStyle name="% 7 2" xfId="326" xr:uid="{00000000-0005-0000-0000-0000D9000000}"/>
    <cellStyle name="% 7 2 2" xfId="327" xr:uid="{00000000-0005-0000-0000-0000DA000000}"/>
    <cellStyle name="% 7 2 2 2" xfId="328" xr:uid="{00000000-0005-0000-0000-0000DB000000}"/>
    <cellStyle name="% 7 2 3" xfId="329" xr:uid="{00000000-0005-0000-0000-0000DC000000}"/>
    <cellStyle name="% 7 2 3 2" xfId="330" xr:uid="{00000000-0005-0000-0000-0000DD000000}"/>
    <cellStyle name="% 7 2 4" xfId="331" xr:uid="{00000000-0005-0000-0000-0000DE000000}"/>
    <cellStyle name="% 7 2 5" xfId="332" xr:uid="{00000000-0005-0000-0000-0000DF000000}"/>
    <cellStyle name="% 7 2 6" xfId="333" xr:uid="{00000000-0005-0000-0000-0000E0000000}"/>
    <cellStyle name="% 7 3" xfId="334" xr:uid="{00000000-0005-0000-0000-0000E1000000}"/>
    <cellStyle name="% 7 3 2" xfId="335" xr:uid="{00000000-0005-0000-0000-0000E2000000}"/>
    <cellStyle name="% 7 3 2 2" xfId="336" xr:uid="{00000000-0005-0000-0000-0000E3000000}"/>
    <cellStyle name="% 7 3 3" xfId="337" xr:uid="{00000000-0005-0000-0000-0000E4000000}"/>
    <cellStyle name="% 7 3 4" xfId="338" xr:uid="{00000000-0005-0000-0000-0000E5000000}"/>
    <cellStyle name="% 7 3 5" xfId="339" xr:uid="{00000000-0005-0000-0000-0000E6000000}"/>
    <cellStyle name="% 7 4" xfId="340" xr:uid="{00000000-0005-0000-0000-0000E7000000}"/>
    <cellStyle name="% 7 4 2" xfId="341" xr:uid="{00000000-0005-0000-0000-0000E8000000}"/>
    <cellStyle name="% 7 5" xfId="342" xr:uid="{00000000-0005-0000-0000-0000E9000000}"/>
    <cellStyle name="% 7 5 2" xfId="343" xr:uid="{00000000-0005-0000-0000-0000EA000000}"/>
    <cellStyle name="% 7 6" xfId="344" xr:uid="{00000000-0005-0000-0000-0000EB000000}"/>
    <cellStyle name="% 7 7" xfId="345" xr:uid="{00000000-0005-0000-0000-0000EC000000}"/>
    <cellStyle name="% 7 8" xfId="346" xr:uid="{00000000-0005-0000-0000-0000ED000000}"/>
    <cellStyle name="% 8" xfId="347" xr:uid="{00000000-0005-0000-0000-0000EE000000}"/>
    <cellStyle name="% 8 2" xfId="348" xr:uid="{00000000-0005-0000-0000-0000EF000000}"/>
    <cellStyle name="% 8 2 2" xfId="349" xr:uid="{00000000-0005-0000-0000-0000F0000000}"/>
    <cellStyle name="% 8 2 2 2" xfId="350" xr:uid="{00000000-0005-0000-0000-0000F1000000}"/>
    <cellStyle name="% 8 2 3" xfId="351" xr:uid="{00000000-0005-0000-0000-0000F2000000}"/>
    <cellStyle name="% 8 2 3 2" xfId="352" xr:uid="{00000000-0005-0000-0000-0000F3000000}"/>
    <cellStyle name="% 8 2 4" xfId="353" xr:uid="{00000000-0005-0000-0000-0000F4000000}"/>
    <cellStyle name="% 8 2 5" xfId="354" xr:uid="{00000000-0005-0000-0000-0000F5000000}"/>
    <cellStyle name="% 8 3" xfId="355" xr:uid="{00000000-0005-0000-0000-0000F6000000}"/>
    <cellStyle name="% 8 3 2" xfId="356" xr:uid="{00000000-0005-0000-0000-0000F7000000}"/>
    <cellStyle name="% 8 4" xfId="357" xr:uid="{00000000-0005-0000-0000-0000F8000000}"/>
    <cellStyle name="% 8 4 2" xfId="358" xr:uid="{00000000-0005-0000-0000-0000F9000000}"/>
    <cellStyle name="% 8 5" xfId="359" xr:uid="{00000000-0005-0000-0000-0000FA000000}"/>
    <cellStyle name="% 8 5 2" xfId="360" xr:uid="{00000000-0005-0000-0000-0000FB000000}"/>
    <cellStyle name="% 8 6" xfId="361" xr:uid="{00000000-0005-0000-0000-0000FC000000}"/>
    <cellStyle name="% 8 6 2" xfId="362" xr:uid="{00000000-0005-0000-0000-0000FD000000}"/>
    <cellStyle name="% 8 7" xfId="363" xr:uid="{00000000-0005-0000-0000-0000FE000000}"/>
    <cellStyle name="% 8 8" xfId="364" xr:uid="{00000000-0005-0000-0000-0000FF000000}"/>
    <cellStyle name="% 9" xfId="365" xr:uid="{00000000-0005-0000-0000-000000010000}"/>
    <cellStyle name="% 9 2" xfId="366" xr:uid="{00000000-0005-0000-0000-000001010000}"/>
    <cellStyle name="% 9 2 2" xfId="367" xr:uid="{00000000-0005-0000-0000-000002010000}"/>
    <cellStyle name="% 9 3" xfId="368" xr:uid="{00000000-0005-0000-0000-000003010000}"/>
    <cellStyle name="% 9 4" xfId="369" xr:uid="{00000000-0005-0000-0000-000004010000}"/>
    <cellStyle name="%_20110223 CHK Work detail sheet expected for certificates Dec 10 to April 11" xfId="370" xr:uid="{00000000-0005-0000-0000-000005010000}"/>
    <cellStyle name="%_20110223 CHK Work detail sheet expected for certificates Dec 10 to April 11 2" xfId="371" xr:uid="{00000000-0005-0000-0000-000006010000}"/>
    <cellStyle name="%_20110223 CHK Work detail sheet expected for certificates Dec 10 to April 11 2 2" xfId="372" xr:uid="{00000000-0005-0000-0000-000007010000}"/>
    <cellStyle name="%_20110223 CHK Work detail sheet expected for certificates Dec 10 to April 11 2 2 2" xfId="373" xr:uid="{00000000-0005-0000-0000-000008010000}"/>
    <cellStyle name="%_20110223 CHK Work detail sheet expected for certificates Dec 10 to April 11 2 3" xfId="374" xr:uid="{00000000-0005-0000-0000-000009010000}"/>
    <cellStyle name="%_20110223 CHK Work detail sheet expected for certificates Dec 10 to April 11 2 4" xfId="375" xr:uid="{00000000-0005-0000-0000-00000A010000}"/>
    <cellStyle name="%_20110223 CHK Work detail sheet expected for certificates Dec 10 to April 11 3" xfId="376" xr:uid="{00000000-0005-0000-0000-00000B010000}"/>
    <cellStyle name="%_20110223 CHK Work detail sheet expected for certificates Dec 10 to April 11 3 2" xfId="377" xr:uid="{00000000-0005-0000-0000-00000C010000}"/>
    <cellStyle name="%_20110223 CHK Work detail sheet expected for certificates Dec 10 to April 11 3 3" xfId="378" xr:uid="{00000000-0005-0000-0000-00000D010000}"/>
    <cellStyle name="%_20110223 CHK Work detail sheet expected for certificates Dec 10 to April 11 4" xfId="379" xr:uid="{00000000-0005-0000-0000-00000E010000}"/>
    <cellStyle name="%_20110223 CHK Work detail sheet expected for certificates Dec 10 to April 11 4 2" xfId="380" xr:uid="{00000000-0005-0000-0000-00000F010000}"/>
    <cellStyle name="%_20110223 CHK Work detail sheet expected for certificates Dec 10 to April 11 5" xfId="381" xr:uid="{00000000-0005-0000-0000-000010010000}"/>
    <cellStyle name="%_20110223 CHK Work detail sheet expected for certificates Dec 10 to April 11 5 2" xfId="382" xr:uid="{00000000-0005-0000-0000-000011010000}"/>
    <cellStyle name="%_20110223 CHK Work detail sheet expected for certificates Dec 10 to April 11 6" xfId="383" xr:uid="{00000000-0005-0000-0000-000012010000}"/>
    <cellStyle name="%_20110223 CHK Work detail sheet expected for certificates Dec 10 to April 11 7" xfId="384" xr:uid="{00000000-0005-0000-0000-000013010000}"/>
    <cellStyle name="%_20110223 CHK Work detail sheet expected for certificates Dec 10 to April 11 8" xfId="385" xr:uid="{00000000-0005-0000-0000-000014010000}"/>
    <cellStyle name="%_201104 Mth 13 COSIRA 0720_WFGD April Schedule 6" xfId="386" xr:uid="{00000000-0005-0000-0000-000015010000}"/>
    <cellStyle name="%_201104 Mth 13 COSIRA 0720_WFGD April Schedule 6 2" xfId="387" xr:uid="{00000000-0005-0000-0000-000016010000}"/>
    <cellStyle name="%_201104 Mth 13 COSIRA 0720_WFGD April Schedule 6 2 2" xfId="388" xr:uid="{00000000-0005-0000-0000-000017010000}"/>
    <cellStyle name="%_201104 Mth 13 COSIRA 0720_WFGD April Schedule 6 2 2 2" xfId="389" xr:uid="{00000000-0005-0000-0000-000018010000}"/>
    <cellStyle name="%_201104 Mth 13 COSIRA 0720_WFGD April Schedule 6 2 3" xfId="390" xr:uid="{00000000-0005-0000-0000-000019010000}"/>
    <cellStyle name="%_201104 Mth 13 COSIRA 0720_WFGD April Schedule 6 2 4" xfId="391" xr:uid="{00000000-0005-0000-0000-00001A010000}"/>
    <cellStyle name="%_201104 Mth 13 COSIRA 0720_WFGD April Schedule 6 3" xfId="392" xr:uid="{00000000-0005-0000-0000-00001B010000}"/>
    <cellStyle name="%_201104 Mth 13 COSIRA 0720_WFGD April Schedule 6 3 2" xfId="393" xr:uid="{00000000-0005-0000-0000-00001C010000}"/>
    <cellStyle name="%_201104 Mth 13 COSIRA 0720_WFGD April Schedule 6 3 3" xfId="394" xr:uid="{00000000-0005-0000-0000-00001D010000}"/>
    <cellStyle name="%_201104 Mth 13 COSIRA 0720_WFGD April Schedule 6 4" xfId="395" xr:uid="{00000000-0005-0000-0000-00001E010000}"/>
    <cellStyle name="%_201104 Mth 13 COSIRA 0720_WFGD April Schedule 6 4 2" xfId="396" xr:uid="{00000000-0005-0000-0000-00001F010000}"/>
    <cellStyle name="%_201104 Mth 13 COSIRA 0720_WFGD April Schedule 6 5" xfId="397" xr:uid="{00000000-0005-0000-0000-000020010000}"/>
    <cellStyle name="%_201104 Mth 13 COSIRA 0720_WFGD April Schedule 6 5 2" xfId="398" xr:uid="{00000000-0005-0000-0000-000021010000}"/>
    <cellStyle name="%_201104 Mth 13 COSIRA 0720_WFGD April Schedule 6 6" xfId="399" xr:uid="{00000000-0005-0000-0000-000022010000}"/>
    <cellStyle name="%_201104 Mth 13 COSIRA 0720_WFGD April Schedule 6 7" xfId="400" xr:uid="{00000000-0005-0000-0000-000023010000}"/>
    <cellStyle name="%_201104 Mth 13 COSIRA 0720_WFGD April Schedule 6 8" xfId="401" xr:uid="{00000000-0005-0000-0000-000024010000}"/>
    <cellStyle name="%_Clyde Engineer Assesment Master" xfId="402" xr:uid="{00000000-0005-0000-0000-000025010000}"/>
    <cellStyle name="%_COC" xfId="403" xr:uid="{00000000-0005-0000-0000-000026010000}"/>
    <cellStyle name="%_Fly Ash Final Ass No 1" xfId="404" xr:uid="{00000000-0005-0000-0000-000027010000}"/>
    <cellStyle name="%_Material Handling Silos - Expenditure Flow" xfId="405" xr:uid="{00000000-0005-0000-0000-000028010000}"/>
    <cellStyle name="%_Milestones &amp; CPA-Statement-ZAR" xfId="406" xr:uid="{00000000-0005-0000-0000-000029010000}"/>
    <cellStyle name="%_Total Statement&amp;CPA - ZAR" xfId="407" xr:uid="{00000000-0005-0000-0000-00002A010000}"/>
    <cellStyle name="???? [0.00]_1.2.1.1-d Summary of Payment R1" xfId="408" xr:uid="{00000000-0005-0000-0000-00002B010000}"/>
    <cellStyle name="??????_GT1-KOMOTINI" xfId="409" xr:uid="{00000000-0005-0000-0000-00002C010000}"/>
    <cellStyle name="????_1.2.1.1-g FOREX" xfId="410" xr:uid="{00000000-0005-0000-0000-00002D010000}"/>
    <cellStyle name="??_1.2.1.1 Pricing Information Annexure IT11.1(3 Units)" xfId="411" xr:uid="{00000000-0005-0000-0000-00002E010000}"/>
    <cellStyle name="_Criteria" xfId="41" xr:uid="{00000000-0005-0000-0000-00002F010000}"/>
    <cellStyle name="_Criteria 2" xfId="412" xr:uid="{00000000-0005-0000-0000-000030010000}"/>
    <cellStyle name="_Criteria 2 2" xfId="413" xr:uid="{00000000-0005-0000-0000-000031010000}"/>
    <cellStyle name="_Criteria 2 3" xfId="414" xr:uid="{00000000-0005-0000-0000-000032010000}"/>
    <cellStyle name="_Criteria 2 4" xfId="415" xr:uid="{00000000-0005-0000-0000-000033010000}"/>
    <cellStyle name="_Criteria 2 5" xfId="416" xr:uid="{00000000-0005-0000-0000-000034010000}"/>
    <cellStyle name="_Criteria 3" xfId="417" xr:uid="{00000000-0005-0000-0000-000035010000}"/>
    <cellStyle name="_Criteria 3 2" xfId="418" xr:uid="{00000000-0005-0000-0000-000036010000}"/>
    <cellStyle name="_Criteria 3 3" xfId="419" xr:uid="{00000000-0005-0000-0000-000037010000}"/>
    <cellStyle name="_Criteria 4" xfId="420" xr:uid="{00000000-0005-0000-0000-000038010000}"/>
    <cellStyle name="_Criteria 4 2" xfId="421" xr:uid="{00000000-0005-0000-0000-000039010000}"/>
    <cellStyle name="_Criteria 5" xfId="422" xr:uid="{00000000-0005-0000-0000-00003A010000}"/>
    <cellStyle name="_Criteria 6" xfId="423" xr:uid="{00000000-0005-0000-0000-00003B010000}"/>
    <cellStyle name="_Criteria 7" xfId="424" xr:uid="{00000000-0005-0000-0000-00003C010000}"/>
    <cellStyle name="_Heading" xfId="42" xr:uid="{00000000-0005-0000-0000-00003D010000}"/>
    <cellStyle name="_Heading 2" xfId="425" xr:uid="{00000000-0005-0000-0000-00003E010000}"/>
    <cellStyle name="_Heading 2 2" xfId="426" xr:uid="{00000000-0005-0000-0000-00003F010000}"/>
    <cellStyle name="_Heading 2 3" xfId="427" xr:uid="{00000000-0005-0000-0000-000040010000}"/>
    <cellStyle name="_Heading 2 4" xfId="428" xr:uid="{00000000-0005-0000-0000-000041010000}"/>
    <cellStyle name="_Heading 2 5" xfId="429" xr:uid="{00000000-0005-0000-0000-000042010000}"/>
    <cellStyle name="_Heading 3" xfId="430" xr:uid="{00000000-0005-0000-0000-000043010000}"/>
    <cellStyle name="_Heading 3 2" xfId="431" xr:uid="{00000000-0005-0000-0000-000044010000}"/>
    <cellStyle name="_Heading 3 3" xfId="432" xr:uid="{00000000-0005-0000-0000-000045010000}"/>
    <cellStyle name="_Heading 4" xfId="433" xr:uid="{00000000-0005-0000-0000-000046010000}"/>
    <cellStyle name="_Heading 4 2" xfId="434" xr:uid="{00000000-0005-0000-0000-000047010000}"/>
    <cellStyle name="_Heading 5" xfId="435" xr:uid="{00000000-0005-0000-0000-000048010000}"/>
    <cellStyle name="_Heading 6" xfId="436" xr:uid="{00000000-0005-0000-0000-000049010000}"/>
    <cellStyle name="_Heading 7" xfId="437" xr:uid="{00000000-0005-0000-0000-00004A010000}"/>
    <cellStyle name="_Sub-Heading" xfId="43" xr:uid="{00000000-0005-0000-0000-00004B010000}"/>
    <cellStyle name="_Sub-Heading 2" xfId="438" xr:uid="{00000000-0005-0000-0000-00004C010000}"/>
    <cellStyle name="_Sub-Heading 2 2" xfId="439" xr:uid="{00000000-0005-0000-0000-00004D010000}"/>
    <cellStyle name="_Sub-Heading 2 3" xfId="440" xr:uid="{00000000-0005-0000-0000-00004E010000}"/>
    <cellStyle name="_Sub-Heading 2 4" xfId="441" xr:uid="{00000000-0005-0000-0000-00004F010000}"/>
    <cellStyle name="_Sub-Heading 2 5" xfId="442" xr:uid="{00000000-0005-0000-0000-000050010000}"/>
    <cellStyle name="_Sub-Heading 3" xfId="443" xr:uid="{00000000-0005-0000-0000-000051010000}"/>
    <cellStyle name="_Sub-Heading 3 2" xfId="444" xr:uid="{00000000-0005-0000-0000-000052010000}"/>
    <cellStyle name="_Sub-Heading 3 3" xfId="445" xr:uid="{00000000-0005-0000-0000-000053010000}"/>
    <cellStyle name="_Sub-Heading 4" xfId="446" xr:uid="{00000000-0005-0000-0000-000054010000}"/>
    <cellStyle name="_Sub-Heading 4 2" xfId="447" xr:uid="{00000000-0005-0000-0000-000055010000}"/>
    <cellStyle name="_Sub-Heading 5" xfId="448" xr:uid="{00000000-0005-0000-0000-000056010000}"/>
    <cellStyle name="_Sub-Heading 6" xfId="449" xr:uid="{00000000-0005-0000-0000-000057010000}"/>
    <cellStyle name="_Sub-Heading 7" xfId="450" xr:uid="{00000000-0005-0000-0000-000058010000}"/>
    <cellStyle name="20% - Accent1 10" xfId="451" xr:uid="{00000000-0005-0000-0000-000059010000}"/>
    <cellStyle name="20% - Accent1 11" xfId="452" xr:uid="{00000000-0005-0000-0000-00005A010000}"/>
    <cellStyle name="20% - Accent1 12" xfId="453" xr:uid="{00000000-0005-0000-0000-00005B010000}"/>
    <cellStyle name="20% - Accent1 13" xfId="454" xr:uid="{00000000-0005-0000-0000-00005C010000}"/>
    <cellStyle name="20% - Accent1 14" xfId="455" xr:uid="{00000000-0005-0000-0000-00005D010000}"/>
    <cellStyle name="20% - Accent1 15" xfId="456" xr:uid="{00000000-0005-0000-0000-00005E010000}"/>
    <cellStyle name="20% - Accent1 16" xfId="457" xr:uid="{00000000-0005-0000-0000-00005F010000}"/>
    <cellStyle name="20% - Accent1 17" xfId="458" xr:uid="{00000000-0005-0000-0000-000060010000}"/>
    <cellStyle name="20% - Accent1 18" xfId="459" xr:uid="{00000000-0005-0000-0000-000061010000}"/>
    <cellStyle name="20% - Accent1 19" xfId="460" xr:uid="{00000000-0005-0000-0000-000062010000}"/>
    <cellStyle name="20% - Accent1 2" xfId="44" xr:uid="{00000000-0005-0000-0000-000063010000}"/>
    <cellStyle name="20% - Accent1 2 2" xfId="461" xr:uid="{00000000-0005-0000-0000-000064010000}"/>
    <cellStyle name="20% - Accent1 2 2 2" xfId="462" xr:uid="{00000000-0005-0000-0000-000065010000}"/>
    <cellStyle name="20% - Accent1 2 2 2 2" xfId="463" xr:uid="{00000000-0005-0000-0000-000066010000}"/>
    <cellStyle name="20% - Accent1 2 2 3" xfId="464" xr:uid="{00000000-0005-0000-0000-000067010000}"/>
    <cellStyle name="20% - Accent1 2 2 4" xfId="465" xr:uid="{00000000-0005-0000-0000-000068010000}"/>
    <cellStyle name="20% - Accent1 2 3" xfId="466" xr:uid="{00000000-0005-0000-0000-000069010000}"/>
    <cellStyle name="20% - Accent1 2 3 2" xfId="467" xr:uid="{00000000-0005-0000-0000-00006A010000}"/>
    <cellStyle name="20% - Accent1 2 3 2 2" xfId="468" xr:uid="{00000000-0005-0000-0000-00006B010000}"/>
    <cellStyle name="20% - Accent1 2 3 3" xfId="469" xr:uid="{00000000-0005-0000-0000-00006C010000}"/>
    <cellStyle name="20% - Accent1 2 4" xfId="470" xr:uid="{00000000-0005-0000-0000-00006D010000}"/>
    <cellStyle name="20% - Accent1 2 4 2" xfId="471" xr:uid="{00000000-0005-0000-0000-00006E010000}"/>
    <cellStyle name="20% - Accent1 2 5" xfId="472" xr:uid="{00000000-0005-0000-0000-00006F010000}"/>
    <cellStyle name="20% - Accent1 2 6" xfId="473" xr:uid="{00000000-0005-0000-0000-000070010000}"/>
    <cellStyle name="20% - Accent1 2 7" xfId="474" xr:uid="{00000000-0005-0000-0000-000071010000}"/>
    <cellStyle name="20% - Accent1 20" xfId="475" xr:uid="{00000000-0005-0000-0000-000072010000}"/>
    <cellStyle name="20% - Accent1 21" xfId="476" xr:uid="{00000000-0005-0000-0000-000073010000}"/>
    <cellStyle name="20% - Accent1 22" xfId="477" xr:uid="{00000000-0005-0000-0000-000074010000}"/>
    <cellStyle name="20% - Accent1 23" xfId="478" xr:uid="{00000000-0005-0000-0000-000075010000}"/>
    <cellStyle name="20% - Accent1 24" xfId="479" xr:uid="{00000000-0005-0000-0000-000076010000}"/>
    <cellStyle name="20% - Accent1 25" xfId="480" xr:uid="{00000000-0005-0000-0000-000077010000}"/>
    <cellStyle name="20% - Accent1 26" xfId="481" xr:uid="{00000000-0005-0000-0000-000078010000}"/>
    <cellStyle name="20% - Accent1 27" xfId="482" xr:uid="{00000000-0005-0000-0000-000079010000}"/>
    <cellStyle name="20% - Accent1 28" xfId="483" xr:uid="{00000000-0005-0000-0000-00007A010000}"/>
    <cellStyle name="20% - Accent1 29" xfId="484" xr:uid="{00000000-0005-0000-0000-00007B010000}"/>
    <cellStyle name="20% - Accent1 3" xfId="485" xr:uid="{00000000-0005-0000-0000-00007C010000}"/>
    <cellStyle name="20% - Accent1 3 2" xfId="486" xr:uid="{00000000-0005-0000-0000-00007D010000}"/>
    <cellStyle name="20% - Accent1 3 2 2" xfId="487" xr:uid="{00000000-0005-0000-0000-00007E010000}"/>
    <cellStyle name="20% - Accent1 3 2 3" xfId="488" xr:uid="{00000000-0005-0000-0000-00007F010000}"/>
    <cellStyle name="20% - Accent1 3 3" xfId="489" xr:uid="{00000000-0005-0000-0000-000080010000}"/>
    <cellStyle name="20% - Accent1 3 4" xfId="490" xr:uid="{00000000-0005-0000-0000-000081010000}"/>
    <cellStyle name="20% - Accent1 3 4 2" xfId="491" xr:uid="{00000000-0005-0000-0000-000082010000}"/>
    <cellStyle name="20% - Accent1 3 5" xfId="492" xr:uid="{00000000-0005-0000-0000-000083010000}"/>
    <cellStyle name="20% - Accent1 30" xfId="493" xr:uid="{00000000-0005-0000-0000-000084010000}"/>
    <cellStyle name="20% - Accent1 31" xfId="494" xr:uid="{00000000-0005-0000-0000-000085010000}"/>
    <cellStyle name="20% - Accent1 32" xfId="495" xr:uid="{00000000-0005-0000-0000-000086010000}"/>
    <cellStyle name="20% - Accent1 33" xfId="496" xr:uid="{00000000-0005-0000-0000-000087010000}"/>
    <cellStyle name="20% - Accent1 34" xfId="497" xr:uid="{00000000-0005-0000-0000-000088010000}"/>
    <cellStyle name="20% - Accent1 35" xfId="498" xr:uid="{00000000-0005-0000-0000-000089010000}"/>
    <cellStyle name="20% - Accent1 36" xfId="499" xr:uid="{00000000-0005-0000-0000-00008A010000}"/>
    <cellStyle name="20% - Accent1 37" xfId="500" xr:uid="{00000000-0005-0000-0000-00008B010000}"/>
    <cellStyle name="20% - Accent1 38" xfId="501" xr:uid="{00000000-0005-0000-0000-00008C010000}"/>
    <cellStyle name="20% - Accent1 39" xfId="502" xr:uid="{00000000-0005-0000-0000-00008D010000}"/>
    <cellStyle name="20% - Accent1 4" xfId="503" xr:uid="{00000000-0005-0000-0000-00008E010000}"/>
    <cellStyle name="20% - Accent1 4 2" xfId="504" xr:uid="{00000000-0005-0000-0000-00008F010000}"/>
    <cellStyle name="20% - Accent1 4 3" xfId="505" xr:uid="{00000000-0005-0000-0000-000090010000}"/>
    <cellStyle name="20% - Accent1 40" xfId="506" xr:uid="{00000000-0005-0000-0000-000091010000}"/>
    <cellStyle name="20% - Accent1 41" xfId="507" xr:uid="{00000000-0005-0000-0000-000092010000}"/>
    <cellStyle name="20% - Accent1 42" xfId="508" xr:uid="{00000000-0005-0000-0000-000093010000}"/>
    <cellStyle name="20% - Accent1 43" xfId="509" xr:uid="{00000000-0005-0000-0000-000094010000}"/>
    <cellStyle name="20% - Accent1 44" xfId="510" xr:uid="{00000000-0005-0000-0000-000095010000}"/>
    <cellStyle name="20% - Accent1 45" xfId="511" xr:uid="{00000000-0005-0000-0000-000096010000}"/>
    <cellStyle name="20% - Accent1 46" xfId="512" xr:uid="{00000000-0005-0000-0000-000097010000}"/>
    <cellStyle name="20% - Accent1 47" xfId="513" xr:uid="{00000000-0005-0000-0000-000098010000}"/>
    <cellStyle name="20% - Accent1 48" xfId="514" xr:uid="{00000000-0005-0000-0000-000099010000}"/>
    <cellStyle name="20% - Accent1 49" xfId="515" xr:uid="{00000000-0005-0000-0000-00009A010000}"/>
    <cellStyle name="20% - Accent1 5" xfId="516" xr:uid="{00000000-0005-0000-0000-00009B010000}"/>
    <cellStyle name="20% - Accent1 50" xfId="517" xr:uid="{00000000-0005-0000-0000-00009C010000}"/>
    <cellStyle name="20% - Accent1 51" xfId="518" xr:uid="{00000000-0005-0000-0000-00009D010000}"/>
    <cellStyle name="20% - Accent1 52" xfId="519" xr:uid="{00000000-0005-0000-0000-00009E010000}"/>
    <cellStyle name="20% - Accent1 53" xfId="520" xr:uid="{00000000-0005-0000-0000-00009F010000}"/>
    <cellStyle name="20% - Accent1 54" xfId="521" xr:uid="{00000000-0005-0000-0000-0000A0010000}"/>
    <cellStyle name="20% - Accent1 55" xfId="522" xr:uid="{00000000-0005-0000-0000-0000A1010000}"/>
    <cellStyle name="20% - Accent1 56" xfId="523" xr:uid="{00000000-0005-0000-0000-0000A2010000}"/>
    <cellStyle name="20% - Accent1 57" xfId="524" xr:uid="{00000000-0005-0000-0000-0000A3010000}"/>
    <cellStyle name="20% - Accent1 58" xfId="525" xr:uid="{00000000-0005-0000-0000-0000A4010000}"/>
    <cellStyle name="20% - Accent1 59" xfId="526" xr:uid="{00000000-0005-0000-0000-0000A5010000}"/>
    <cellStyle name="20% - Accent1 6" xfId="527" xr:uid="{00000000-0005-0000-0000-0000A6010000}"/>
    <cellStyle name="20% - Accent1 7" xfId="528" xr:uid="{00000000-0005-0000-0000-0000A7010000}"/>
    <cellStyle name="20% - Accent1 8" xfId="529" xr:uid="{00000000-0005-0000-0000-0000A8010000}"/>
    <cellStyle name="20% - Accent1 9" xfId="530" xr:uid="{00000000-0005-0000-0000-0000A9010000}"/>
    <cellStyle name="20% - Accent2 10" xfId="531" xr:uid="{00000000-0005-0000-0000-0000AA010000}"/>
    <cellStyle name="20% - Accent2 11" xfId="532" xr:uid="{00000000-0005-0000-0000-0000AB010000}"/>
    <cellStyle name="20% - Accent2 12" xfId="533" xr:uid="{00000000-0005-0000-0000-0000AC010000}"/>
    <cellStyle name="20% - Accent2 13" xfId="534" xr:uid="{00000000-0005-0000-0000-0000AD010000}"/>
    <cellStyle name="20% - Accent2 14" xfId="535" xr:uid="{00000000-0005-0000-0000-0000AE010000}"/>
    <cellStyle name="20% - Accent2 15" xfId="536" xr:uid="{00000000-0005-0000-0000-0000AF010000}"/>
    <cellStyle name="20% - Accent2 16" xfId="537" xr:uid="{00000000-0005-0000-0000-0000B0010000}"/>
    <cellStyle name="20% - Accent2 17" xfId="538" xr:uid="{00000000-0005-0000-0000-0000B1010000}"/>
    <cellStyle name="20% - Accent2 18" xfId="539" xr:uid="{00000000-0005-0000-0000-0000B2010000}"/>
    <cellStyle name="20% - Accent2 19" xfId="540" xr:uid="{00000000-0005-0000-0000-0000B3010000}"/>
    <cellStyle name="20% - Accent2 2" xfId="45" xr:uid="{00000000-0005-0000-0000-0000B4010000}"/>
    <cellStyle name="20% - Accent2 2 2" xfId="541" xr:uid="{00000000-0005-0000-0000-0000B5010000}"/>
    <cellStyle name="20% - Accent2 2 2 2" xfId="542" xr:uid="{00000000-0005-0000-0000-0000B6010000}"/>
    <cellStyle name="20% - Accent2 2 2 2 2" xfId="543" xr:uid="{00000000-0005-0000-0000-0000B7010000}"/>
    <cellStyle name="20% - Accent2 2 2 3" xfId="544" xr:uid="{00000000-0005-0000-0000-0000B8010000}"/>
    <cellStyle name="20% - Accent2 2 2 4" xfId="545" xr:uid="{00000000-0005-0000-0000-0000B9010000}"/>
    <cellStyle name="20% - Accent2 2 3" xfId="546" xr:uid="{00000000-0005-0000-0000-0000BA010000}"/>
    <cellStyle name="20% - Accent2 2 3 2" xfId="547" xr:uid="{00000000-0005-0000-0000-0000BB010000}"/>
    <cellStyle name="20% - Accent2 2 3 2 2" xfId="548" xr:uid="{00000000-0005-0000-0000-0000BC010000}"/>
    <cellStyle name="20% - Accent2 2 3 3" xfId="549" xr:uid="{00000000-0005-0000-0000-0000BD010000}"/>
    <cellStyle name="20% - Accent2 2 4" xfId="550" xr:uid="{00000000-0005-0000-0000-0000BE010000}"/>
    <cellStyle name="20% - Accent2 2 4 2" xfId="551" xr:uid="{00000000-0005-0000-0000-0000BF010000}"/>
    <cellStyle name="20% - Accent2 2 5" xfId="552" xr:uid="{00000000-0005-0000-0000-0000C0010000}"/>
    <cellStyle name="20% - Accent2 2 6" xfId="553" xr:uid="{00000000-0005-0000-0000-0000C1010000}"/>
    <cellStyle name="20% - Accent2 2 7" xfId="554" xr:uid="{00000000-0005-0000-0000-0000C2010000}"/>
    <cellStyle name="20% - Accent2 20" xfId="555" xr:uid="{00000000-0005-0000-0000-0000C3010000}"/>
    <cellStyle name="20% - Accent2 21" xfId="556" xr:uid="{00000000-0005-0000-0000-0000C4010000}"/>
    <cellStyle name="20% - Accent2 22" xfId="557" xr:uid="{00000000-0005-0000-0000-0000C5010000}"/>
    <cellStyle name="20% - Accent2 23" xfId="558" xr:uid="{00000000-0005-0000-0000-0000C6010000}"/>
    <cellStyle name="20% - Accent2 24" xfId="559" xr:uid="{00000000-0005-0000-0000-0000C7010000}"/>
    <cellStyle name="20% - Accent2 25" xfId="560" xr:uid="{00000000-0005-0000-0000-0000C8010000}"/>
    <cellStyle name="20% - Accent2 26" xfId="561" xr:uid="{00000000-0005-0000-0000-0000C9010000}"/>
    <cellStyle name="20% - Accent2 27" xfId="562" xr:uid="{00000000-0005-0000-0000-0000CA010000}"/>
    <cellStyle name="20% - Accent2 28" xfId="563" xr:uid="{00000000-0005-0000-0000-0000CB010000}"/>
    <cellStyle name="20% - Accent2 29" xfId="564" xr:uid="{00000000-0005-0000-0000-0000CC010000}"/>
    <cellStyle name="20% - Accent2 3" xfId="565" xr:uid="{00000000-0005-0000-0000-0000CD010000}"/>
    <cellStyle name="20% - Accent2 3 2" xfId="566" xr:uid="{00000000-0005-0000-0000-0000CE010000}"/>
    <cellStyle name="20% - Accent2 3 2 2" xfId="567" xr:uid="{00000000-0005-0000-0000-0000CF010000}"/>
    <cellStyle name="20% - Accent2 3 2 3" xfId="568" xr:uid="{00000000-0005-0000-0000-0000D0010000}"/>
    <cellStyle name="20% - Accent2 3 3" xfId="569" xr:uid="{00000000-0005-0000-0000-0000D1010000}"/>
    <cellStyle name="20% - Accent2 3 4" xfId="570" xr:uid="{00000000-0005-0000-0000-0000D2010000}"/>
    <cellStyle name="20% - Accent2 3 4 2" xfId="571" xr:uid="{00000000-0005-0000-0000-0000D3010000}"/>
    <cellStyle name="20% - Accent2 3 5" xfId="572" xr:uid="{00000000-0005-0000-0000-0000D4010000}"/>
    <cellStyle name="20% - Accent2 30" xfId="573" xr:uid="{00000000-0005-0000-0000-0000D5010000}"/>
    <cellStyle name="20% - Accent2 31" xfId="574" xr:uid="{00000000-0005-0000-0000-0000D6010000}"/>
    <cellStyle name="20% - Accent2 32" xfId="575" xr:uid="{00000000-0005-0000-0000-0000D7010000}"/>
    <cellStyle name="20% - Accent2 33" xfId="576" xr:uid="{00000000-0005-0000-0000-0000D8010000}"/>
    <cellStyle name="20% - Accent2 34" xfId="577" xr:uid="{00000000-0005-0000-0000-0000D9010000}"/>
    <cellStyle name="20% - Accent2 35" xfId="578" xr:uid="{00000000-0005-0000-0000-0000DA010000}"/>
    <cellStyle name="20% - Accent2 36" xfId="579" xr:uid="{00000000-0005-0000-0000-0000DB010000}"/>
    <cellStyle name="20% - Accent2 37" xfId="580" xr:uid="{00000000-0005-0000-0000-0000DC010000}"/>
    <cellStyle name="20% - Accent2 38" xfId="581" xr:uid="{00000000-0005-0000-0000-0000DD010000}"/>
    <cellStyle name="20% - Accent2 39" xfId="582" xr:uid="{00000000-0005-0000-0000-0000DE010000}"/>
    <cellStyle name="20% - Accent2 4" xfId="583" xr:uid="{00000000-0005-0000-0000-0000DF010000}"/>
    <cellStyle name="20% - Accent2 4 2" xfId="584" xr:uid="{00000000-0005-0000-0000-0000E0010000}"/>
    <cellStyle name="20% - Accent2 4 3" xfId="585" xr:uid="{00000000-0005-0000-0000-0000E1010000}"/>
    <cellStyle name="20% - Accent2 40" xfId="586" xr:uid="{00000000-0005-0000-0000-0000E2010000}"/>
    <cellStyle name="20% - Accent2 41" xfId="587" xr:uid="{00000000-0005-0000-0000-0000E3010000}"/>
    <cellStyle name="20% - Accent2 42" xfId="588" xr:uid="{00000000-0005-0000-0000-0000E4010000}"/>
    <cellStyle name="20% - Accent2 43" xfId="589" xr:uid="{00000000-0005-0000-0000-0000E5010000}"/>
    <cellStyle name="20% - Accent2 44" xfId="590" xr:uid="{00000000-0005-0000-0000-0000E6010000}"/>
    <cellStyle name="20% - Accent2 45" xfId="591" xr:uid="{00000000-0005-0000-0000-0000E7010000}"/>
    <cellStyle name="20% - Accent2 46" xfId="592" xr:uid="{00000000-0005-0000-0000-0000E8010000}"/>
    <cellStyle name="20% - Accent2 47" xfId="593" xr:uid="{00000000-0005-0000-0000-0000E9010000}"/>
    <cellStyle name="20% - Accent2 48" xfId="594" xr:uid="{00000000-0005-0000-0000-0000EA010000}"/>
    <cellStyle name="20% - Accent2 49" xfId="595" xr:uid="{00000000-0005-0000-0000-0000EB010000}"/>
    <cellStyle name="20% - Accent2 5" xfId="596" xr:uid="{00000000-0005-0000-0000-0000EC010000}"/>
    <cellStyle name="20% - Accent2 50" xfId="597" xr:uid="{00000000-0005-0000-0000-0000ED010000}"/>
    <cellStyle name="20% - Accent2 51" xfId="598" xr:uid="{00000000-0005-0000-0000-0000EE010000}"/>
    <cellStyle name="20% - Accent2 52" xfId="599" xr:uid="{00000000-0005-0000-0000-0000EF010000}"/>
    <cellStyle name="20% - Accent2 53" xfId="600" xr:uid="{00000000-0005-0000-0000-0000F0010000}"/>
    <cellStyle name="20% - Accent2 54" xfId="601" xr:uid="{00000000-0005-0000-0000-0000F1010000}"/>
    <cellStyle name="20% - Accent2 55" xfId="602" xr:uid="{00000000-0005-0000-0000-0000F2010000}"/>
    <cellStyle name="20% - Accent2 56" xfId="603" xr:uid="{00000000-0005-0000-0000-0000F3010000}"/>
    <cellStyle name="20% - Accent2 57" xfId="604" xr:uid="{00000000-0005-0000-0000-0000F4010000}"/>
    <cellStyle name="20% - Accent2 58" xfId="605" xr:uid="{00000000-0005-0000-0000-0000F5010000}"/>
    <cellStyle name="20% - Accent2 59" xfId="606" xr:uid="{00000000-0005-0000-0000-0000F6010000}"/>
    <cellStyle name="20% - Accent2 6" xfId="607" xr:uid="{00000000-0005-0000-0000-0000F7010000}"/>
    <cellStyle name="20% - Accent2 7" xfId="608" xr:uid="{00000000-0005-0000-0000-0000F8010000}"/>
    <cellStyle name="20% - Accent2 8" xfId="609" xr:uid="{00000000-0005-0000-0000-0000F9010000}"/>
    <cellStyle name="20% - Accent2 9" xfId="610" xr:uid="{00000000-0005-0000-0000-0000FA010000}"/>
    <cellStyle name="20% - Accent3 10" xfId="611" xr:uid="{00000000-0005-0000-0000-0000FB010000}"/>
    <cellStyle name="20% - Accent3 11" xfId="612" xr:uid="{00000000-0005-0000-0000-0000FC010000}"/>
    <cellStyle name="20% - Accent3 12" xfId="613" xr:uid="{00000000-0005-0000-0000-0000FD010000}"/>
    <cellStyle name="20% - Accent3 13" xfId="614" xr:uid="{00000000-0005-0000-0000-0000FE010000}"/>
    <cellStyle name="20% - Accent3 14" xfId="615" xr:uid="{00000000-0005-0000-0000-0000FF010000}"/>
    <cellStyle name="20% - Accent3 15" xfId="616" xr:uid="{00000000-0005-0000-0000-000000020000}"/>
    <cellStyle name="20% - Accent3 16" xfId="617" xr:uid="{00000000-0005-0000-0000-000001020000}"/>
    <cellStyle name="20% - Accent3 17" xfId="618" xr:uid="{00000000-0005-0000-0000-000002020000}"/>
    <cellStyle name="20% - Accent3 18" xfId="619" xr:uid="{00000000-0005-0000-0000-000003020000}"/>
    <cellStyle name="20% - Accent3 19" xfId="620" xr:uid="{00000000-0005-0000-0000-000004020000}"/>
    <cellStyle name="20% - Accent3 2" xfId="46" xr:uid="{00000000-0005-0000-0000-000005020000}"/>
    <cellStyle name="20% - Accent3 2 2" xfId="621" xr:uid="{00000000-0005-0000-0000-000006020000}"/>
    <cellStyle name="20% - Accent3 2 2 2" xfId="622" xr:uid="{00000000-0005-0000-0000-000007020000}"/>
    <cellStyle name="20% - Accent3 2 2 2 2" xfId="623" xr:uid="{00000000-0005-0000-0000-000008020000}"/>
    <cellStyle name="20% - Accent3 2 2 3" xfId="624" xr:uid="{00000000-0005-0000-0000-000009020000}"/>
    <cellStyle name="20% - Accent3 2 2 4" xfId="625" xr:uid="{00000000-0005-0000-0000-00000A020000}"/>
    <cellStyle name="20% - Accent3 2 3" xfId="626" xr:uid="{00000000-0005-0000-0000-00000B020000}"/>
    <cellStyle name="20% - Accent3 2 3 2" xfId="627" xr:uid="{00000000-0005-0000-0000-00000C020000}"/>
    <cellStyle name="20% - Accent3 2 3 2 2" xfId="628" xr:uid="{00000000-0005-0000-0000-00000D020000}"/>
    <cellStyle name="20% - Accent3 2 3 3" xfId="629" xr:uid="{00000000-0005-0000-0000-00000E020000}"/>
    <cellStyle name="20% - Accent3 2 4" xfId="630" xr:uid="{00000000-0005-0000-0000-00000F020000}"/>
    <cellStyle name="20% - Accent3 2 4 2" xfId="631" xr:uid="{00000000-0005-0000-0000-000010020000}"/>
    <cellStyle name="20% - Accent3 2 5" xfId="632" xr:uid="{00000000-0005-0000-0000-000011020000}"/>
    <cellStyle name="20% - Accent3 2 6" xfId="633" xr:uid="{00000000-0005-0000-0000-000012020000}"/>
    <cellStyle name="20% - Accent3 2 7" xfId="634" xr:uid="{00000000-0005-0000-0000-000013020000}"/>
    <cellStyle name="20% - Accent3 20" xfId="635" xr:uid="{00000000-0005-0000-0000-000014020000}"/>
    <cellStyle name="20% - Accent3 21" xfId="636" xr:uid="{00000000-0005-0000-0000-000015020000}"/>
    <cellStyle name="20% - Accent3 22" xfId="637" xr:uid="{00000000-0005-0000-0000-000016020000}"/>
    <cellStyle name="20% - Accent3 23" xfId="638" xr:uid="{00000000-0005-0000-0000-000017020000}"/>
    <cellStyle name="20% - Accent3 24" xfId="639" xr:uid="{00000000-0005-0000-0000-000018020000}"/>
    <cellStyle name="20% - Accent3 25" xfId="640" xr:uid="{00000000-0005-0000-0000-000019020000}"/>
    <cellStyle name="20% - Accent3 26" xfId="641" xr:uid="{00000000-0005-0000-0000-00001A020000}"/>
    <cellStyle name="20% - Accent3 27" xfId="642" xr:uid="{00000000-0005-0000-0000-00001B020000}"/>
    <cellStyle name="20% - Accent3 28" xfId="643" xr:uid="{00000000-0005-0000-0000-00001C020000}"/>
    <cellStyle name="20% - Accent3 29" xfId="644" xr:uid="{00000000-0005-0000-0000-00001D020000}"/>
    <cellStyle name="20% - Accent3 3" xfId="645" xr:uid="{00000000-0005-0000-0000-00001E020000}"/>
    <cellStyle name="20% - Accent3 3 2" xfId="646" xr:uid="{00000000-0005-0000-0000-00001F020000}"/>
    <cellStyle name="20% - Accent3 3 2 2" xfId="647" xr:uid="{00000000-0005-0000-0000-000020020000}"/>
    <cellStyle name="20% - Accent3 3 2 3" xfId="648" xr:uid="{00000000-0005-0000-0000-000021020000}"/>
    <cellStyle name="20% - Accent3 3 3" xfId="649" xr:uid="{00000000-0005-0000-0000-000022020000}"/>
    <cellStyle name="20% - Accent3 3 4" xfId="650" xr:uid="{00000000-0005-0000-0000-000023020000}"/>
    <cellStyle name="20% - Accent3 3 4 2" xfId="651" xr:uid="{00000000-0005-0000-0000-000024020000}"/>
    <cellStyle name="20% - Accent3 3 5" xfId="652" xr:uid="{00000000-0005-0000-0000-000025020000}"/>
    <cellStyle name="20% - Accent3 30" xfId="653" xr:uid="{00000000-0005-0000-0000-000026020000}"/>
    <cellStyle name="20% - Accent3 31" xfId="654" xr:uid="{00000000-0005-0000-0000-000027020000}"/>
    <cellStyle name="20% - Accent3 32" xfId="655" xr:uid="{00000000-0005-0000-0000-000028020000}"/>
    <cellStyle name="20% - Accent3 33" xfId="656" xr:uid="{00000000-0005-0000-0000-000029020000}"/>
    <cellStyle name="20% - Accent3 34" xfId="657" xr:uid="{00000000-0005-0000-0000-00002A020000}"/>
    <cellStyle name="20% - Accent3 35" xfId="658" xr:uid="{00000000-0005-0000-0000-00002B020000}"/>
    <cellStyle name="20% - Accent3 36" xfId="659" xr:uid="{00000000-0005-0000-0000-00002C020000}"/>
    <cellStyle name="20% - Accent3 37" xfId="660" xr:uid="{00000000-0005-0000-0000-00002D020000}"/>
    <cellStyle name="20% - Accent3 38" xfId="661" xr:uid="{00000000-0005-0000-0000-00002E020000}"/>
    <cellStyle name="20% - Accent3 39" xfId="662" xr:uid="{00000000-0005-0000-0000-00002F020000}"/>
    <cellStyle name="20% - Accent3 4" xfId="663" xr:uid="{00000000-0005-0000-0000-000030020000}"/>
    <cellStyle name="20% - Accent3 4 2" xfId="664" xr:uid="{00000000-0005-0000-0000-000031020000}"/>
    <cellStyle name="20% - Accent3 4 3" xfId="665" xr:uid="{00000000-0005-0000-0000-000032020000}"/>
    <cellStyle name="20% - Accent3 40" xfId="666" xr:uid="{00000000-0005-0000-0000-000033020000}"/>
    <cellStyle name="20% - Accent3 41" xfId="667" xr:uid="{00000000-0005-0000-0000-000034020000}"/>
    <cellStyle name="20% - Accent3 42" xfId="668" xr:uid="{00000000-0005-0000-0000-000035020000}"/>
    <cellStyle name="20% - Accent3 43" xfId="669" xr:uid="{00000000-0005-0000-0000-000036020000}"/>
    <cellStyle name="20% - Accent3 44" xfId="670" xr:uid="{00000000-0005-0000-0000-000037020000}"/>
    <cellStyle name="20% - Accent3 45" xfId="671" xr:uid="{00000000-0005-0000-0000-000038020000}"/>
    <cellStyle name="20% - Accent3 46" xfId="672" xr:uid="{00000000-0005-0000-0000-000039020000}"/>
    <cellStyle name="20% - Accent3 47" xfId="673" xr:uid="{00000000-0005-0000-0000-00003A020000}"/>
    <cellStyle name="20% - Accent3 48" xfId="674" xr:uid="{00000000-0005-0000-0000-00003B020000}"/>
    <cellStyle name="20% - Accent3 49" xfId="675" xr:uid="{00000000-0005-0000-0000-00003C020000}"/>
    <cellStyle name="20% - Accent3 5" xfId="676" xr:uid="{00000000-0005-0000-0000-00003D020000}"/>
    <cellStyle name="20% - Accent3 50" xfId="677" xr:uid="{00000000-0005-0000-0000-00003E020000}"/>
    <cellStyle name="20% - Accent3 51" xfId="678" xr:uid="{00000000-0005-0000-0000-00003F020000}"/>
    <cellStyle name="20% - Accent3 52" xfId="679" xr:uid="{00000000-0005-0000-0000-000040020000}"/>
    <cellStyle name="20% - Accent3 53" xfId="680" xr:uid="{00000000-0005-0000-0000-000041020000}"/>
    <cellStyle name="20% - Accent3 54" xfId="681" xr:uid="{00000000-0005-0000-0000-000042020000}"/>
    <cellStyle name="20% - Accent3 55" xfId="682" xr:uid="{00000000-0005-0000-0000-000043020000}"/>
    <cellStyle name="20% - Accent3 56" xfId="683" xr:uid="{00000000-0005-0000-0000-000044020000}"/>
    <cellStyle name="20% - Accent3 57" xfId="684" xr:uid="{00000000-0005-0000-0000-000045020000}"/>
    <cellStyle name="20% - Accent3 58" xfId="685" xr:uid="{00000000-0005-0000-0000-000046020000}"/>
    <cellStyle name="20% - Accent3 59" xfId="686" xr:uid="{00000000-0005-0000-0000-000047020000}"/>
    <cellStyle name="20% - Accent3 6" xfId="687" xr:uid="{00000000-0005-0000-0000-000048020000}"/>
    <cellStyle name="20% - Accent3 7" xfId="688" xr:uid="{00000000-0005-0000-0000-000049020000}"/>
    <cellStyle name="20% - Accent3 8" xfId="689" xr:uid="{00000000-0005-0000-0000-00004A020000}"/>
    <cellStyle name="20% - Accent3 9" xfId="690" xr:uid="{00000000-0005-0000-0000-00004B020000}"/>
    <cellStyle name="20% - Accent4 10" xfId="691" xr:uid="{00000000-0005-0000-0000-00004C020000}"/>
    <cellStyle name="20% - Accent4 11" xfId="692" xr:uid="{00000000-0005-0000-0000-00004D020000}"/>
    <cellStyle name="20% - Accent4 12" xfId="693" xr:uid="{00000000-0005-0000-0000-00004E020000}"/>
    <cellStyle name="20% - Accent4 13" xfId="694" xr:uid="{00000000-0005-0000-0000-00004F020000}"/>
    <cellStyle name="20% - Accent4 14" xfId="695" xr:uid="{00000000-0005-0000-0000-000050020000}"/>
    <cellStyle name="20% - Accent4 15" xfId="696" xr:uid="{00000000-0005-0000-0000-000051020000}"/>
    <cellStyle name="20% - Accent4 16" xfId="697" xr:uid="{00000000-0005-0000-0000-000052020000}"/>
    <cellStyle name="20% - Accent4 17" xfId="698" xr:uid="{00000000-0005-0000-0000-000053020000}"/>
    <cellStyle name="20% - Accent4 18" xfId="699" xr:uid="{00000000-0005-0000-0000-000054020000}"/>
    <cellStyle name="20% - Accent4 19" xfId="700" xr:uid="{00000000-0005-0000-0000-000055020000}"/>
    <cellStyle name="20% - Accent4 2" xfId="47" xr:uid="{00000000-0005-0000-0000-000056020000}"/>
    <cellStyle name="20% - Accent4 2 2" xfId="701" xr:uid="{00000000-0005-0000-0000-000057020000}"/>
    <cellStyle name="20% - Accent4 2 2 2" xfId="702" xr:uid="{00000000-0005-0000-0000-000058020000}"/>
    <cellStyle name="20% - Accent4 2 2 2 2" xfId="703" xr:uid="{00000000-0005-0000-0000-000059020000}"/>
    <cellStyle name="20% - Accent4 2 2 3" xfId="704" xr:uid="{00000000-0005-0000-0000-00005A020000}"/>
    <cellStyle name="20% - Accent4 2 2 4" xfId="705" xr:uid="{00000000-0005-0000-0000-00005B020000}"/>
    <cellStyle name="20% - Accent4 2 3" xfId="706" xr:uid="{00000000-0005-0000-0000-00005C020000}"/>
    <cellStyle name="20% - Accent4 2 3 2" xfId="707" xr:uid="{00000000-0005-0000-0000-00005D020000}"/>
    <cellStyle name="20% - Accent4 2 3 2 2" xfId="708" xr:uid="{00000000-0005-0000-0000-00005E020000}"/>
    <cellStyle name="20% - Accent4 2 3 3" xfId="709" xr:uid="{00000000-0005-0000-0000-00005F020000}"/>
    <cellStyle name="20% - Accent4 2 4" xfId="710" xr:uid="{00000000-0005-0000-0000-000060020000}"/>
    <cellStyle name="20% - Accent4 2 4 2" xfId="711" xr:uid="{00000000-0005-0000-0000-000061020000}"/>
    <cellStyle name="20% - Accent4 2 5" xfId="712" xr:uid="{00000000-0005-0000-0000-000062020000}"/>
    <cellStyle name="20% - Accent4 2 6" xfId="713" xr:uid="{00000000-0005-0000-0000-000063020000}"/>
    <cellStyle name="20% - Accent4 2 7" xfId="714" xr:uid="{00000000-0005-0000-0000-000064020000}"/>
    <cellStyle name="20% - Accent4 20" xfId="715" xr:uid="{00000000-0005-0000-0000-000065020000}"/>
    <cellStyle name="20% - Accent4 21" xfId="716" xr:uid="{00000000-0005-0000-0000-000066020000}"/>
    <cellStyle name="20% - Accent4 22" xfId="717" xr:uid="{00000000-0005-0000-0000-000067020000}"/>
    <cellStyle name="20% - Accent4 23" xfId="718" xr:uid="{00000000-0005-0000-0000-000068020000}"/>
    <cellStyle name="20% - Accent4 24" xfId="719" xr:uid="{00000000-0005-0000-0000-000069020000}"/>
    <cellStyle name="20% - Accent4 25" xfId="720" xr:uid="{00000000-0005-0000-0000-00006A020000}"/>
    <cellStyle name="20% - Accent4 26" xfId="721" xr:uid="{00000000-0005-0000-0000-00006B020000}"/>
    <cellStyle name="20% - Accent4 27" xfId="722" xr:uid="{00000000-0005-0000-0000-00006C020000}"/>
    <cellStyle name="20% - Accent4 28" xfId="723" xr:uid="{00000000-0005-0000-0000-00006D020000}"/>
    <cellStyle name="20% - Accent4 29" xfId="724" xr:uid="{00000000-0005-0000-0000-00006E020000}"/>
    <cellStyle name="20% - Accent4 3" xfId="725" xr:uid="{00000000-0005-0000-0000-00006F020000}"/>
    <cellStyle name="20% - Accent4 3 2" xfId="726" xr:uid="{00000000-0005-0000-0000-000070020000}"/>
    <cellStyle name="20% - Accent4 3 2 2" xfId="727" xr:uid="{00000000-0005-0000-0000-000071020000}"/>
    <cellStyle name="20% - Accent4 3 2 3" xfId="728" xr:uid="{00000000-0005-0000-0000-000072020000}"/>
    <cellStyle name="20% - Accent4 3 3" xfId="729" xr:uid="{00000000-0005-0000-0000-000073020000}"/>
    <cellStyle name="20% - Accent4 3 4" xfId="730" xr:uid="{00000000-0005-0000-0000-000074020000}"/>
    <cellStyle name="20% - Accent4 3 4 2" xfId="731" xr:uid="{00000000-0005-0000-0000-000075020000}"/>
    <cellStyle name="20% - Accent4 3 5" xfId="732" xr:uid="{00000000-0005-0000-0000-000076020000}"/>
    <cellStyle name="20% - Accent4 30" xfId="733" xr:uid="{00000000-0005-0000-0000-000077020000}"/>
    <cellStyle name="20% - Accent4 31" xfId="734" xr:uid="{00000000-0005-0000-0000-000078020000}"/>
    <cellStyle name="20% - Accent4 32" xfId="735" xr:uid="{00000000-0005-0000-0000-000079020000}"/>
    <cellStyle name="20% - Accent4 33" xfId="736" xr:uid="{00000000-0005-0000-0000-00007A020000}"/>
    <cellStyle name="20% - Accent4 34" xfId="737" xr:uid="{00000000-0005-0000-0000-00007B020000}"/>
    <cellStyle name="20% - Accent4 35" xfId="738" xr:uid="{00000000-0005-0000-0000-00007C020000}"/>
    <cellStyle name="20% - Accent4 36" xfId="739" xr:uid="{00000000-0005-0000-0000-00007D020000}"/>
    <cellStyle name="20% - Accent4 37" xfId="740" xr:uid="{00000000-0005-0000-0000-00007E020000}"/>
    <cellStyle name="20% - Accent4 38" xfId="741" xr:uid="{00000000-0005-0000-0000-00007F020000}"/>
    <cellStyle name="20% - Accent4 39" xfId="742" xr:uid="{00000000-0005-0000-0000-000080020000}"/>
    <cellStyle name="20% - Accent4 4" xfId="743" xr:uid="{00000000-0005-0000-0000-000081020000}"/>
    <cellStyle name="20% - Accent4 4 2" xfId="744" xr:uid="{00000000-0005-0000-0000-000082020000}"/>
    <cellStyle name="20% - Accent4 4 3" xfId="745" xr:uid="{00000000-0005-0000-0000-000083020000}"/>
    <cellStyle name="20% - Accent4 40" xfId="746" xr:uid="{00000000-0005-0000-0000-000084020000}"/>
    <cellStyle name="20% - Accent4 41" xfId="747" xr:uid="{00000000-0005-0000-0000-000085020000}"/>
    <cellStyle name="20% - Accent4 42" xfId="748" xr:uid="{00000000-0005-0000-0000-000086020000}"/>
    <cellStyle name="20% - Accent4 43" xfId="749" xr:uid="{00000000-0005-0000-0000-000087020000}"/>
    <cellStyle name="20% - Accent4 44" xfId="750" xr:uid="{00000000-0005-0000-0000-000088020000}"/>
    <cellStyle name="20% - Accent4 45" xfId="751" xr:uid="{00000000-0005-0000-0000-000089020000}"/>
    <cellStyle name="20% - Accent4 46" xfId="752" xr:uid="{00000000-0005-0000-0000-00008A020000}"/>
    <cellStyle name="20% - Accent4 47" xfId="753" xr:uid="{00000000-0005-0000-0000-00008B020000}"/>
    <cellStyle name="20% - Accent4 48" xfId="754" xr:uid="{00000000-0005-0000-0000-00008C020000}"/>
    <cellStyle name="20% - Accent4 49" xfId="755" xr:uid="{00000000-0005-0000-0000-00008D020000}"/>
    <cellStyle name="20% - Accent4 5" xfId="756" xr:uid="{00000000-0005-0000-0000-00008E020000}"/>
    <cellStyle name="20% - Accent4 50" xfId="757" xr:uid="{00000000-0005-0000-0000-00008F020000}"/>
    <cellStyle name="20% - Accent4 51" xfId="758" xr:uid="{00000000-0005-0000-0000-000090020000}"/>
    <cellStyle name="20% - Accent4 52" xfId="759" xr:uid="{00000000-0005-0000-0000-000091020000}"/>
    <cellStyle name="20% - Accent4 53" xfId="760" xr:uid="{00000000-0005-0000-0000-000092020000}"/>
    <cellStyle name="20% - Accent4 54" xfId="761" xr:uid="{00000000-0005-0000-0000-000093020000}"/>
    <cellStyle name="20% - Accent4 55" xfId="762" xr:uid="{00000000-0005-0000-0000-000094020000}"/>
    <cellStyle name="20% - Accent4 56" xfId="763" xr:uid="{00000000-0005-0000-0000-000095020000}"/>
    <cellStyle name="20% - Accent4 57" xfId="764" xr:uid="{00000000-0005-0000-0000-000096020000}"/>
    <cellStyle name="20% - Accent4 58" xfId="765" xr:uid="{00000000-0005-0000-0000-000097020000}"/>
    <cellStyle name="20% - Accent4 59" xfId="766" xr:uid="{00000000-0005-0000-0000-000098020000}"/>
    <cellStyle name="20% - Accent4 6" xfId="767" xr:uid="{00000000-0005-0000-0000-000099020000}"/>
    <cellStyle name="20% - Accent4 7" xfId="768" xr:uid="{00000000-0005-0000-0000-00009A020000}"/>
    <cellStyle name="20% - Accent4 8" xfId="769" xr:uid="{00000000-0005-0000-0000-00009B020000}"/>
    <cellStyle name="20% - Accent4 9" xfId="770" xr:uid="{00000000-0005-0000-0000-00009C020000}"/>
    <cellStyle name="20% - Accent5 10" xfId="771" xr:uid="{00000000-0005-0000-0000-00009D020000}"/>
    <cellStyle name="20% - Accent5 11" xfId="772" xr:uid="{00000000-0005-0000-0000-00009E020000}"/>
    <cellStyle name="20% - Accent5 12" xfId="773" xr:uid="{00000000-0005-0000-0000-00009F020000}"/>
    <cellStyle name="20% - Accent5 13" xfId="774" xr:uid="{00000000-0005-0000-0000-0000A0020000}"/>
    <cellStyle name="20% - Accent5 14" xfId="775" xr:uid="{00000000-0005-0000-0000-0000A1020000}"/>
    <cellStyle name="20% - Accent5 15" xfId="776" xr:uid="{00000000-0005-0000-0000-0000A2020000}"/>
    <cellStyle name="20% - Accent5 16" xfId="777" xr:uid="{00000000-0005-0000-0000-0000A3020000}"/>
    <cellStyle name="20% - Accent5 17" xfId="778" xr:uid="{00000000-0005-0000-0000-0000A4020000}"/>
    <cellStyle name="20% - Accent5 18" xfId="779" xr:uid="{00000000-0005-0000-0000-0000A5020000}"/>
    <cellStyle name="20% - Accent5 19" xfId="780" xr:uid="{00000000-0005-0000-0000-0000A6020000}"/>
    <cellStyle name="20% - Accent5 2" xfId="48" xr:uid="{00000000-0005-0000-0000-0000A7020000}"/>
    <cellStyle name="20% - Accent5 2 2" xfId="781" xr:uid="{00000000-0005-0000-0000-0000A8020000}"/>
    <cellStyle name="20% - Accent5 2 2 2" xfId="782" xr:uid="{00000000-0005-0000-0000-0000A9020000}"/>
    <cellStyle name="20% - Accent5 2 2 2 2" xfId="783" xr:uid="{00000000-0005-0000-0000-0000AA020000}"/>
    <cellStyle name="20% - Accent5 2 2 3" xfId="784" xr:uid="{00000000-0005-0000-0000-0000AB020000}"/>
    <cellStyle name="20% - Accent5 2 2 4" xfId="785" xr:uid="{00000000-0005-0000-0000-0000AC020000}"/>
    <cellStyle name="20% - Accent5 2 3" xfId="786" xr:uid="{00000000-0005-0000-0000-0000AD020000}"/>
    <cellStyle name="20% - Accent5 2 3 2" xfId="787" xr:uid="{00000000-0005-0000-0000-0000AE020000}"/>
    <cellStyle name="20% - Accent5 2 3 2 2" xfId="788" xr:uid="{00000000-0005-0000-0000-0000AF020000}"/>
    <cellStyle name="20% - Accent5 2 3 3" xfId="789" xr:uid="{00000000-0005-0000-0000-0000B0020000}"/>
    <cellStyle name="20% - Accent5 2 4" xfId="790" xr:uid="{00000000-0005-0000-0000-0000B1020000}"/>
    <cellStyle name="20% - Accent5 2 4 2" xfId="791" xr:uid="{00000000-0005-0000-0000-0000B2020000}"/>
    <cellStyle name="20% - Accent5 2 5" xfId="792" xr:uid="{00000000-0005-0000-0000-0000B3020000}"/>
    <cellStyle name="20% - Accent5 2 6" xfId="793" xr:uid="{00000000-0005-0000-0000-0000B4020000}"/>
    <cellStyle name="20% - Accent5 2 7" xfId="794" xr:uid="{00000000-0005-0000-0000-0000B5020000}"/>
    <cellStyle name="20% - Accent5 20" xfId="795" xr:uid="{00000000-0005-0000-0000-0000B6020000}"/>
    <cellStyle name="20% - Accent5 21" xfId="796" xr:uid="{00000000-0005-0000-0000-0000B7020000}"/>
    <cellStyle name="20% - Accent5 22" xfId="797" xr:uid="{00000000-0005-0000-0000-0000B8020000}"/>
    <cellStyle name="20% - Accent5 23" xfId="798" xr:uid="{00000000-0005-0000-0000-0000B9020000}"/>
    <cellStyle name="20% - Accent5 24" xfId="799" xr:uid="{00000000-0005-0000-0000-0000BA020000}"/>
    <cellStyle name="20% - Accent5 25" xfId="800" xr:uid="{00000000-0005-0000-0000-0000BB020000}"/>
    <cellStyle name="20% - Accent5 26" xfId="801" xr:uid="{00000000-0005-0000-0000-0000BC020000}"/>
    <cellStyle name="20% - Accent5 27" xfId="802" xr:uid="{00000000-0005-0000-0000-0000BD020000}"/>
    <cellStyle name="20% - Accent5 28" xfId="803" xr:uid="{00000000-0005-0000-0000-0000BE020000}"/>
    <cellStyle name="20% - Accent5 29" xfId="804" xr:uid="{00000000-0005-0000-0000-0000BF020000}"/>
    <cellStyle name="20% - Accent5 3" xfId="805" xr:uid="{00000000-0005-0000-0000-0000C0020000}"/>
    <cellStyle name="20% - Accent5 3 2" xfId="806" xr:uid="{00000000-0005-0000-0000-0000C1020000}"/>
    <cellStyle name="20% - Accent5 3 2 2" xfId="807" xr:uid="{00000000-0005-0000-0000-0000C2020000}"/>
    <cellStyle name="20% - Accent5 3 2 3" xfId="808" xr:uid="{00000000-0005-0000-0000-0000C3020000}"/>
    <cellStyle name="20% - Accent5 3 3" xfId="809" xr:uid="{00000000-0005-0000-0000-0000C4020000}"/>
    <cellStyle name="20% - Accent5 3 4" xfId="810" xr:uid="{00000000-0005-0000-0000-0000C5020000}"/>
    <cellStyle name="20% - Accent5 3 4 2" xfId="811" xr:uid="{00000000-0005-0000-0000-0000C6020000}"/>
    <cellStyle name="20% - Accent5 3 5" xfId="812" xr:uid="{00000000-0005-0000-0000-0000C7020000}"/>
    <cellStyle name="20% - Accent5 30" xfId="813" xr:uid="{00000000-0005-0000-0000-0000C8020000}"/>
    <cellStyle name="20% - Accent5 31" xfId="814" xr:uid="{00000000-0005-0000-0000-0000C9020000}"/>
    <cellStyle name="20% - Accent5 32" xfId="815" xr:uid="{00000000-0005-0000-0000-0000CA020000}"/>
    <cellStyle name="20% - Accent5 33" xfId="816" xr:uid="{00000000-0005-0000-0000-0000CB020000}"/>
    <cellStyle name="20% - Accent5 34" xfId="817" xr:uid="{00000000-0005-0000-0000-0000CC020000}"/>
    <cellStyle name="20% - Accent5 35" xfId="818" xr:uid="{00000000-0005-0000-0000-0000CD020000}"/>
    <cellStyle name="20% - Accent5 36" xfId="819" xr:uid="{00000000-0005-0000-0000-0000CE020000}"/>
    <cellStyle name="20% - Accent5 37" xfId="820" xr:uid="{00000000-0005-0000-0000-0000CF020000}"/>
    <cellStyle name="20% - Accent5 38" xfId="821" xr:uid="{00000000-0005-0000-0000-0000D0020000}"/>
    <cellStyle name="20% - Accent5 39" xfId="822" xr:uid="{00000000-0005-0000-0000-0000D1020000}"/>
    <cellStyle name="20% - Accent5 4" xfId="823" xr:uid="{00000000-0005-0000-0000-0000D2020000}"/>
    <cellStyle name="20% - Accent5 4 2" xfId="824" xr:uid="{00000000-0005-0000-0000-0000D3020000}"/>
    <cellStyle name="20% - Accent5 4 3" xfId="825" xr:uid="{00000000-0005-0000-0000-0000D4020000}"/>
    <cellStyle name="20% - Accent5 40" xfId="826" xr:uid="{00000000-0005-0000-0000-0000D5020000}"/>
    <cellStyle name="20% - Accent5 41" xfId="827" xr:uid="{00000000-0005-0000-0000-0000D6020000}"/>
    <cellStyle name="20% - Accent5 42" xfId="828" xr:uid="{00000000-0005-0000-0000-0000D7020000}"/>
    <cellStyle name="20% - Accent5 43" xfId="829" xr:uid="{00000000-0005-0000-0000-0000D8020000}"/>
    <cellStyle name="20% - Accent5 44" xfId="830" xr:uid="{00000000-0005-0000-0000-0000D9020000}"/>
    <cellStyle name="20% - Accent5 45" xfId="831" xr:uid="{00000000-0005-0000-0000-0000DA020000}"/>
    <cellStyle name="20% - Accent5 46" xfId="832" xr:uid="{00000000-0005-0000-0000-0000DB020000}"/>
    <cellStyle name="20% - Accent5 47" xfId="833" xr:uid="{00000000-0005-0000-0000-0000DC020000}"/>
    <cellStyle name="20% - Accent5 48" xfId="834" xr:uid="{00000000-0005-0000-0000-0000DD020000}"/>
    <cellStyle name="20% - Accent5 49" xfId="835" xr:uid="{00000000-0005-0000-0000-0000DE020000}"/>
    <cellStyle name="20% - Accent5 5" xfId="836" xr:uid="{00000000-0005-0000-0000-0000DF020000}"/>
    <cellStyle name="20% - Accent5 50" xfId="837" xr:uid="{00000000-0005-0000-0000-0000E0020000}"/>
    <cellStyle name="20% - Accent5 51" xfId="838" xr:uid="{00000000-0005-0000-0000-0000E1020000}"/>
    <cellStyle name="20% - Accent5 52" xfId="839" xr:uid="{00000000-0005-0000-0000-0000E2020000}"/>
    <cellStyle name="20% - Accent5 53" xfId="840" xr:uid="{00000000-0005-0000-0000-0000E3020000}"/>
    <cellStyle name="20% - Accent5 54" xfId="841" xr:uid="{00000000-0005-0000-0000-0000E4020000}"/>
    <cellStyle name="20% - Accent5 55" xfId="842" xr:uid="{00000000-0005-0000-0000-0000E5020000}"/>
    <cellStyle name="20% - Accent5 56" xfId="843" xr:uid="{00000000-0005-0000-0000-0000E6020000}"/>
    <cellStyle name="20% - Accent5 57" xfId="844" xr:uid="{00000000-0005-0000-0000-0000E7020000}"/>
    <cellStyle name="20% - Accent5 58" xfId="845" xr:uid="{00000000-0005-0000-0000-0000E8020000}"/>
    <cellStyle name="20% - Accent5 59" xfId="846" xr:uid="{00000000-0005-0000-0000-0000E9020000}"/>
    <cellStyle name="20% - Accent5 6" xfId="847" xr:uid="{00000000-0005-0000-0000-0000EA020000}"/>
    <cellStyle name="20% - Accent5 7" xfId="848" xr:uid="{00000000-0005-0000-0000-0000EB020000}"/>
    <cellStyle name="20% - Accent5 8" xfId="849" xr:uid="{00000000-0005-0000-0000-0000EC020000}"/>
    <cellStyle name="20% - Accent5 9" xfId="850" xr:uid="{00000000-0005-0000-0000-0000ED020000}"/>
    <cellStyle name="20% - Accent6 10" xfId="851" xr:uid="{00000000-0005-0000-0000-0000EE020000}"/>
    <cellStyle name="20% - Accent6 11" xfId="852" xr:uid="{00000000-0005-0000-0000-0000EF020000}"/>
    <cellStyle name="20% - Accent6 12" xfId="853" xr:uid="{00000000-0005-0000-0000-0000F0020000}"/>
    <cellStyle name="20% - Accent6 13" xfId="854" xr:uid="{00000000-0005-0000-0000-0000F1020000}"/>
    <cellStyle name="20% - Accent6 14" xfId="855" xr:uid="{00000000-0005-0000-0000-0000F2020000}"/>
    <cellStyle name="20% - Accent6 15" xfId="856" xr:uid="{00000000-0005-0000-0000-0000F3020000}"/>
    <cellStyle name="20% - Accent6 16" xfId="857" xr:uid="{00000000-0005-0000-0000-0000F4020000}"/>
    <cellStyle name="20% - Accent6 17" xfId="858" xr:uid="{00000000-0005-0000-0000-0000F5020000}"/>
    <cellStyle name="20% - Accent6 18" xfId="859" xr:uid="{00000000-0005-0000-0000-0000F6020000}"/>
    <cellStyle name="20% - Accent6 19" xfId="860" xr:uid="{00000000-0005-0000-0000-0000F7020000}"/>
    <cellStyle name="20% - Accent6 2" xfId="49" xr:uid="{00000000-0005-0000-0000-0000F8020000}"/>
    <cellStyle name="20% - Accent6 2 2" xfId="861" xr:uid="{00000000-0005-0000-0000-0000F9020000}"/>
    <cellStyle name="20% - Accent6 2 2 2" xfId="862" xr:uid="{00000000-0005-0000-0000-0000FA020000}"/>
    <cellStyle name="20% - Accent6 2 2 2 2" xfId="863" xr:uid="{00000000-0005-0000-0000-0000FB020000}"/>
    <cellStyle name="20% - Accent6 2 2 3" xfId="864" xr:uid="{00000000-0005-0000-0000-0000FC020000}"/>
    <cellStyle name="20% - Accent6 2 2 4" xfId="865" xr:uid="{00000000-0005-0000-0000-0000FD020000}"/>
    <cellStyle name="20% - Accent6 2 3" xfId="866" xr:uid="{00000000-0005-0000-0000-0000FE020000}"/>
    <cellStyle name="20% - Accent6 2 3 2" xfId="867" xr:uid="{00000000-0005-0000-0000-0000FF020000}"/>
    <cellStyle name="20% - Accent6 2 3 2 2" xfId="868" xr:uid="{00000000-0005-0000-0000-000000030000}"/>
    <cellStyle name="20% - Accent6 2 3 3" xfId="869" xr:uid="{00000000-0005-0000-0000-000001030000}"/>
    <cellStyle name="20% - Accent6 2 4" xfId="870" xr:uid="{00000000-0005-0000-0000-000002030000}"/>
    <cellStyle name="20% - Accent6 2 4 2" xfId="871" xr:uid="{00000000-0005-0000-0000-000003030000}"/>
    <cellStyle name="20% - Accent6 2 5" xfId="872" xr:uid="{00000000-0005-0000-0000-000004030000}"/>
    <cellStyle name="20% - Accent6 2 6" xfId="873" xr:uid="{00000000-0005-0000-0000-000005030000}"/>
    <cellStyle name="20% - Accent6 2 7" xfId="874" xr:uid="{00000000-0005-0000-0000-000006030000}"/>
    <cellStyle name="20% - Accent6 20" xfId="875" xr:uid="{00000000-0005-0000-0000-000007030000}"/>
    <cellStyle name="20% - Accent6 21" xfId="876" xr:uid="{00000000-0005-0000-0000-000008030000}"/>
    <cellStyle name="20% - Accent6 22" xfId="877" xr:uid="{00000000-0005-0000-0000-000009030000}"/>
    <cellStyle name="20% - Accent6 23" xfId="878" xr:uid="{00000000-0005-0000-0000-00000A030000}"/>
    <cellStyle name="20% - Accent6 24" xfId="879" xr:uid="{00000000-0005-0000-0000-00000B030000}"/>
    <cellStyle name="20% - Accent6 25" xfId="880" xr:uid="{00000000-0005-0000-0000-00000C030000}"/>
    <cellStyle name="20% - Accent6 26" xfId="881" xr:uid="{00000000-0005-0000-0000-00000D030000}"/>
    <cellStyle name="20% - Accent6 27" xfId="882" xr:uid="{00000000-0005-0000-0000-00000E030000}"/>
    <cellStyle name="20% - Accent6 28" xfId="883" xr:uid="{00000000-0005-0000-0000-00000F030000}"/>
    <cellStyle name="20% - Accent6 29" xfId="884" xr:uid="{00000000-0005-0000-0000-000010030000}"/>
    <cellStyle name="20% - Accent6 3" xfId="885" xr:uid="{00000000-0005-0000-0000-000011030000}"/>
    <cellStyle name="20% - Accent6 3 2" xfId="886" xr:uid="{00000000-0005-0000-0000-000012030000}"/>
    <cellStyle name="20% - Accent6 3 2 2" xfId="887" xr:uid="{00000000-0005-0000-0000-000013030000}"/>
    <cellStyle name="20% - Accent6 3 2 3" xfId="888" xr:uid="{00000000-0005-0000-0000-000014030000}"/>
    <cellStyle name="20% - Accent6 3 3" xfId="889" xr:uid="{00000000-0005-0000-0000-000015030000}"/>
    <cellStyle name="20% - Accent6 3 3 2" xfId="890" xr:uid="{00000000-0005-0000-0000-000016030000}"/>
    <cellStyle name="20% - Accent6 3 4" xfId="891" xr:uid="{00000000-0005-0000-0000-000017030000}"/>
    <cellStyle name="20% - Accent6 30" xfId="892" xr:uid="{00000000-0005-0000-0000-000018030000}"/>
    <cellStyle name="20% - Accent6 31" xfId="893" xr:uid="{00000000-0005-0000-0000-000019030000}"/>
    <cellStyle name="20% - Accent6 32" xfId="894" xr:uid="{00000000-0005-0000-0000-00001A030000}"/>
    <cellStyle name="20% - Accent6 33" xfId="895" xr:uid="{00000000-0005-0000-0000-00001B030000}"/>
    <cellStyle name="20% - Accent6 34" xfId="896" xr:uid="{00000000-0005-0000-0000-00001C030000}"/>
    <cellStyle name="20% - Accent6 35" xfId="897" xr:uid="{00000000-0005-0000-0000-00001D030000}"/>
    <cellStyle name="20% - Accent6 36" xfId="898" xr:uid="{00000000-0005-0000-0000-00001E030000}"/>
    <cellStyle name="20% - Accent6 37" xfId="899" xr:uid="{00000000-0005-0000-0000-00001F030000}"/>
    <cellStyle name="20% - Accent6 38" xfId="900" xr:uid="{00000000-0005-0000-0000-000020030000}"/>
    <cellStyle name="20% - Accent6 39" xfId="901" xr:uid="{00000000-0005-0000-0000-000021030000}"/>
    <cellStyle name="20% - Accent6 4" xfId="902" xr:uid="{00000000-0005-0000-0000-000022030000}"/>
    <cellStyle name="20% - Accent6 4 2" xfId="903" xr:uid="{00000000-0005-0000-0000-000023030000}"/>
    <cellStyle name="20% - Accent6 4 3" xfId="904" xr:uid="{00000000-0005-0000-0000-000024030000}"/>
    <cellStyle name="20% - Accent6 40" xfId="905" xr:uid="{00000000-0005-0000-0000-000025030000}"/>
    <cellStyle name="20% - Accent6 41" xfId="906" xr:uid="{00000000-0005-0000-0000-000026030000}"/>
    <cellStyle name="20% - Accent6 42" xfId="907" xr:uid="{00000000-0005-0000-0000-000027030000}"/>
    <cellStyle name="20% - Accent6 43" xfId="908" xr:uid="{00000000-0005-0000-0000-000028030000}"/>
    <cellStyle name="20% - Accent6 44" xfId="909" xr:uid="{00000000-0005-0000-0000-000029030000}"/>
    <cellStyle name="20% - Accent6 45" xfId="910" xr:uid="{00000000-0005-0000-0000-00002A030000}"/>
    <cellStyle name="20% - Accent6 46" xfId="911" xr:uid="{00000000-0005-0000-0000-00002B030000}"/>
    <cellStyle name="20% - Accent6 47" xfId="912" xr:uid="{00000000-0005-0000-0000-00002C030000}"/>
    <cellStyle name="20% - Accent6 48" xfId="913" xr:uid="{00000000-0005-0000-0000-00002D030000}"/>
    <cellStyle name="20% - Accent6 49" xfId="914" xr:uid="{00000000-0005-0000-0000-00002E030000}"/>
    <cellStyle name="20% - Accent6 5" xfId="915" xr:uid="{00000000-0005-0000-0000-00002F030000}"/>
    <cellStyle name="20% - Accent6 50" xfId="916" xr:uid="{00000000-0005-0000-0000-000030030000}"/>
    <cellStyle name="20% - Accent6 51" xfId="917" xr:uid="{00000000-0005-0000-0000-000031030000}"/>
    <cellStyle name="20% - Accent6 52" xfId="918" xr:uid="{00000000-0005-0000-0000-000032030000}"/>
    <cellStyle name="20% - Accent6 53" xfId="919" xr:uid="{00000000-0005-0000-0000-000033030000}"/>
    <cellStyle name="20% - Accent6 54" xfId="920" xr:uid="{00000000-0005-0000-0000-000034030000}"/>
    <cellStyle name="20% - Accent6 55" xfId="921" xr:uid="{00000000-0005-0000-0000-000035030000}"/>
    <cellStyle name="20% - Accent6 56" xfId="922" xr:uid="{00000000-0005-0000-0000-000036030000}"/>
    <cellStyle name="20% - Accent6 57" xfId="923" xr:uid="{00000000-0005-0000-0000-000037030000}"/>
    <cellStyle name="20% - Accent6 58" xfId="924" xr:uid="{00000000-0005-0000-0000-000038030000}"/>
    <cellStyle name="20% - Accent6 59" xfId="925" xr:uid="{00000000-0005-0000-0000-000039030000}"/>
    <cellStyle name="20% - Accent6 6" xfId="926" xr:uid="{00000000-0005-0000-0000-00003A030000}"/>
    <cellStyle name="20% - Accent6 7" xfId="927" xr:uid="{00000000-0005-0000-0000-00003B030000}"/>
    <cellStyle name="20% - Accent6 8" xfId="928" xr:uid="{00000000-0005-0000-0000-00003C030000}"/>
    <cellStyle name="20% - Accent6 9" xfId="929" xr:uid="{00000000-0005-0000-0000-00003D030000}"/>
    <cellStyle name="4" xfId="930" xr:uid="{00000000-0005-0000-0000-00003E030000}"/>
    <cellStyle name="4 2" xfId="931" xr:uid="{00000000-0005-0000-0000-00003F030000}"/>
    <cellStyle name="4 2 2" xfId="932" xr:uid="{00000000-0005-0000-0000-000040030000}"/>
    <cellStyle name="4 3" xfId="933" xr:uid="{00000000-0005-0000-0000-000041030000}"/>
    <cellStyle name="4_Kusile ITD &amp; YE Proj July 2011" xfId="934" xr:uid="{00000000-0005-0000-0000-000042030000}"/>
    <cellStyle name="4_P24 Fly Ash Price Savings 12-2010" xfId="935" xr:uid="{00000000-0005-0000-0000-000043030000}"/>
    <cellStyle name="4_P24 Fly Ash Price Savings 12-2010 2" xfId="936" xr:uid="{00000000-0005-0000-0000-000044030000}"/>
    <cellStyle name="40% - Accent1 10" xfId="937" xr:uid="{00000000-0005-0000-0000-000045030000}"/>
    <cellStyle name="40% - Accent1 11" xfId="938" xr:uid="{00000000-0005-0000-0000-000046030000}"/>
    <cellStyle name="40% - Accent1 12" xfId="939" xr:uid="{00000000-0005-0000-0000-000047030000}"/>
    <cellStyle name="40% - Accent1 13" xfId="940" xr:uid="{00000000-0005-0000-0000-000048030000}"/>
    <cellStyle name="40% - Accent1 14" xfId="941" xr:uid="{00000000-0005-0000-0000-000049030000}"/>
    <cellStyle name="40% - Accent1 15" xfId="942" xr:uid="{00000000-0005-0000-0000-00004A030000}"/>
    <cellStyle name="40% - Accent1 16" xfId="943" xr:uid="{00000000-0005-0000-0000-00004B030000}"/>
    <cellStyle name="40% - Accent1 17" xfId="944" xr:uid="{00000000-0005-0000-0000-00004C030000}"/>
    <cellStyle name="40% - Accent1 18" xfId="945" xr:uid="{00000000-0005-0000-0000-00004D030000}"/>
    <cellStyle name="40% - Accent1 19" xfId="946" xr:uid="{00000000-0005-0000-0000-00004E030000}"/>
    <cellStyle name="40% - Accent1 2" xfId="50" xr:uid="{00000000-0005-0000-0000-00004F030000}"/>
    <cellStyle name="40% - Accent1 2 2" xfId="947" xr:uid="{00000000-0005-0000-0000-000050030000}"/>
    <cellStyle name="40% - Accent1 2 2 2" xfId="948" xr:uid="{00000000-0005-0000-0000-000051030000}"/>
    <cellStyle name="40% - Accent1 2 2 2 2" xfId="949" xr:uid="{00000000-0005-0000-0000-000052030000}"/>
    <cellStyle name="40% - Accent1 2 2 3" xfId="950" xr:uid="{00000000-0005-0000-0000-000053030000}"/>
    <cellStyle name="40% - Accent1 2 2 4" xfId="951" xr:uid="{00000000-0005-0000-0000-000054030000}"/>
    <cellStyle name="40% - Accent1 2 3" xfId="952" xr:uid="{00000000-0005-0000-0000-000055030000}"/>
    <cellStyle name="40% - Accent1 2 3 2" xfId="953" xr:uid="{00000000-0005-0000-0000-000056030000}"/>
    <cellStyle name="40% - Accent1 2 3 2 2" xfId="954" xr:uid="{00000000-0005-0000-0000-000057030000}"/>
    <cellStyle name="40% - Accent1 2 3 3" xfId="955" xr:uid="{00000000-0005-0000-0000-000058030000}"/>
    <cellStyle name="40% - Accent1 2 4" xfId="956" xr:uid="{00000000-0005-0000-0000-000059030000}"/>
    <cellStyle name="40% - Accent1 2 4 2" xfId="957" xr:uid="{00000000-0005-0000-0000-00005A030000}"/>
    <cellStyle name="40% - Accent1 2 5" xfId="958" xr:uid="{00000000-0005-0000-0000-00005B030000}"/>
    <cellStyle name="40% - Accent1 2 6" xfId="959" xr:uid="{00000000-0005-0000-0000-00005C030000}"/>
    <cellStyle name="40% - Accent1 2 7" xfId="960" xr:uid="{00000000-0005-0000-0000-00005D030000}"/>
    <cellStyle name="40% - Accent1 20" xfId="961" xr:uid="{00000000-0005-0000-0000-00005E030000}"/>
    <cellStyle name="40% - Accent1 21" xfId="962" xr:uid="{00000000-0005-0000-0000-00005F030000}"/>
    <cellStyle name="40% - Accent1 22" xfId="963" xr:uid="{00000000-0005-0000-0000-000060030000}"/>
    <cellStyle name="40% - Accent1 23" xfId="964" xr:uid="{00000000-0005-0000-0000-000061030000}"/>
    <cellStyle name="40% - Accent1 24" xfId="965" xr:uid="{00000000-0005-0000-0000-000062030000}"/>
    <cellStyle name="40% - Accent1 25" xfId="966" xr:uid="{00000000-0005-0000-0000-000063030000}"/>
    <cellStyle name="40% - Accent1 26" xfId="967" xr:uid="{00000000-0005-0000-0000-000064030000}"/>
    <cellStyle name="40% - Accent1 27" xfId="968" xr:uid="{00000000-0005-0000-0000-000065030000}"/>
    <cellStyle name="40% - Accent1 28" xfId="969" xr:uid="{00000000-0005-0000-0000-000066030000}"/>
    <cellStyle name="40% - Accent1 29" xfId="970" xr:uid="{00000000-0005-0000-0000-000067030000}"/>
    <cellStyle name="40% - Accent1 3" xfId="971" xr:uid="{00000000-0005-0000-0000-000068030000}"/>
    <cellStyle name="40% - Accent1 3 2" xfId="972" xr:uid="{00000000-0005-0000-0000-000069030000}"/>
    <cellStyle name="40% - Accent1 3 2 2" xfId="973" xr:uid="{00000000-0005-0000-0000-00006A030000}"/>
    <cellStyle name="40% - Accent1 3 2 3" xfId="974" xr:uid="{00000000-0005-0000-0000-00006B030000}"/>
    <cellStyle name="40% - Accent1 3 3" xfId="975" xr:uid="{00000000-0005-0000-0000-00006C030000}"/>
    <cellStyle name="40% - Accent1 3 3 2" xfId="976" xr:uid="{00000000-0005-0000-0000-00006D030000}"/>
    <cellStyle name="40% - Accent1 3 4" xfId="977" xr:uid="{00000000-0005-0000-0000-00006E030000}"/>
    <cellStyle name="40% - Accent1 30" xfId="978" xr:uid="{00000000-0005-0000-0000-00006F030000}"/>
    <cellStyle name="40% - Accent1 31" xfId="979" xr:uid="{00000000-0005-0000-0000-000070030000}"/>
    <cellStyle name="40% - Accent1 32" xfId="980" xr:uid="{00000000-0005-0000-0000-000071030000}"/>
    <cellStyle name="40% - Accent1 33" xfId="981" xr:uid="{00000000-0005-0000-0000-000072030000}"/>
    <cellStyle name="40% - Accent1 34" xfId="982" xr:uid="{00000000-0005-0000-0000-000073030000}"/>
    <cellStyle name="40% - Accent1 35" xfId="983" xr:uid="{00000000-0005-0000-0000-000074030000}"/>
    <cellStyle name="40% - Accent1 36" xfId="984" xr:uid="{00000000-0005-0000-0000-000075030000}"/>
    <cellStyle name="40% - Accent1 37" xfId="985" xr:uid="{00000000-0005-0000-0000-000076030000}"/>
    <cellStyle name="40% - Accent1 38" xfId="986" xr:uid="{00000000-0005-0000-0000-000077030000}"/>
    <cellStyle name="40% - Accent1 39" xfId="987" xr:uid="{00000000-0005-0000-0000-000078030000}"/>
    <cellStyle name="40% - Accent1 4" xfId="988" xr:uid="{00000000-0005-0000-0000-000079030000}"/>
    <cellStyle name="40% - Accent1 4 2" xfId="989" xr:uid="{00000000-0005-0000-0000-00007A030000}"/>
    <cellStyle name="40% - Accent1 4 3" xfId="990" xr:uid="{00000000-0005-0000-0000-00007B030000}"/>
    <cellStyle name="40% - Accent1 40" xfId="991" xr:uid="{00000000-0005-0000-0000-00007C030000}"/>
    <cellStyle name="40% - Accent1 41" xfId="992" xr:uid="{00000000-0005-0000-0000-00007D030000}"/>
    <cellStyle name="40% - Accent1 42" xfId="993" xr:uid="{00000000-0005-0000-0000-00007E030000}"/>
    <cellStyle name="40% - Accent1 43" xfId="994" xr:uid="{00000000-0005-0000-0000-00007F030000}"/>
    <cellStyle name="40% - Accent1 44" xfId="995" xr:uid="{00000000-0005-0000-0000-000080030000}"/>
    <cellStyle name="40% - Accent1 45" xfId="996" xr:uid="{00000000-0005-0000-0000-000081030000}"/>
    <cellStyle name="40% - Accent1 46" xfId="997" xr:uid="{00000000-0005-0000-0000-000082030000}"/>
    <cellStyle name="40% - Accent1 47" xfId="998" xr:uid="{00000000-0005-0000-0000-000083030000}"/>
    <cellStyle name="40% - Accent1 48" xfId="999" xr:uid="{00000000-0005-0000-0000-000084030000}"/>
    <cellStyle name="40% - Accent1 49" xfId="1000" xr:uid="{00000000-0005-0000-0000-000085030000}"/>
    <cellStyle name="40% - Accent1 5" xfId="1001" xr:uid="{00000000-0005-0000-0000-000086030000}"/>
    <cellStyle name="40% - Accent1 50" xfId="1002" xr:uid="{00000000-0005-0000-0000-000087030000}"/>
    <cellStyle name="40% - Accent1 51" xfId="1003" xr:uid="{00000000-0005-0000-0000-000088030000}"/>
    <cellStyle name="40% - Accent1 52" xfId="1004" xr:uid="{00000000-0005-0000-0000-000089030000}"/>
    <cellStyle name="40% - Accent1 53" xfId="1005" xr:uid="{00000000-0005-0000-0000-00008A030000}"/>
    <cellStyle name="40% - Accent1 54" xfId="1006" xr:uid="{00000000-0005-0000-0000-00008B030000}"/>
    <cellStyle name="40% - Accent1 55" xfId="1007" xr:uid="{00000000-0005-0000-0000-00008C030000}"/>
    <cellStyle name="40% - Accent1 56" xfId="1008" xr:uid="{00000000-0005-0000-0000-00008D030000}"/>
    <cellStyle name="40% - Accent1 57" xfId="1009" xr:uid="{00000000-0005-0000-0000-00008E030000}"/>
    <cellStyle name="40% - Accent1 58" xfId="1010" xr:uid="{00000000-0005-0000-0000-00008F030000}"/>
    <cellStyle name="40% - Accent1 59" xfId="1011" xr:uid="{00000000-0005-0000-0000-000090030000}"/>
    <cellStyle name="40% - Accent1 6" xfId="1012" xr:uid="{00000000-0005-0000-0000-000091030000}"/>
    <cellStyle name="40% - Accent1 7" xfId="1013" xr:uid="{00000000-0005-0000-0000-000092030000}"/>
    <cellStyle name="40% - Accent1 8" xfId="1014" xr:uid="{00000000-0005-0000-0000-000093030000}"/>
    <cellStyle name="40% - Accent1 9" xfId="1015" xr:uid="{00000000-0005-0000-0000-000094030000}"/>
    <cellStyle name="40% - Accent2 10" xfId="1016" xr:uid="{00000000-0005-0000-0000-000095030000}"/>
    <cellStyle name="40% - Accent2 11" xfId="1017" xr:uid="{00000000-0005-0000-0000-000096030000}"/>
    <cellStyle name="40% - Accent2 12" xfId="1018" xr:uid="{00000000-0005-0000-0000-000097030000}"/>
    <cellStyle name="40% - Accent2 13" xfId="1019" xr:uid="{00000000-0005-0000-0000-000098030000}"/>
    <cellStyle name="40% - Accent2 14" xfId="1020" xr:uid="{00000000-0005-0000-0000-000099030000}"/>
    <cellStyle name="40% - Accent2 15" xfId="1021" xr:uid="{00000000-0005-0000-0000-00009A030000}"/>
    <cellStyle name="40% - Accent2 16" xfId="1022" xr:uid="{00000000-0005-0000-0000-00009B030000}"/>
    <cellStyle name="40% - Accent2 17" xfId="1023" xr:uid="{00000000-0005-0000-0000-00009C030000}"/>
    <cellStyle name="40% - Accent2 18" xfId="1024" xr:uid="{00000000-0005-0000-0000-00009D030000}"/>
    <cellStyle name="40% - Accent2 19" xfId="1025" xr:uid="{00000000-0005-0000-0000-00009E030000}"/>
    <cellStyle name="40% - Accent2 2" xfId="51" xr:uid="{00000000-0005-0000-0000-00009F030000}"/>
    <cellStyle name="40% - Accent2 2 2" xfId="1026" xr:uid="{00000000-0005-0000-0000-0000A0030000}"/>
    <cellStyle name="40% - Accent2 2 2 2" xfId="1027" xr:uid="{00000000-0005-0000-0000-0000A1030000}"/>
    <cellStyle name="40% - Accent2 2 2 2 2" xfId="1028" xr:uid="{00000000-0005-0000-0000-0000A2030000}"/>
    <cellStyle name="40% - Accent2 2 2 3" xfId="1029" xr:uid="{00000000-0005-0000-0000-0000A3030000}"/>
    <cellStyle name="40% - Accent2 2 2 4" xfId="1030" xr:uid="{00000000-0005-0000-0000-0000A4030000}"/>
    <cellStyle name="40% - Accent2 2 3" xfId="1031" xr:uid="{00000000-0005-0000-0000-0000A5030000}"/>
    <cellStyle name="40% - Accent2 2 3 2" xfId="1032" xr:uid="{00000000-0005-0000-0000-0000A6030000}"/>
    <cellStyle name="40% - Accent2 2 3 2 2" xfId="1033" xr:uid="{00000000-0005-0000-0000-0000A7030000}"/>
    <cellStyle name="40% - Accent2 2 3 3" xfId="1034" xr:uid="{00000000-0005-0000-0000-0000A8030000}"/>
    <cellStyle name="40% - Accent2 2 4" xfId="1035" xr:uid="{00000000-0005-0000-0000-0000A9030000}"/>
    <cellStyle name="40% - Accent2 2 4 2" xfId="1036" xr:uid="{00000000-0005-0000-0000-0000AA030000}"/>
    <cellStyle name="40% - Accent2 2 5" xfId="1037" xr:uid="{00000000-0005-0000-0000-0000AB030000}"/>
    <cellStyle name="40% - Accent2 2 6" xfId="1038" xr:uid="{00000000-0005-0000-0000-0000AC030000}"/>
    <cellStyle name="40% - Accent2 2 7" xfId="1039" xr:uid="{00000000-0005-0000-0000-0000AD030000}"/>
    <cellStyle name="40% - Accent2 20" xfId="1040" xr:uid="{00000000-0005-0000-0000-0000AE030000}"/>
    <cellStyle name="40% - Accent2 21" xfId="1041" xr:uid="{00000000-0005-0000-0000-0000AF030000}"/>
    <cellStyle name="40% - Accent2 22" xfId="1042" xr:uid="{00000000-0005-0000-0000-0000B0030000}"/>
    <cellStyle name="40% - Accent2 23" xfId="1043" xr:uid="{00000000-0005-0000-0000-0000B1030000}"/>
    <cellStyle name="40% - Accent2 24" xfId="1044" xr:uid="{00000000-0005-0000-0000-0000B2030000}"/>
    <cellStyle name="40% - Accent2 25" xfId="1045" xr:uid="{00000000-0005-0000-0000-0000B3030000}"/>
    <cellStyle name="40% - Accent2 26" xfId="1046" xr:uid="{00000000-0005-0000-0000-0000B4030000}"/>
    <cellStyle name="40% - Accent2 27" xfId="1047" xr:uid="{00000000-0005-0000-0000-0000B5030000}"/>
    <cellStyle name="40% - Accent2 28" xfId="1048" xr:uid="{00000000-0005-0000-0000-0000B6030000}"/>
    <cellStyle name="40% - Accent2 29" xfId="1049" xr:uid="{00000000-0005-0000-0000-0000B7030000}"/>
    <cellStyle name="40% - Accent2 3" xfId="1050" xr:uid="{00000000-0005-0000-0000-0000B8030000}"/>
    <cellStyle name="40% - Accent2 3 2" xfId="1051" xr:uid="{00000000-0005-0000-0000-0000B9030000}"/>
    <cellStyle name="40% - Accent2 3 2 2" xfId="1052" xr:uid="{00000000-0005-0000-0000-0000BA030000}"/>
    <cellStyle name="40% - Accent2 3 2 3" xfId="1053" xr:uid="{00000000-0005-0000-0000-0000BB030000}"/>
    <cellStyle name="40% - Accent2 3 3" xfId="1054" xr:uid="{00000000-0005-0000-0000-0000BC030000}"/>
    <cellStyle name="40% - Accent2 3 3 2" xfId="1055" xr:uid="{00000000-0005-0000-0000-0000BD030000}"/>
    <cellStyle name="40% - Accent2 3 4" xfId="1056" xr:uid="{00000000-0005-0000-0000-0000BE030000}"/>
    <cellStyle name="40% - Accent2 30" xfId="1057" xr:uid="{00000000-0005-0000-0000-0000BF030000}"/>
    <cellStyle name="40% - Accent2 31" xfId="1058" xr:uid="{00000000-0005-0000-0000-0000C0030000}"/>
    <cellStyle name="40% - Accent2 32" xfId="1059" xr:uid="{00000000-0005-0000-0000-0000C1030000}"/>
    <cellStyle name="40% - Accent2 33" xfId="1060" xr:uid="{00000000-0005-0000-0000-0000C2030000}"/>
    <cellStyle name="40% - Accent2 34" xfId="1061" xr:uid="{00000000-0005-0000-0000-0000C3030000}"/>
    <cellStyle name="40% - Accent2 35" xfId="1062" xr:uid="{00000000-0005-0000-0000-0000C4030000}"/>
    <cellStyle name="40% - Accent2 36" xfId="1063" xr:uid="{00000000-0005-0000-0000-0000C5030000}"/>
    <cellStyle name="40% - Accent2 37" xfId="1064" xr:uid="{00000000-0005-0000-0000-0000C6030000}"/>
    <cellStyle name="40% - Accent2 38" xfId="1065" xr:uid="{00000000-0005-0000-0000-0000C7030000}"/>
    <cellStyle name="40% - Accent2 39" xfId="1066" xr:uid="{00000000-0005-0000-0000-0000C8030000}"/>
    <cellStyle name="40% - Accent2 4" xfId="1067" xr:uid="{00000000-0005-0000-0000-0000C9030000}"/>
    <cellStyle name="40% - Accent2 4 2" xfId="1068" xr:uid="{00000000-0005-0000-0000-0000CA030000}"/>
    <cellStyle name="40% - Accent2 4 3" xfId="1069" xr:uid="{00000000-0005-0000-0000-0000CB030000}"/>
    <cellStyle name="40% - Accent2 40" xfId="1070" xr:uid="{00000000-0005-0000-0000-0000CC030000}"/>
    <cellStyle name="40% - Accent2 41" xfId="1071" xr:uid="{00000000-0005-0000-0000-0000CD030000}"/>
    <cellStyle name="40% - Accent2 42" xfId="1072" xr:uid="{00000000-0005-0000-0000-0000CE030000}"/>
    <cellStyle name="40% - Accent2 43" xfId="1073" xr:uid="{00000000-0005-0000-0000-0000CF030000}"/>
    <cellStyle name="40% - Accent2 44" xfId="1074" xr:uid="{00000000-0005-0000-0000-0000D0030000}"/>
    <cellStyle name="40% - Accent2 45" xfId="1075" xr:uid="{00000000-0005-0000-0000-0000D1030000}"/>
    <cellStyle name="40% - Accent2 46" xfId="1076" xr:uid="{00000000-0005-0000-0000-0000D2030000}"/>
    <cellStyle name="40% - Accent2 47" xfId="1077" xr:uid="{00000000-0005-0000-0000-0000D3030000}"/>
    <cellStyle name="40% - Accent2 48" xfId="1078" xr:uid="{00000000-0005-0000-0000-0000D4030000}"/>
    <cellStyle name="40% - Accent2 49" xfId="1079" xr:uid="{00000000-0005-0000-0000-0000D5030000}"/>
    <cellStyle name="40% - Accent2 5" xfId="1080" xr:uid="{00000000-0005-0000-0000-0000D6030000}"/>
    <cellStyle name="40% - Accent2 50" xfId="1081" xr:uid="{00000000-0005-0000-0000-0000D7030000}"/>
    <cellStyle name="40% - Accent2 51" xfId="1082" xr:uid="{00000000-0005-0000-0000-0000D8030000}"/>
    <cellStyle name="40% - Accent2 52" xfId="1083" xr:uid="{00000000-0005-0000-0000-0000D9030000}"/>
    <cellStyle name="40% - Accent2 53" xfId="1084" xr:uid="{00000000-0005-0000-0000-0000DA030000}"/>
    <cellStyle name="40% - Accent2 54" xfId="1085" xr:uid="{00000000-0005-0000-0000-0000DB030000}"/>
    <cellStyle name="40% - Accent2 55" xfId="1086" xr:uid="{00000000-0005-0000-0000-0000DC030000}"/>
    <cellStyle name="40% - Accent2 56" xfId="1087" xr:uid="{00000000-0005-0000-0000-0000DD030000}"/>
    <cellStyle name="40% - Accent2 57" xfId="1088" xr:uid="{00000000-0005-0000-0000-0000DE030000}"/>
    <cellStyle name="40% - Accent2 58" xfId="1089" xr:uid="{00000000-0005-0000-0000-0000DF030000}"/>
    <cellStyle name="40% - Accent2 59" xfId="1090" xr:uid="{00000000-0005-0000-0000-0000E0030000}"/>
    <cellStyle name="40% - Accent2 6" xfId="1091" xr:uid="{00000000-0005-0000-0000-0000E1030000}"/>
    <cellStyle name="40% - Accent2 7" xfId="1092" xr:uid="{00000000-0005-0000-0000-0000E2030000}"/>
    <cellStyle name="40% - Accent2 8" xfId="1093" xr:uid="{00000000-0005-0000-0000-0000E3030000}"/>
    <cellStyle name="40% - Accent2 9" xfId="1094" xr:uid="{00000000-0005-0000-0000-0000E4030000}"/>
    <cellStyle name="40% - Accent3 10" xfId="1095" xr:uid="{00000000-0005-0000-0000-0000E5030000}"/>
    <cellStyle name="40% - Accent3 11" xfId="1096" xr:uid="{00000000-0005-0000-0000-0000E6030000}"/>
    <cellStyle name="40% - Accent3 12" xfId="1097" xr:uid="{00000000-0005-0000-0000-0000E7030000}"/>
    <cellStyle name="40% - Accent3 13" xfId="1098" xr:uid="{00000000-0005-0000-0000-0000E8030000}"/>
    <cellStyle name="40% - Accent3 14" xfId="1099" xr:uid="{00000000-0005-0000-0000-0000E9030000}"/>
    <cellStyle name="40% - Accent3 15" xfId="1100" xr:uid="{00000000-0005-0000-0000-0000EA030000}"/>
    <cellStyle name="40% - Accent3 16" xfId="1101" xr:uid="{00000000-0005-0000-0000-0000EB030000}"/>
    <cellStyle name="40% - Accent3 17" xfId="1102" xr:uid="{00000000-0005-0000-0000-0000EC030000}"/>
    <cellStyle name="40% - Accent3 18" xfId="1103" xr:uid="{00000000-0005-0000-0000-0000ED030000}"/>
    <cellStyle name="40% - Accent3 19" xfId="1104" xr:uid="{00000000-0005-0000-0000-0000EE030000}"/>
    <cellStyle name="40% - Accent3 2" xfId="52" xr:uid="{00000000-0005-0000-0000-0000EF030000}"/>
    <cellStyle name="40% - Accent3 2 2" xfId="1105" xr:uid="{00000000-0005-0000-0000-0000F0030000}"/>
    <cellStyle name="40% - Accent3 2 2 2" xfId="1106" xr:uid="{00000000-0005-0000-0000-0000F1030000}"/>
    <cellStyle name="40% - Accent3 2 2 2 2" xfId="1107" xr:uid="{00000000-0005-0000-0000-0000F2030000}"/>
    <cellStyle name="40% - Accent3 2 2 3" xfId="1108" xr:uid="{00000000-0005-0000-0000-0000F3030000}"/>
    <cellStyle name="40% - Accent3 2 2 4" xfId="1109" xr:uid="{00000000-0005-0000-0000-0000F4030000}"/>
    <cellStyle name="40% - Accent3 2 3" xfId="1110" xr:uid="{00000000-0005-0000-0000-0000F5030000}"/>
    <cellStyle name="40% - Accent3 2 3 2" xfId="1111" xr:uid="{00000000-0005-0000-0000-0000F6030000}"/>
    <cellStyle name="40% - Accent3 2 3 2 2" xfId="1112" xr:uid="{00000000-0005-0000-0000-0000F7030000}"/>
    <cellStyle name="40% - Accent3 2 3 3" xfId="1113" xr:uid="{00000000-0005-0000-0000-0000F8030000}"/>
    <cellStyle name="40% - Accent3 2 4" xfId="1114" xr:uid="{00000000-0005-0000-0000-0000F9030000}"/>
    <cellStyle name="40% - Accent3 2 4 2" xfId="1115" xr:uid="{00000000-0005-0000-0000-0000FA030000}"/>
    <cellStyle name="40% - Accent3 2 5" xfId="1116" xr:uid="{00000000-0005-0000-0000-0000FB030000}"/>
    <cellStyle name="40% - Accent3 2 6" xfId="1117" xr:uid="{00000000-0005-0000-0000-0000FC030000}"/>
    <cellStyle name="40% - Accent3 2 7" xfId="1118" xr:uid="{00000000-0005-0000-0000-0000FD030000}"/>
    <cellStyle name="40% - Accent3 20" xfId="1119" xr:uid="{00000000-0005-0000-0000-0000FE030000}"/>
    <cellStyle name="40% - Accent3 21" xfId="1120" xr:uid="{00000000-0005-0000-0000-0000FF030000}"/>
    <cellStyle name="40% - Accent3 22" xfId="1121" xr:uid="{00000000-0005-0000-0000-000000040000}"/>
    <cellStyle name="40% - Accent3 23" xfId="1122" xr:uid="{00000000-0005-0000-0000-000001040000}"/>
    <cellStyle name="40% - Accent3 24" xfId="1123" xr:uid="{00000000-0005-0000-0000-000002040000}"/>
    <cellStyle name="40% - Accent3 25" xfId="1124" xr:uid="{00000000-0005-0000-0000-000003040000}"/>
    <cellStyle name="40% - Accent3 26" xfId="1125" xr:uid="{00000000-0005-0000-0000-000004040000}"/>
    <cellStyle name="40% - Accent3 27" xfId="1126" xr:uid="{00000000-0005-0000-0000-000005040000}"/>
    <cellStyle name="40% - Accent3 28" xfId="1127" xr:uid="{00000000-0005-0000-0000-000006040000}"/>
    <cellStyle name="40% - Accent3 29" xfId="1128" xr:uid="{00000000-0005-0000-0000-000007040000}"/>
    <cellStyle name="40% - Accent3 3" xfId="1129" xr:uid="{00000000-0005-0000-0000-000008040000}"/>
    <cellStyle name="40% - Accent3 3 2" xfId="1130" xr:uid="{00000000-0005-0000-0000-000009040000}"/>
    <cellStyle name="40% - Accent3 3 2 2" xfId="1131" xr:uid="{00000000-0005-0000-0000-00000A040000}"/>
    <cellStyle name="40% - Accent3 3 2 3" xfId="1132" xr:uid="{00000000-0005-0000-0000-00000B040000}"/>
    <cellStyle name="40% - Accent3 3 3" xfId="1133" xr:uid="{00000000-0005-0000-0000-00000C040000}"/>
    <cellStyle name="40% - Accent3 3 4" xfId="1134" xr:uid="{00000000-0005-0000-0000-00000D040000}"/>
    <cellStyle name="40% - Accent3 3 4 2" xfId="1135" xr:uid="{00000000-0005-0000-0000-00000E040000}"/>
    <cellStyle name="40% - Accent3 3 5" xfId="1136" xr:uid="{00000000-0005-0000-0000-00000F040000}"/>
    <cellStyle name="40% - Accent3 30" xfId="1137" xr:uid="{00000000-0005-0000-0000-000010040000}"/>
    <cellStyle name="40% - Accent3 31" xfId="1138" xr:uid="{00000000-0005-0000-0000-000011040000}"/>
    <cellStyle name="40% - Accent3 32" xfId="1139" xr:uid="{00000000-0005-0000-0000-000012040000}"/>
    <cellStyle name="40% - Accent3 33" xfId="1140" xr:uid="{00000000-0005-0000-0000-000013040000}"/>
    <cellStyle name="40% - Accent3 34" xfId="1141" xr:uid="{00000000-0005-0000-0000-000014040000}"/>
    <cellStyle name="40% - Accent3 35" xfId="1142" xr:uid="{00000000-0005-0000-0000-000015040000}"/>
    <cellStyle name="40% - Accent3 36" xfId="1143" xr:uid="{00000000-0005-0000-0000-000016040000}"/>
    <cellStyle name="40% - Accent3 37" xfId="1144" xr:uid="{00000000-0005-0000-0000-000017040000}"/>
    <cellStyle name="40% - Accent3 38" xfId="1145" xr:uid="{00000000-0005-0000-0000-000018040000}"/>
    <cellStyle name="40% - Accent3 39" xfId="1146" xr:uid="{00000000-0005-0000-0000-000019040000}"/>
    <cellStyle name="40% - Accent3 4" xfId="1147" xr:uid="{00000000-0005-0000-0000-00001A040000}"/>
    <cellStyle name="40% - Accent3 4 2" xfId="1148" xr:uid="{00000000-0005-0000-0000-00001B040000}"/>
    <cellStyle name="40% - Accent3 4 3" xfId="1149" xr:uid="{00000000-0005-0000-0000-00001C040000}"/>
    <cellStyle name="40% - Accent3 40" xfId="1150" xr:uid="{00000000-0005-0000-0000-00001D040000}"/>
    <cellStyle name="40% - Accent3 41" xfId="1151" xr:uid="{00000000-0005-0000-0000-00001E040000}"/>
    <cellStyle name="40% - Accent3 42" xfId="1152" xr:uid="{00000000-0005-0000-0000-00001F040000}"/>
    <cellStyle name="40% - Accent3 43" xfId="1153" xr:uid="{00000000-0005-0000-0000-000020040000}"/>
    <cellStyle name="40% - Accent3 44" xfId="1154" xr:uid="{00000000-0005-0000-0000-000021040000}"/>
    <cellStyle name="40% - Accent3 45" xfId="1155" xr:uid="{00000000-0005-0000-0000-000022040000}"/>
    <cellStyle name="40% - Accent3 46" xfId="1156" xr:uid="{00000000-0005-0000-0000-000023040000}"/>
    <cellStyle name="40% - Accent3 47" xfId="1157" xr:uid="{00000000-0005-0000-0000-000024040000}"/>
    <cellStyle name="40% - Accent3 48" xfId="1158" xr:uid="{00000000-0005-0000-0000-000025040000}"/>
    <cellStyle name="40% - Accent3 49" xfId="1159" xr:uid="{00000000-0005-0000-0000-000026040000}"/>
    <cellStyle name="40% - Accent3 5" xfId="1160" xr:uid="{00000000-0005-0000-0000-000027040000}"/>
    <cellStyle name="40% - Accent3 50" xfId="1161" xr:uid="{00000000-0005-0000-0000-000028040000}"/>
    <cellStyle name="40% - Accent3 51" xfId="1162" xr:uid="{00000000-0005-0000-0000-000029040000}"/>
    <cellStyle name="40% - Accent3 52" xfId="1163" xr:uid="{00000000-0005-0000-0000-00002A040000}"/>
    <cellStyle name="40% - Accent3 53" xfId="1164" xr:uid="{00000000-0005-0000-0000-00002B040000}"/>
    <cellStyle name="40% - Accent3 54" xfId="1165" xr:uid="{00000000-0005-0000-0000-00002C040000}"/>
    <cellStyle name="40% - Accent3 55" xfId="1166" xr:uid="{00000000-0005-0000-0000-00002D040000}"/>
    <cellStyle name="40% - Accent3 56" xfId="1167" xr:uid="{00000000-0005-0000-0000-00002E040000}"/>
    <cellStyle name="40% - Accent3 57" xfId="1168" xr:uid="{00000000-0005-0000-0000-00002F040000}"/>
    <cellStyle name="40% - Accent3 58" xfId="1169" xr:uid="{00000000-0005-0000-0000-000030040000}"/>
    <cellStyle name="40% - Accent3 59" xfId="1170" xr:uid="{00000000-0005-0000-0000-000031040000}"/>
    <cellStyle name="40% - Accent3 6" xfId="1171" xr:uid="{00000000-0005-0000-0000-000032040000}"/>
    <cellStyle name="40% - Accent3 7" xfId="1172" xr:uid="{00000000-0005-0000-0000-000033040000}"/>
    <cellStyle name="40% - Accent3 8" xfId="1173" xr:uid="{00000000-0005-0000-0000-000034040000}"/>
    <cellStyle name="40% - Accent3 9" xfId="1174" xr:uid="{00000000-0005-0000-0000-000035040000}"/>
    <cellStyle name="40% - Accent4 10" xfId="1175" xr:uid="{00000000-0005-0000-0000-000036040000}"/>
    <cellStyle name="40% - Accent4 11" xfId="1176" xr:uid="{00000000-0005-0000-0000-000037040000}"/>
    <cellStyle name="40% - Accent4 12" xfId="1177" xr:uid="{00000000-0005-0000-0000-000038040000}"/>
    <cellStyle name="40% - Accent4 13" xfId="1178" xr:uid="{00000000-0005-0000-0000-000039040000}"/>
    <cellStyle name="40% - Accent4 14" xfId="1179" xr:uid="{00000000-0005-0000-0000-00003A040000}"/>
    <cellStyle name="40% - Accent4 15" xfId="1180" xr:uid="{00000000-0005-0000-0000-00003B040000}"/>
    <cellStyle name="40% - Accent4 16" xfId="1181" xr:uid="{00000000-0005-0000-0000-00003C040000}"/>
    <cellStyle name="40% - Accent4 17" xfId="1182" xr:uid="{00000000-0005-0000-0000-00003D040000}"/>
    <cellStyle name="40% - Accent4 18" xfId="1183" xr:uid="{00000000-0005-0000-0000-00003E040000}"/>
    <cellStyle name="40% - Accent4 19" xfId="1184" xr:uid="{00000000-0005-0000-0000-00003F040000}"/>
    <cellStyle name="40% - Accent4 2" xfId="53" xr:uid="{00000000-0005-0000-0000-000040040000}"/>
    <cellStyle name="40% - Accent4 2 2" xfId="1185" xr:uid="{00000000-0005-0000-0000-000041040000}"/>
    <cellStyle name="40% - Accent4 2 2 2" xfId="1186" xr:uid="{00000000-0005-0000-0000-000042040000}"/>
    <cellStyle name="40% - Accent4 2 2 2 2" xfId="1187" xr:uid="{00000000-0005-0000-0000-000043040000}"/>
    <cellStyle name="40% - Accent4 2 2 3" xfId="1188" xr:uid="{00000000-0005-0000-0000-000044040000}"/>
    <cellStyle name="40% - Accent4 2 2 4" xfId="1189" xr:uid="{00000000-0005-0000-0000-000045040000}"/>
    <cellStyle name="40% - Accent4 2 3" xfId="1190" xr:uid="{00000000-0005-0000-0000-000046040000}"/>
    <cellStyle name="40% - Accent4 2 3 2" xfId="1191" xr:uid="{00000000-0005-0000-0000-000047040000}"/>
    <cellStyle name="40% - Accent4 2 3 2 2" xfId="1192" xr:uid="{00000000-0005-0000-0000-000048040000}"/>
    <cellStyle name="40% - Accent4 2 3 3" xfId="1193" xr:uid="{00000000-0005-0000-0000-000049040000}"/>
    <cellStyle name="40% - Accent4 2 4" xfId="1194" xr:uid="{00000000-0005-0000-0000-00004A040000}"/>
    <cellStyle name="40% - Accent4 2 4 2" xfId="1195" xr:uid="{00000000-0005-0000-0000-00004B040000}"/>
    <cellStyle name="40% - Accent4 2 5" xfId="1196" xr:uid="{00000000-0005-0000-0000-00004C040000}"/>
    <cellStyle name="40% - Accent4 2 6" xfId="1197" xr:uid="{00000000-0005-0000-0000-00004D040000}"/>
    <cellStyle name="40% - Accent4 2 7" xfId="1198" xr:uid="{00000000-0005-0000-0000-00004E040000}"/>
    <cellStyle name="40% - Accent4 20" xfId="1199" xr:uid="{00000000-0005-0000-0000-00004F040000}"/>
    <cellStyle name="40% - Accent4 21" xfId="1200" xr:uid="{00000000-0005-0000-0000-000050040000}"/>
    <cellStyle name="40% - Accent4 22" xfId="1201" xr:uid="{00000000-0005-0000-0000-000051040000}"/>
    <cellStyle name="40% - Accent4 23" xfId="1202" xr:uid="{00000000-0005-0000-0000-000052040000}"/>
    <cellStyle name="40% - Accent4 24" xfId="1203" xr:uid="{00000000-0005-0000-0000-000053040000}"/>
    <cellStyle name="40% - Accent4 25" xfId="1204" xr:uid="{00000000-0005-0000-0000-000054040000}"/>
    <cellStyle name="40% - Accent4 26" xfId="1205" xr:uid="{00000000-0005-0000-0000-000055040000}"/>
    <cellStyle name="40% - Accent4 27" xfId="1206" xr:uid="{00000000-0005-0000-0000-000056040000}"/>
    <cellStyle name="40% - Accent4 28" xfId="1207" xr:uid="{00000000-0005-0000-0000-000057040000}"/>
    <cellStyle name="40% - Accent4 29" xfId="1208" xr:uid="{00000000-0005-0000-0000-000058040000}"/>
    <cellStyle name="40% - Accent4 3" xfId="1209" xr:uid="{00000000-0005-0000-0000-000059040000}"/>
    <cellStyle name="40% - Accent4 3 2" xfId="1210" xr:uid="{00000000-0005-0000-0000-00005A040000}"/>
    <cellStyle name="40% - Accent4 3 2 2" xfId="1211" xr:uid="{00000000-0005-0000-0000-00005B040000}"/>
    <cellStyle name="40% - Accent4 3 2 3" xfId="1212" xr:uid="{00000000-0005-0000-0000-00005C040000}"/>
    <cellStyle name="40% - Accent4 3 3" xfId="1213" xr:uid="{00000000-0005-0000-0000-00005D040000}"/>
    <cellStyle name="40% - Accent4 3 4" xfId="1214" xr:uid="{00000000-0005-0000-0000-00005E040000}"/>
    <cellStyle name="40% - Accent4 3 4 2" xfId="1215" xr:uid="{00000000-0005-0000-0000-00005F040000}"/>
    <cellStyle name="40% - Accent4 3 5" xfId="1216" xr:uid="{00000000-0005-0000-0000-000060040000}"/>
    <cellStyle name="40% - Accent4 30" xfId="1217" xr:uid="{00000000-0005-0000-0000-000061040000}"/>
    <cellStyle name="40% - Accent4 31" xfId="1218" xr:uid="{00000000-0005-0000-0000-000062040000}"/>
    <cellStyle name="40% - Accent4 32" xfId="1219" xr:uid="{00000000-0005-0000-0000-000063040000}"/>
    <cellStyle name="40% - Accent4 33" xfId="1220" xr:uid="{00000000-0005-0000-0000-000064040000}"/>
    <cellStyle name="40% - Accent4 34" xfId="1221" xr:uid="{00000000-0005-0000-0000-000065040000}"/>
    <cellStyle name="40% - Accent4 35" xfId="1222" xr:uid="{00000000-0005-0000-0000-000066040000}"/>
    <cellStyle name="40% - Accent4 36" xfId="1223" xr:uid="{00000000-0005-0000-0000-000067040000}"/>
    <cellStyle name="40% - Accent4 37" xfId="1224" xr:uid="{00000000-0005-0000-0000-000068040000}"/>
    <cellStyle name="40% - Accent4 38" xfId="1225" xr:uid="{00000000-0005-0000-0000-000069040000}"/>
    <cellStyle name="40% - Accent4 39" xfId="1226" xr:uid="{00000000-0005-0000-0000-00006A040000}"/>
    <cellStyle name="40% - Accent4 4" xfId="1227" xr:uid="{00000000-0005-0000-0000-00006B040000}"/>
    <cellStyle name="40% - Accent4 4 2" xfId="1228" xr:uid="{00000000-0005-0000-0000-00006C040000}"/>
    <cellStyle name="40% - Accent4 4 3" xfId="1229" xr:uid="{00000000-0005-0000-0000-00006D040000}"/>
    <cellStyle name="40% - Accent4 40" xfId="1230" xr:uid="{00000000-0005-0000-0000-00006E040000}"/>
    <cellStyle name="40% - Accent4 41" xfId="1231" xr:uid="{00000000-0005-0000-0000-00006F040000}"/>
    <cellStyle name="40% - Accent4 42" xfId="1232" xr:uid="{00000000-0005-0000-0000-000070040000}"/>
    <cellStyle name="40% - Accent4 43" xfId="1233" xr:uid="{00000000-0005-0000-0000-000071040000}"/>
    <cellStyle name="40% - Accent4 44" xfId="1234" xr:uid="{00000000-0005-0000-0000-000072040000}"/>
    <cellStyle name="40% - Accent4 45" xfId="1235" xr:uid="{00000000-0005-0000-0000-000073040000}"/>
    <cellStyle name="40% - Accent4 46" xfId="1236" xr:uid="{00000000-0005-0000-0000-000074040000}"/>
    <cellStyle name="40% - Accent4 47" xfId="1237" xr:uid="{00000000-0005-0000-0000-000075040000}"/>
    <cellStyle name="40% - Accent4 48" xfId="1238" xr:uid="{00000000-0005-0000-0000-000076040000}"/>
    <cellStyle name="40% - Accent4 49" xfId="1239" xr:uid="{00000000-0005-0000-0000-000077040000}"/>
    <cellStyle name="40% - Accent4 5" xfId="1240" xr:uid="{00000000-0005-0000-0000-000078040000}"/>
    <cellStyle name="40% - Accent4 50" xfId="1241" xr:uid="{00000000-0005-0000-0000-000079040000}"/>
    <cellStyle name="40% - Accent4 51" xfId="1242" xr:uid="{00000000-0005-0000-0000-00007A040000}"/>
    <cellStyle name="40% - Accent4 52" xfId="1243" xr:uid="{00000000-0005-0000-0000-00007B040000}"/>
    <cellStyle name="40% - Accent4 53" xfId="1244" xr:uid="{00000000-0005-0000-0000-00007C040000}"/>
    <cellStyle name="40% - Accent4 54" xfId="1245" xr:uid="{00000000-0005-0000-0000-00007D040000}"/>
    <cellStyle name="40% - Accent4 55" xfId="1246" xr:uid="{00000000-0005-0000-0000-00007E040000}"/>
    <cellStyle name="40% - Accent4 56" xfId="1247" xr:uid="{00000000-0005-0000-0000-00007F040000}"/>
    <cellStyle name="40% - Accent4 57" xfId="1248" xr:uid="{00000000-0005-0000-0000-000080040000}"/>
    <cellStyle name="40% - Accent4 58" xfId="1249" xr:uid="{00000000-0005-0000-0000-000081040000}"/>
    <cellStyle name="40% - Accent4 59" xfId="1250" xr:uid="{00000000-0005-0000-0000-000082040000}"/>
    <cellStyle name="40% - Accent4 6" xfId="1251" xr:uid="{00000000-0005-0000-0000-000083040000}"/>
    <cellStyle name="40% - Accent4 7" xfId="1252" xr:uid="{00000000-0005-0000-0000-000084040000}"/>
    <cellStyle name="40% - Accent4 8" xfId="1253" xr:uid="{00000000-0005-0000-0000-000085040000}"/>
    <cellStyle name="40% - Accent4 9" xfId="1254" xr:uid="{00000000-0005-0000-0000-000086040000}"/>
    <cellStyle name="40% - Accent5 10" xfId="1255" xr:uid="{00000000-0005-0000-0000-000087040000}"/>
    <cellStyle name="40% - Accent5 11" xfId="1256" xr:uid="{00000000-0005-0000-0000-000088040000}"/>
    <cellStyle name="40% - Accent5 12" xfId="1257" xr:uid="{00000000-0005-0000-0000-000089040000}"/>
    <cellStyle name="40% - Accent5 13" xfId="1258" xr:uid="{00000000-0005-0000-0000-00008A040000}"/>
    <cellStyle name="40% - Accent5 14" xfId="1259" xr:uid="{00000000-0005-0000-0000-00008B040000}"/>
    <cellStyle name="40% - Accent5 15" xfId="1260" xr:uid="{00000000-0005-0000-0000-00008C040000}"/>
    <cellStyle name="40% - Accent5 16" xfId="1261" xr:uid="{00000000-0005-0000-0000-00008D040000}"/>
    <cellStyle name="40% - Accent5 17" xfId="1262" xr:uid="{00000000-0005-0000-0000-00008E040000}"/>
    <cellStyle name="40% - Accent5 18" xfId="1263" xr:uid="{00000000-0005-0000-0000-00008F040000}"/>
    <cellStyle name="40% - Accent5 19" xfId="1264" xr:uid="{00000000-0005-0000-0000-000090040000}"/>
    <cellStyle name="40% - Accent5 2" xfId="54" xr:uid="{00000000-0005-0000-0000-000091040000}"/>
    <cellStyle name="40% - Accent5 2 2" xfId="1265" xr:uid="{00000000-0005-0000-0000-000092040000}"/>
    <cellStyle name="40% - Accent5 2 2 2" xfId="1266" xr:uid="{00000000-0005-0000-0000-000093040000}"/>
    <cellStyle name="40% - Accent5 2 2 2 2" xfId="1267" xr:uid="{00000000-0005-0000-0000-000094040000}"/>
    <cellStyle name="40% - Accent5 2 2 3" xfId="1268" xr:uid="{00000000-0005-0000-0000-000095040000}"/>
    <cellStyle name="40% - Accent5 2 2 4" xfId="1269" xr:uid="{00000000-0005-0000-0000-000096040000}"/>
    <cellStyle name="40% - Accent5 2 3" xfId="1270" xr:uid="{00000000-0005-0000-0000-000097040000}"/>
    <cellStyle name="40% - Accent5 2 3 2" xfId="1271" xr:uid="{00000000-0005-0000-0000-000098040000}"/>
    <cellStyle name="40% - Accent5 2 3 2 2" xfId="1272" xr:uid="{00000000-0005-0000-0000-000099040000}"/>
    <cellStyle name="40% - Accent5 2 3 3" xfId="1273" xr:uid="{00000000-0005-0000-0000-00009A040000}"/>
    <cellStyle name="40% - Accent5 2 4" xfId="1274" xr:uid="{00000000-0005-0000-0000-00009B040000}"/>
    <cellStyle name="40% - Accent5 2 4 2" xfId="1275" xr:uid="{00000000-0005-0000-0000-00009C040000}"/>
    <cellStyle name="40% - Accent5 2 5" xfId="1276" xr:uid="{00000000-0005-0000-0000-00009D040000}"/>
    <cellStyle name="40% - Accent5 2 6" xfId="1277" xr:uid="{00000000-0005-0000-0000-00009E040000}"/>
    <cellStyle name="40% - Accent5 2 7" xfId="1278" xr:uid="{00000000-0005-0000-0000-00009F040000}"/>
    <cellStyle name="40% - Accent5 20" xfId="1279" xr:uid="{00000000-0005-0000-0000-0000A0040000}"/>
    <cellStyle name="40% - Accent5 21" xfId="1280" xr:uid="{00000000-0005-0000-0000-0000A1040000}"/>
    <cellStyle name="40% - Accent5 22" xfId="1281" xr:uid="{00000000-0005-0000-0000-0000A2040000}"/>
    <cellStyle name="40% - Accent5 23" xfId="1282" xr:uid="{00000000-0005-0000-0000-0000A3040000}"/>
    <cellStyle name="40% - Accent5 24" xfId="1283" xr:uid="{00000000-0005-0000-0000-0000A4040000}"/>
    <cellStyle name="40% - Accent5 25" xfId="1284" xr:uid="{00000000-0005-0000-0000-0000A5040000}"/>
    <cellStyle name="40% - Accent5 26" xfId="1285" xr:uid="{00000000-0005-0000-0000-0000A6040000}"/>
    <cellStyle name="40% - Accent5 27" xfId="1286" xr:uid="{00000000-0005-0000-0000-0000A7040000}"/>
    <cellStyle name="40% - Accent5 28" xfId="1287" xr:uid="{00000000-0005-0000-0000-0000A8040000}"/>
    <cellStyle name="40% - Accent5 29" xfId="1288" xr:uid="{00000000-0005-0000-0000-0000A9040000}"/>
    <cellStyle name="40% - Accent5 3" xfId="1289" xr:uid="{00000000-0005-0000-0000-0000AA040000}"/>
    <cellStyle name="40% - Accent5 3 2" xfId="1290" xr:uid="{00000000-0005-0000-0000-0000AB040000}"/>
    <cellStyle name="40% - Accent5 3 2 2" xfId="1291" xr:uid="{00000000-0005-0000-0000-0000AC040000}"/>
    <cellStyle name="40% - Accent5 3 2 3" xfId="1292" xr:uid="{00000000-0005-0000-0000-0000AD040000}"/>
    <cellStyle name="40% - Accent5 3 3" xfId="1293" xr:uid="{00000000-0005-0000-0000-0000AE040000}"/>
    <cellStyle name="40% - Accent5 3 3 2" xfId="1294" xr:uid="{00000000-0005-0000-0000-0000AF040000}"/>
    <cellStyle name="40% - Accent5 3 4" xfId="1295" xr:uid="{00000000-0005-0000-0000-0000B0040000}"/>
    <cellStyle name="40% - Accent5 30" xfId="1296" xr:uid="{00000000-0005-0000-0000-0000B1040000}"/>
    <cellStyle name="40% - Accent5 31" xfId="1297" xr:uid="{00000000-0005-0000-0000-0000B2040000}"/>
    <cellStyle name="40% - Accent5 32" xfId="1298" xr:uid="{00000000-0005-0000-0000-0000B3040000}"/>
    <cellStyle name="40% - Accent5 33" xfId="1299" xr:uid="{00000000-0005-0000-0000-0000B4040000}"/>
    <cellStyle name="40% - Accent5 34" xfId="1300" xr:uid="{00000000-0005-0000-0000-0000B5040000}"/>
    <cellStyle name="40% - Accent5 35" xfId="1301" xr:uid="{00000000-0005-0000-0000-0000B6040000}"/>
    <cellStyle name="40% - Accent5 36" xfId="1302" xr:uid="{00000000-0005-0000-0000-0000B7040000}"/>
    <cellStyle name="40% - Accent5 37" xfId="1303" xr:uid="{00000000-0005-0000-0000-0000B8040000}"/>
    <cellStyle name="40% - Accent5 38" xfId="1304" xr:uid="{00000000-0005-0000-0000-0000B9040000}"/>
    <cellStyle name="40% - Accent5 39" xfId="1305" xr:uid="{00000000-0005-0000-0000-0000BA040000}"/>
    <cellStyle name="40% - Accent5 4" xfId="1306" xr:uid="{00000000-0005-0000-0000-0000BB040000}"/>
    <cellStyle name="40% - Accent5 4 2" xfId="1307" xr:uid="{00000000-0005-0000-0000-0000BC040000}"/>
    <cellStyle name="40% - Accent5 4 3" xfId="1308" xr:uid="{00000000-0005-0000-0000-0000BD040000}"/>
    <cellStyle name="40% - Accent5 40" xfId="1309" xr:uid="{00000000-0005-0000-0000-0000BE040000}"/>
    <cellStyle name="40% - Accent5 41" xfId="1310" xr:uid="{00000000-0005-0000-0000-0000BF040000}"/>
    <cellStyle name="40% - Accent5 42" xfId="1311" xr:uid="{00000000-0005-0000-0000-0000C0040000}"/>
    <cellStyle name="40% - Accent5 43" xfId="1312" xr:uid="{00000000-0005-0000-0000-0000C1040000}"/>
    <cellStyle name="40% - Accent5 44" xfId="1313" xr:uid="{00000000-0005-0000-0000-0000C2040000}"/>
    <cellStyle name="40% - Accent5 45" xfId="1314" xr:uid="{00000000-0005-0000-0000-0000C3040000}"/>
    <cellStyle name="40% - Accent5 46" xfId="1315" xr:uid="{00000000-0005-0000-0000-0000C4040000}"/>
    <cellStyle name="40% - Accent5 47" xfId="1316" xr:uid="{00000000-0005-0000-0000-0000C5040000}"/>
    <cellStyle name="40% - Accent5 48" xfId="1317" xr:uid="{00000000-0005-0000-0000-0000C6040000}"/>
    <cellStyle name="40% - Accent5 49" xfId="1318" xr:uid="{00000000-0005-0000-0000-0000C7040000}"/>
    <cellStyle name="40% - Accent5 5" xfId="1319" xr:uid="{00000000-0005-0000-0000-0000C8040000}"/>
    <cellStyle name="40% - Accent5 50" xfId="1320" xr:uid="{00000000-0005-0000-0000-0000C9040000}"/>
    <cellStyle name="40% - Accent5 51" xfId="1321" xr:uid="{00000000-0005-0000-0000-0000CA040000}"/>
    <cellStyle name="40% - Accent5 52" xfId="1322" xr:uid="{00000000-0005-0000-0000-0000CB040000}"/>
    <cellStyle name="40% - Accent5 53" xfId="1323" xr:uid="{00000000-0005-0000-0000-0000CC040000}"/>
    <cellStyle name="40% - Accent5 54" xfId="1324" xr:uid="{00000000-0005-0000-0000-0000CD040000}"/>
    <cellStyle name="40% - Accent5 55" xfId="1325" xr:uid="{00000000-0005-0000-0000-0000CE040000}"/>
    <cellStyle name="40% - Accent5 56" xfId="1326" xr:uid="{00000000-0005-0000-0000-0000CF040000}"/>
    <cellStyle name="40% - Accent5 57" xfId="1327" xr:uid="{00000000-0005-0000-0000-0000D0040000}"/>
    <cellStyle name="40% - Accent5 58" xfId="1328" xr:uid="{00000000-0005-0000-0000-0000D1040000}"/>
    <cellStyle name="40% - Accent5 59" xfId="1329" xr:uid="{00000000-0005-0000-0000-0000D2040000}"/>
    <cellStyle name="40% - Accent5 6" xfId="1330" xr:uid="{00000000-0005-0000-0000-0000D3040000}"/>
    <cellStyle name="40% - Accent5 7" xfId="1331" xr:uid="{00000000-0005-0000-0000-0000D4040000}"/>
    <cellStyle name="40% - Accent5 8" xfId="1332" xr:uid="{00000000-0005-0000-0000-0000D5040000}"/>
    <cellStyle name="40% - Accent5 9" xfId="1333" xr:uid="{00000000-0005-0000-0000-0000D6040000}"/>
    <cellStyle name="40% - Accent6 10" xfId="1334" xr:uid="{00000000-0005-0000-0000-0000D7040000}"/>
    <cellStyle name="40% - Accent6 11" xfId="1335" xr:uid="{00000000-0005-0000-0000-0000D8040000}"/>
    <cellStyle name="40% - Accent6 12" xfId="1336" xr:uid="{00000000-0005-0000-0000-0000D9040000}"/>
    <cellStyle name="40% - Accent6 13" xfId="1337" xr:uid="{00000000-0005-0000-0000-0000DA040000}"/>
    <cellStyle name="40% - Accent6 14" xfId="1338" xr:uid="{00000000-0005-0000-0000-0000DB040000}"/>
    <cellStyle name="40% - Accent6 15" xfId="1339" xr:uid="{00000000-0005-0000-0000-0000DC040000}"/>
    <cellStyle name="40% - Accent6 16" xfId="1340" xr:uid="{00000000-0005-0000-0000-0000DD040000}"/>
    <cellStyle name="40% - Accent6 17" xfId="1341" xr:uid="{00000000-0005-0000-0000-0000DE040000}"/>
    <cellStyle name="40% - Accent6 18" xfId="1342" xr:uid="{00000000-0005-0000-0000-0000DF040000}"/>
    <cellStyle name="40% - Accent6 19" xfId="1343" xr:uid="{00000000-0005-0000-0000-0000E0040000}"/>
    <cellStyle name="40% - Accent6 2" xfId="55" xr:uid="{00000000-0005-0000-0000-0000E1040000}"/>
    <cellStyle name="40% - Accent6 2 2" xfId="1344" xr:uid="{00000000-0005-0000-0000-0000E2040000}"/>
    <cellStyle name="40% - Accent6 2 2 2" xfId="1345" xr:uid="{00000000-0005-0000-0000-0000E3040000}"/>
    <cellStyle name="40% - Accent6 2 2 2 2" xfId="1346" xr:uid="{00000000-0005-0000-0000-0000E4040000}"/>
    <cellStyle name="40% - Accent6 2 2 3" xfId="1347" xr:uid="{00000000-0005-0000-0000-0000E5040000}"/>
    <cellStyle name="40% - Accent6 2 2 4" xfId="1348" xr:uid="{00000000-0005-0000-0000-0000E6040000}"/>
    <cellStyle name="40% - Accent6 2 3" xfId="1349" xr:uid="{00000000-0005-0000-0000-0000E7040000}"/>
    <cellStyle name="40% - Accent6 2 3 2" xfId="1350" xr:uid="{00000000-0005-0000-0000-0000E8040000}"/>
    <cellStyle name="40% - Accent6 2 3 2 2" xfId="1351" xr:uid="{00000000-0005-0000-0000-0000E9040000}"/>
    <cellStyle name="40% - Accent6 2 3 3" xfId="1352" xr:uid="{00000000-0005-0000-0000-0000EA040000}"/>
    <cellStyle name="40% - Accent6 2 4" xfId="1353" xr:uid="{00000000-0005-0000-0000-0000EB040000}"/>
    <cellStyle name="40% - Accent6 2 4 2" xfId="1354" xr:uid="{00000000-0005-0000-0000-0000EC040000}"/>
    <cellStyle name="40% - Accent6 2 5" xfId="1355" xr:uid="{00000000-0005-0000-0000-0000ED040000}"/>
    <cellStyle name="40% - Accent6 2 6" xfId="1356" xr:uid="{00000000-0005-0000-0000-0000EE040000}"/>
    <cellStyle name="40% - Accent6 2 7" xfId="1357" xr:uid="{00000000-0005-0000-0000-0000EF040000}"/>
    <cellStyle name="40% - Accent6 20" xfId="1358" xr:uid="{00000000-0005-0000-0000-0000F0040000}"/>
    <cellStyle name="40% - Accent6 21" xfId="1359" xr:uid="{00000000-0005-0000-0000-0000F1040000}"/>
    <cellStyle name="40% - Accent6 22" xfId="1360" xr:uid="{00000000-0005-0000-0000-0000F2040000}"/>
    <cellStyle name="40% - Accent6 23" xfId="1361" xr:uid="{00000000-0005-0000-0000-0000F3040000}"/>
    <cellStyle name="40% - Accent6 24" xfId="1362" xr:uid="{00000000-0005-0000-0000-0000F4040000}"/>
    <cellStyle name="40% - Accent6 25" xfId="1363" xr:uid="{00000000-0005-0000-0000-0000F5040000}"/>
    <cellStyle name="40% - Accent6 26" xfId="1364" xr:uid="{00000000-0005-0000-0000-0000F6040000}"/>
    <cellStyle name="40% - Accent6 27" xfId="1365" xr:uid="{00000000-0005-0000-0000-0000F7040000}"/>
    <cellStyle name="40% - Accent6 28" xfId="1366" xr:uid="{00000000-0005-0000-0000-0000F8040000}"/>
    <cellStyle name="40% - Accent6 29" xfId="1367" xr:uid="{00000000-0005-0000-0000-0000F9040000}"/>
    <cellStyle name="40% - Accent6 3" xfId="1368" xr:uid="{00000000-0005-0000-0000-0000FA040000}"/>
    <cellStyle name="40% - Accent6 3 2" xfId="1369" xr:uid="{00000000-0005-0000-0000-0000FB040000}"/>
    <cellStyle name="40% - Accent6 3 2 2" xfId="1370" xr:uid="{00000000-0005-0000-0000-0000FC040000}"/>
    <cellStyle name="40% - Accent6 3 2 3" xfId="1371" xr:uid="{00000000-0005-0000-0000-0000FD040000}"/>
    <cellStyle name="40% - Accent6 3 3" xfId="1372" xr:uid="{00000000-0005-0000-0000-0000FE040000}"/>
    <cellStyle name="40% - Accent6 3 4" xfId="1373" xr:uid="{00000000-0005-0000-0000-0000FF040000}"/>
    <cellStyle name="40% - Accent6 3 4 2" xfId="1374" xr:uid="{00000000-0005-0000-0000-000000050000}"/>
    <cellStyle name="40% - Accent6 3 5" xfId="1375" xr:uid="{00000000-0005-0000-0000-000001050000}"/>
    <cellStyle name="40% - Accent6 30" xfId="1376" xr:uid="{00000000-0005-0000-0000-000002050000}"/>
    <cellStyle name="40% - Accent6 31" xfId="1377" xr:uid="{00000000-0005-0000-0000-000003050000}"/>
    <cellStyle name="40% - Accent6 32" xfId="1378" xr:uid="{00000000-0005-0000-0000-000004050000}"/>
    <cellStyle name="40% - Accent6 33" xfId="1379" xr:uid="{00000000-0005-0000-0000-000005050000}"/>
    <cellStyle name="40% - Accent6 34" xfId="1380" xr:uid="{00000000-0005-0000-0000-000006050000}"/>
    <cellStyle name="40% - Accent6 35" xfId="1381" xr:uid="{00000000-0005-0000-0000-000007050000}"/>
    <cellStyle name="40% - Accent6 36" xfId="1382" xr:uid="{00000000-0005-0000-0000-000008050000}"/>
    <cellStyle name="40% - Accent6 37" xfId="1383" xr:uid="{00000000-0005-0000-0000-000009050000}"/>
    <cellStyle name="40% - Accent6 38" xfId="1384" xr:uid="{00000000-0005-0000-0000-00000A050000}"/>
    <cellStyle name="40% - Accent6 39" xfId="1385" xr:uid="{00000000-0005-0000-0000-00000B050000}"/>
    <cellStyle name="40% - Accent6 4" xfId="1386" xr:uid="{00000000-0005-0000-0000-00000C050000}"/>
    <cellStyle name="40% - Accent6 4 2" xfId="1387" xr:uid="{00000000-0005-0000-0000-00000D050000}"/>
    <cellStyle name="40% - Accent6 4 3" xfId="1388" xr:uid="{00000000-0005-0000-0000-00000E050000}"/>
    <cellStyle name="40% - Accent6 40" xfId="1389" xr:uid="{00000000-0005-0000-0000-00000F050000}"/>
    <cellStyle name="40% - Accent6 41" xfId="1390" xr:uid="{00000000-0005-0000-0000-000010050000}"/>
    <cellStyle name="40% - Accent6 42" xfId="1391" xr:uid="{00000000-0005-0000-0000-000011050000}"/>
    <cellStyle name="40% - Accent6 43" xfId="1392" xr:uid="{00000000-0005-0000-0000-000012050000}"/>
    <cellStyle name="40% - Accent6 44" xfId="1393" xr:uid="{00000000-0005-0000-0000-000013050000}"/>
    <cellStyle name="40% - Accent6 45" xfId="1394" xr:uid="{00000000-0005-0000-0000-000014050000}"/>
    <cellStyle name="40% - Accent6 46" xfId="1395" xr:uid="{00000000-0005-0000-0000-000015050000}"/>
    <cellStyle name="40% - Accent6 47" xfId="1396" xr:uid="{00000000-0005-0000-0000-000016050000}"/>
    <cellStyle name="40% - Accent6 48" xfId="1397" xr:uid="{00000000-0005-0000-0000-000017050000}"/>
    <cellStyle name="40% - Accent6 49" xfId="1398" xr:uid="{00000000-0005-0000-0000-000018050000}"/>
    <cellStyle name="40% - Accent6 5" xfId="1399" xr:uid="{00000000-0005-0000-0000-000019050000}"/>
    <cellStyle name="40% - Accent6 50" xfId="1400" xr:uid="{00000000-0005-0000-0000-00001A050000}"/>
    <cellStyle name="40% - Accent6 51" xfId="1401" xr:uid="{00000000-0005-0000-0000-00001B050000}"/>
    <cellStyle name="40% - Accent6 52" xfId="1402" xr:uid="{00000000-0005-0000-0000-00001C050000}"/>
    <cellStyle name="40% - Accent6 53" xfId="1403" xr:uid="{00000000-0005-0000-0000-00001D050000}"/>
    <cellStyle name="40% - Accent6 54" xfId="1404" xr:uid="{00000000-0005-0000-0000-00001E050000}"/>
    <cellStyle name="40% - Accent6 55" xfId="1405" xr:uid="{00000000-0005-0000-0000-00001F050000}"/>
    <cellStyle name="40% - Accent6 56" xfId="1406" xr:uid="{00000000-0005-0000-0000-000020050000}"/>
    <cellStyle name="40% - Accent6 57" xfId="1407" xr:uid="{00000000-0005-0000-0000-000021050000}"/>
    <cellStyle name="40% - Accent6 58" xfId="1408" xr:uid="{00000000-0005-0000-0000-000022050000}"/>
    <cellStyle name="40% - Accent6 59" xfId="1409" xr:uid="{00000000-0005-0000-0000-000023050000}"/>
    <cellStyle name="40% - Accent6 6" xfId="1410" xr:uid="{00000000-0005-0000-0000-000024050000}"/>
    <cellStyle name="40% - Accent6 7" xfId="1411" xr:uid="{00000000-0005-0000-0000-000025050000}"/>
    <cellStyle name="40% - Accent6 8" xfId="1412" xr:uid="{00000000-0005-0000-0000-000026050000}"/>
    <cellStyle name="40% - Accent6 9" xfId="1413" xr:uid="{00000000-0005-0000-0000-000027050000}"/>
    <cellStyle name="5" xfId="1414" xr:uid="{00000000-0005-0000-0000-000028050000}"/>
    <cellStyle name="5 2" xfId="1415" xr:uid="{00000000-0005-0000-0000-000029050000}"/>
    <cellStyle name="5 2 2" xfId="1416" xr:uid="{00000000-0005-0000-0000-00002A050000}"/>
    <cellStyle name="5 3" xfId="1417" xr:uid="{00000000-0005-0000-0000-00002B050000}"/>
    <cellStyle name="5_Kusile ITD &amp; YE Proj July 2011" xfId="1418" xr:uid="{00000000-0005-0000-0000-00002C050000}"/>
    <cellStyle name="5_P24 Fly Ash Price Savings 12-2010" xfId="1419" xr:uid="{00000000-0005-0000-0000-00002D050000}"/>
    <cellStyle name="5_P24 Fly Ash Price Savings 12-2010 2" xfId="1420" xr:uid="{00000000-0005-0000-0000-00002E050000}"/>
    <cellStyle name="6" xfId="1421" xr:uid="{00000000-0005-0000-0000-00002F050000}"/>
    <cellStyle name="6 2" xfId="1422" xr:uid="{00000000-0005-0000-0000-000030050000}"/>
    <cellStyle name="6 2 2" xfId="1423" xr:uid="{00000000-0005-0000-0000-000031050000}"/>
    <cellStyle name="6 3" xfId="1424" xr:uid="{00000000-0005-0000-0000-000032050000}"/>
    <cellStyle name="6_Kusile ITD &amp; YE Proj July 2011" xfId="1425" xr:uid="{00000000-0005-0000-0000-000033050000}"/>
    <cellStyle name="6_P24 Fly Ash Price Savings 12-2010" xfId="1426" xr:uid="{00000000-0005-0000-0000-000034050000}"/>
    <cellStyle name="6_P24 Fly Ash Price Savings 12-2010 2" xfId="1427" xr:uid="{00000000-0005-0000-0000-000035050000}"/>
    <cellStyle name="60% - Accent1 10" xfId="1428" xr:uid="{00000000-0005-0000-0000-000036050000}"/>
    <cellStyle name="60% - Accent1 11" xfId="1429" xr:uid="{00000000-0005-0000-0000-000037050000}"/>
    <cellStyle name="60% - Accent1 12" xfId="1430" xr:uid="{00000000-0005-0000-0000-000038050000}"/>
    <cellStyle name="60% - Accent1 13" xfId="1431" xr:uid="{00000000-0005-0000-0000-000039050000}"/>
    <cellStyle name="60% - Accent1 14" xfId="1432" xr:uid="{00000000-0005-0000-0000-00003A050000}"/>
    <cellStyle name="60% - Accent1 15" xfId="1433" xr:uid="{00000000-0005-0000-0000-00003B050000}"/>
    <cellStyle name="60% - Accent1 16" xfId="1434" xr:uid="{00000000-0005-0000-0000-00003C050000}"/>
    <cellStyle name="60% - Accent1 17" xfId="1435" xr:uid="{00000000-0005-0000-0000-00003D050000}"/>
    <cellStyle name="60% - Accent1 18" xfId="1436" xr:uid="{00000000-0005-0000-0000-00003E050000}"/>
    <cellStyle name="60% - Accent1 19" xfId="1437" xr:uid="{00000000-0005-0000-0000-00003F050000}"/>
    <cellStyle name="60% - Accent1 2" xfId="56" xr:uid="{00000000-0005-0000-0000-000040050000}"/>
    <cellStyle name="60% - Accent1 2 2" xfId="1438" xr:uid="{00000000-0005-0000-0000-000041050000}"/>
    <cellStyle name="60% - Accent1 2 2 2" xfId="1439" xr:uid="{00000000-0005-0000-0000-000042050000}"/>
    <cellStyle name="60% - Accent1 2 2 3" xfId="1440" xr:uid="{00000000-0005-0000-0000-000043050000}"/>
    <cellStyle name="60% - Accent1 2 2 4" xfId="1441" xr:uid="{00000000-0005-0000-0000-000044050000}"/>
    <cellStyle name="60% - Accent1 2 3" xfId="1442" xr:uid="{00000000-0005-0000-0000-000045050000}"/>
    <cellStyle name="60% - Accent1 2 3 2" xfId="1443" xr:uid="{00000000-0005-0000-0000-000046050000}"/>
    <cellStyle name="60% - Accent1 2 4" xfId="1444" xr:uid="{00000000-0005-0000-0000-000047050000}"/>
    <cellStyle name="60% - Accent1 2 5" xfId="1445" xr:uid="{00000000-0005-0000-0000-000048050000}"/>
    <cellStyle name="60% - Accent1 20" xfId="1446" xr:uid="{00000000-0005-0000-0000-000049050000}"/>
    <cellStyle name="60% - Accent1 21" xfId="1447" xr:uid="{00000000-0005-0000-0000-00004A050000}"/>
    <cellStyle name="60% - Accent1 22" xfId="1448" xr:uid="{00000000-0005-0000-0000-00004B050000}"/>
    <cellStyle name="60% - Accent1 23" xfId="1449" xr:uid="{00000000-0005-0000-0000-00004C050000}"/>
    <cellStyle name="60% - Accent1 24" xfId="1450" xr:uid="{00000000-0005-0000-0000-00004D050000}"/>
    <cellStyle name="60% - Accent1 25" xfId="1451" xr:uid="{00000000-0005-0000-0000-00004E050000}"/>
    <cellStyle name="60% - Accent1 26" xfId="1452" xr:uid="{00000000-0005-0000-0000-00004F050000}"/>
    <cellStyle name="60% - Accent1 27" xfId="1453" xr:uid="{00000000-0005-0000-0000-000050050000}"/>
    <cellStyle name="60% - Accent1 28" xfId="1454" xr:uid="{00000000-0005-0000-0000-000051050000}"/>
    <cellStyle name="60% - Accent1 29" xfId="1455" xr:uid="{00000000-0005-0000-0000-000052050000}"/>
    <cellStyle name="60% - Accent1 3" xfId="1456" xr:uid="{00000000-0005-0000-0000-000053050000}"/>
    <cellStyle name="60% - Accent1 3 2" xfId="1457" xr:uid="{00000000-0005-0000-0000-000054050000}"/>
    <cellStyle name="60% - Accent1 3 2 2" xfId="1458" xr:uid="{00000000-0005-0000-0000-000055050000}"/>
    <cellStyle name="60% - Accent1 3 2 3" xfId="1459" xr:uid="{00000000-0005-0000-0000-000056050000}"/>
    <cellStyle name="60% - Accent1 3 3" xfId="1460" xr:uid="{00000000-0005-0000-0000-000057050000}"/>
    <cellStyle name="60% - Accent1 3 4" xfId="1461" xr:uid="{00000000-0005-0000-0000-000058050000}"/>
    <cellStyle name="60% - Accent1 3 4 2" xfId="1462" xr:uid="{00000000-0005-0000-0000-000059050000}"/>
    <cellStyle name="60% - Accent1 30" xfId="1463" xr:uid="{00000000-0005-0000-0000-00005A050000}"/>
    <cellStyle name="60% - Accent1 31" xfId="1464" xr:uid="{00000000-0005-0000-0000-00005B050000}"/>
    <cellStyle name="60% - Accent1 32" xfId="1465" xr:uid="{00000000-0005-0000-0000-00005C050000}"/>
    <cellStyle name="60% - Accent1 33" xfId="1466" xr:uid="{00000000-0005-0000-0000-00005D050000}"/>
    <cellStyle name="60% - Accent1 34" xfId="1467" xr:uid="{00000000-0005-0000-0000-00005E050000}"/>
    <cellStyle name="60% - Accent1 35" xfId="1468" xr:uid="{00000000-0005-0000-0000-00005F050000}"/>
    <cellStyle name="60% - Accent1 36" xfId="1469" xr:uid="{00000000-0005-0000-0000-000060050000}"/>
    <cellStyle name="60% - Accent1 37" xfId="1470" xr:uid="{00000000-0005-0000-0000-000061050000}"/>
    <cellStyle name="60% - Accent1 38" xfId="1471" xr:uid="{00000000-0005-0000-0000-000062050000}"/>
    <cellStyle name="60% - Accent1 39" xfId="1472" xr:uid="{00000000-0005-0000-0000-000063050000}"/>
    <cellStyle name="60% - Accent1 4" xfId="1473" xr:uid="{00000000-0005-0000-0000-000064050000}"/>
    <cellStyle name="60% - Accent1 40" xfId="1474" xr:uid="{00000000-0005-0000-0000-000065050000}"/>
    <cellStyle name="60% - Accent1 41" xfId="1475" xr:uid="{00000000-0005-0000-0000-000066050000}"/>
    <cellStyle name="60% - Accent1 42" xfId="1476" xr:uid="{00000000-0005-0000-0000-000067050000}"/>
    <cellStyle name="60% - Accent1 43" xfId="1477" xr:uid="{00000000-0005-0000-0000-000068050000}"/>
    <cellStyle name="60% - Accent1 44" xfId="1478" xr:uid="{00000000-0005-0000-0000-000069050000}"/>
    <cellStyle name="60% - Accent1 45" xfId="1479" xr:uid="{00000000-0005-0000-0000-00006A050000}"/>
    <cellStyle name="60% - Accent1 46" xfId="1480" xr:uid="{00000000-0005-0000-0000-00006B050000}"/>
    <cellStyle name="60% - Accent1 47" xfId="1481" xr:uid="{00000000-0005-0000-0000-00006C050000}"/>
    <cellStyle name="60% - Accent1 48" xfId="1482" xr:uid="{00000000-0005-0000-0000-00006D050000}"/>
    <cellStyle name="60% - Accent1 49" xfId="1483" xr:uid="{00000000-0005-0000-0000-00006E050000}"/>
    <cellStyle name="60% - Accent1 5" xfId="1484" xr:uid="{00000000-0005-0000-0000-00006F050000}"/>
    <cellStyle name="60% - Accent1 50" xfId="1485" xr:uid="{00000000-0005-0000-0000-000070050000}"/>
    <cellStyle name="60% - Accent1 51" xfId="1486" xr:uid="{00000000-0005-0000-0000-000071050000}"/>
    <cellStyle name="60% - Accent1 52" xfId="1487" xr:uid="{00000000-0005-0000-0000-000072050000}"/>
    <cellStyle name="60% - Accent1 53" xfId="1488" xr:uid="{00000000-0005-0000-0000-000073050000}"/>
    <cellStyle name="60% - Accent1 54" xfId="1489" xr:uid="{00000000-0005-0000-0000-000074050000}"/>
    <cellStyle name="60% - Accent1 55" xfId="1490" xr:uid="{00000000-0005-0000-0000-000075050000}"/>
    <cellStyle name="60% - Accent1 56" xfId="1491" xr:uid="{00000000-0005-0000-0000-000076050000}"/>
    <cellStyle name="60% - Accent1 57" xfId="1492" xr:uid="{00000000-0005-0000-0000-000077050000}"/>
    <cellStyle name="60% - Accent1 58" xfId="1493" xr:uid="{00000000-0005-0000-0000-000078050000}"/>
    <cellStyle name="60% - Accent1 6" xfId="1494" xr:uid="{00000000-0005-0000-0000-000079050000}"/>
    <cellStyle name="60% - Accent1 7" xfId="1495" xr:uid="{00000000-0005-0000-0000-00007A050000}"/>
    <cellStyle name="60% - Accent1 8" xfId="1496" xr:uid="{00000000-0005-0000-0000-00007B050000}"/>
    <cellStyle name="60% - Accent1 9" xfId="1497" xr:uid="{00000000-0005-0000-0000-00007C050000}"/>
    <cellStyle name="60% - Accent2 10" xfId="1498" xr:uid="{00000000-0005-0000-0000-00007D050000}"/>
    <cellStyle name="60% - Accent2 11" xfId="1499" xr:uid="{00000000-0005-0000-0000-00007E050000}"/>
    <cellStyle name="60% - Accent2 12" xfId="1500" xr:uid="{00000000-0005-0000-0000-00007F050000}"/>
    <cellStyle name="60% - Accent2 13" xfId="1501" xr:uid="{00000000-0005-0000-0000-000080050000}"/>
    <cellStyle name="60% - Accent2 14" xfId="1502" xr:uid="{00000000-0005-0000-0000-000081050000}"/>
    <cellStyle name="60% - Accent2 15" xfId="1503" xr:uid="{00000000-0005-0000-0000-000082050000}"/>
    <cellStyle name="60% - Accent2 16" xfId="1504" xr:uid="{00000000-0005-0000-0000-000083050000}"/>
    <cellStyle name="60% - Accent2 17" xfId="1505" xr:uid="{00000000-0005-0000-0000-000084050000}"/>
    <cellStyle name="60% - Accent2 18" xfId="1506" xr:uid="{00000000-0005-0000-0000-000085050000}"/>
    <cellStyle name="60% - Accent2 19" xfId="1507" xr:uid="{00000000-0005-0000-0000-000086050000}"/>
    <cellStyle name="60% - Accent2 2" xfId="57" xr:uid="{00000000-0005-0000-0000-000087050000}"/>
    <cellStyle name="60% - Accent2 2 2" xfId="1508" xr:uid="{00000000-0005-0000-0000-000088050000}"/>
    <cellStyle name="60% - Accent2 2 2 2" xfId="1509" xr:uid="{00000000-0005-0000-0000-000089050000}"/>
    <cellStyle name="60% - Accent2 2 2 3" xfId="1510" xr:uid="{00000000-0005-0000-0000-00008A050000}"/>
    <cellStyle name="60% - Accent2 2 2 4" xfId="1511" xr:uid="{00000000-0005-0000-0000-00008B050000}"/>
    <cellStyle name="60% - Accent2 2 3" xfId="1512" xr:uid="{00000000-0005-0000-0000-00008C050000}"/>
    <cellStyle name="60% - Accent2 2 3 2" xfId="1513" xr:uid="{00000000-0005-0000-0000-00008D050000}"/>
    <cellStyle name="60% - Accent2 2 4" xfId="1514" xr:uid="{00000000-0005-0000-0000-00008E050000}"/>
    <cellStyle name="60% - Accent2 2 5" xfId="1515" xr:uid="{00000000-0005-0000-0000-00008F050000}"/>
    <cellStyle name="60% - Accent2 20" xfId="1516" xr:uid="{00000000-0005-0000-0000-000090050000}"/>
    <cellStyle name="60% - Accent2 21" xfId="1517" xr:uid="{00000000-0005-0000-0000-000091050000}"/>
    <cellStyle name="60% - Accent2 22" xfId="1518" xr:uid="{00000000-0005-0000-0000-000092050000}"/>
    <cellStyle name="60% - Accent2 23" xfId="1519" xr:uid="{00000000-0005-0000-0000-000093050000}"/>
    <cellStyle name="60% - Accent2 24" xfId="1520" xr:uid="{00000000-0005-0000-0000-000094050000}"/>
    <cellStyle name="60% - Accent2 25" xfId="1521" xr:uid="{00000000-0005-0000-0000-000095050000}"/>
    <cellStyle name="60% - Accent2 26" xfId="1522" xr:uid="{00000000-0005-0000-0000-000096050000}"/>
    <cellStyle name="60% - Accent2 27" xfId="1523" xr:uid="{00000000-0005-0000-0000-000097050000}"/>
    <cellStyle name="60% - Accent2 28" xfId="1524" xr:uid="{00000000-0005-0000-0000-000098050000}"/>
    <cellStyle name="60% - Accent2 29" xfId="1525" xr:uid="{00000000-0005-0000-0000-000099050000}"/>
    <cellStyle name="60% - Accent2 3" xfId="1526" xr:uid="{00000000-0005-0000-0000-00009A050000}"/>
    <cellStyle name="60% - Accent2 3 2" xfId="1527" xr:uid="{00000000-0005-0000-0000-00009B050000}"/>
    <cellStyle name="60% - Accent2 3 2 2" xfId="1528" xr:uid="{00000000-0005-0000-0000-00009C050000}"/>
    <cellStyle name="60% - Accent2 3 2 3" xfId="1529" xr:uid="{00000000-0005-0000-0000-00009D050000}"/>
    <cellStyle name="60% - Accent2 3 3" xfId="1530" xr:uid="{00000000-0005-0000-0000-00009E050000}"/>
    <cellStyle name="60% - Accent2 3 3 2" xfId="1531" xr:uid="{00000000-0005-0000-0000-00009F050000}"/>
    <cellStyle name="60% - Accent2 30" xfId="1532" xr:uid="{00000000-0005-0000-0000-0000A0050000}"/>
    <cellStyle name="60% - Accent2 31" xfId="1533" xr:uid="{00000000-0005-0000-0000-0000A1050000}"/>
    <cellStyle name="60% - Accent2 32" xfId="1534" xr:uid="{00000000-0005-0000-0000-0000A2050000}"/>
    <cellStyle name="60% - Accent2 33" xfId="1535" xr:uid="{00000000-0005-0000-0000-0000A3050000}"/>
    <cellStyle name="60% - Accent2 34" xfId="1536" xr:uid="{00000000-0005-0000-0000-0000A4050000}"/>
    <cellStyle name="60% - Accent2 35" xfId="1537" xr:uid="{00000000-0005-0000-0000-0000A5050000}"/>
    <cellStyle name="60% - Accent2 36" xfId="1538" xr:uid="{00000000-0005-0000-0000-0000A6050000}"/>
    <cellStyle name="60% - Accent2 37" xfId="1539" xr:uid="{00000000-0005-0000-0000-0000A7050000}"/>
    <cellStyle name="60% - Accent2 38" xfId="1540" xr:uid="{00000000-0005-0000-0000-0000A8050000}"/>
    <cellStyle name="60% - Accent2 39" xfId="1541" xr:uid="{00000000-0005-0000-0000-0000A9050000}"/>
    <cellStyle name="60% - Accent2 4" xfId="1542" xr:uid="{00000000-0005-0000-0000-0000AA050000}"/>
    <cellStyle name="60% - Accent2 40" xfId="1543" xr:uid="{00000000-0005-0000-0000-0000AB050000}"/>
    <cellStyle name="60% - Accent2 41" xfId="1544" xr:uid="{00000000-0005-0000-0000-0000AC050000}"/>
    <cellStyle name="60% - Accent2 42" xfId="1545" xr:uid="{00000000-0005-0000-0000-0000AD050000}"/>
    <cellStyle name="60% - Accent2 43" xfId="1546" xr:uid="{00000000-0005-0000-0000-0000AE050000}"/>
    <cellStyle name="60% - Accent2 44" xfId="1547" xr:uid="{00000000-0005-0000-0000-0000AF050000}"/>
    <cellStyle name="60% - Accent2 45" xfId="1548" xr:uid="{00000000-0005-0000-0000-0000B0050000}"/>
    <cellStyle name="60% - Accent2 46" xfId="1549" xr:uid="{00000000-0005-0000-0000-0000B1050000}"/>
    <cellStyle name="60% - Accent2 47" xfId="1550" xr:uid="{00000000-0005-0000-0000-0000B2050000}"/>
    <cellStyle name="60% - Accent2 48" xfId="1551" xr:uid="{00000000-0005-0000-0000-0000B3050000}"/>
    <cellStyle name="60% - Accent2 49" xfId="1552" xr:uid="{00000000-0005-0000-0000-0000B4050000}"/>
    <cellStyle name="60% - Accent2 5" xfId="1553" xr:uid="{00000000-0005-0000-0000-0000B5050000}"/>
    <cellStyle name="60% - Accent2 50" xfId="1554" xr:uid="{00000000-0005-0000-0000-0000B6050000}"/>
    <cellStyle name="60% - Accent2 51" xfId="1555" xr:uid="{00000000-0005-0000-0000-0000B7050000}"/>
    <cellStyle name="60% - Accent2 52" xfId="1556" xr:uid="{00000000-0005-0000-0000-0000B8050000}"/>
    <cellStyle name="60% - Accent2 53" xfId="1557" xr:uid="{00000000-0005-0000-0000-0000B9050000}"/>
    <cellStyle name="60% - Accent2 54" xfId="1558" xr:uid="{00000000-0005-0000-0000-0000BA050000}"/>
    <cellStyle name="60% - Accent2 55" xfId="1559" xr:uid="{00000000-0005-0000-0000-0000BB050000}"/>
    <cellStyle name="60% - Accent2 56" xfId="1560" xr:uid="{00000000-0005-0000-0000-0000BC050000}"/>
    <cellStyle name="60% - Accent2 57" xfId="1561" xr:uid="{00000000-0005-0000-0000-0000BD050000}"/>
    <cellStyle name="60% - Accent2 58" xfId="1562" xr:uid="{00000000-0005-0000-0000-0000BE050000}"/>
    <cellStyle name="60% - Accent2 6" xfId="1563" xr:uid="{00000000-0005-0000-0000-0000BF050000}"/>
    <cellStyle name="60% - Accent2 7" xfId="1564" xr:uid="{00000000-0005-0000-0000-0000C0050000}"/>
    <cellStyle name="60% - Accent2 8" xfId="1565" xr:uid="{00000000-0005-0000-0000-0000C1050000}"/>
    <cellStyle name="60% - Accent2 9" xfId="1566" xr:uid="{00000000-0005-0000-0000-0000C2050000}"/>
    <cellStyle name="60% - Accent3 10" xfId="1567" xr:uid="{00000000-0005-0000-0000-0000C3050000}"/>
    <cellStyle name="60% - Accent3 11" xfId="1568" xr:uid="{00000000-0005-0000-0000-0000C4050000}"/>
    <cellStyle name="60% - Accent3 12" xfId="1569" xr:uid="{00000000-0005-0000-0000-0000C5050000}"/>
    <cellStyle name="60% - Accent3 13" xfId="1570" xr:uid="{00000000-0005-0000-0000-0000C6050000}"/>
    <cellStyle name="60% - Accent3 14" xfId="1571" xr:uid="{00000000-0005-0000-0000-0000C7050000}"/>
    <cellStyle name="60% - Accent3 15" xfId="1572" xr:uid="{00000000-0005-0000-0000-0000C8050000}"/>
    <cellStyle name="60% - Accent3 16" xfId="1573" xr:uid="{00000000-0005-0000-0000-0000C9050000}"/>
    <cellStyle name="60% - Accent3 17" xfId="1574" xr:uid="{00000000-0005-0000-0000-0000CA050000}"/>
    <cellStyle name="60% - Accent3 18" xfId="1575" xr:uid="{00000000-0005-0000-0000-0000CB050000}"/>
    <cellStyle name="60% - Accent3 19" xfId="1576" xr:uid="{00000000-0005-0000-0000-0000CC050000}"/>
    <cellStyle name="60% - Accent3 2" xfId="58" xr:uid="{00000000-0005-0000-0000-0000CD050000}"/>
    <cellStyle name="60% - Accent3 2 2" xfId="1577" xr:uid="{00000000-0005-0000-0000-0000CE050000}"/>
    <cellStyle name="60% - Accent3 2 2 2" xfId="1578" xr:uid="{00000000-0005-0000-0000-0000CF050000}"/>
    <cellStyle name="60% - Accent3 2 2 3" xfId="1579" xr:uid="{00000000-0005-0000-0000-0000D0050000}"/>
    <cellStyle name="60% - Accent3 2 2 4" xfId="1580" xr:uid="{00000000-0005-0000-0000-0000D1050000}"/>
    <cellStyle name="60% - Accent3 2 3" xfId="1581" xr:uid="{00000000-0005-0000-0000-0000D2050000}"/>
    <cellStyle name="60% - Accent3 2 3 2" xfId="1582" xr:uid="{00000000-0005-0000-0000-0000D3050000}"/>
    <cellStyle name="60% - Accent3 2 4" xfId="1583" xr:uid="{00000000-0005-0000-0000-0000D4050000}"/>
    <cellStyle name="60% - Accent3 2 5" xfId="1584" xr:uid="{00000000-0005-0000-0000-0000D5050000}"/>
    <cellStyle name="60% - Accent3 20" xfId="1585" xr:uid="{00000000-0005-0000-0000-0000D6050000}"/>
    <cellStyle name="60% - Accent3 21" xfId="1586" xr:uid="{00000000-0005-0000-0000-0000D7050000}"/>
    <cellStyle name="60% - Accent3 22" xfId="1587" xr:uid="{00000000-0005-0000-0000-0000D8050000}"/>
    <cellStyle name="60% - Accent3 23" xfId="1588" xr:uid="{00000000-0005-0000-0000-0000D9050000}"/>
    <cellStyle name="60% - Accent3 24" xfId="1589" xr:uid="{00000000-0005-0000-0000-0000DA050000}"/>
    <cellStyle name="60% - Accent3 25" xfId="1590" xr:uid="{00000000-0005-0000-0000-0000DB050000}"/>
    <cellStyle name="60% - Accent3 26" xfId="1591" xr:uid="{00000000-0005-0000-0000-0000DC050000}"/>
    <cellStyle name="60% - Accent3 27" xfId="1592" xr:uid="{00000000-0005-0000-0000-0000DD050000}"/>
    <cellStyle name="60% - Accent3 28" xfId="1593" xr:uid="{00000000-0005-0000-0000-0000DE050000}"/>
    <cellStyle name="60% - Accent3 29" xfId="1594" xr:uid="{00000000-0005-0000-0000-0000DF050000}"/>
    <cellStyle name="60% - Accent3 3" xfId="1595" xr:uid="{00000000-0005-0000-0000-0000E0050000}"/>
    <cellStyle name="60% - Accent3 3 2" xfId="1596" xr:uid="{00000000-0005-0000-0000-0000E1050000}"/>
    <cellStyle name="60% - Accent3 3 2 2" xfId="1597" xr:uid="{00000000-0005-0000-0000-0000E2050000}"/>
    <cellStyle name="60% - Accent3 3 2 3" xfId="1598" xr:uid="{00000000-0005-0000-0000-0000E3050000}"/>
    <cellStyle name="60% - Accent3 3 3" xfId="1599" xr:uid="{00000000-0005-0000-0000-0000E4050000}"/>
    <cellStyle name="60% - Accent3 3 4" xfId="1600" xr:uid="{00000000-0005-0000-0000-0000E5050000}"/>
    <cellStyle name="60% - Accent3 3 4 2" xfId="1601" xr:uid="{00000000-0005-0000-0000-0000E6050000}"/>
    <cellStyle name="60% - Accent3 30" xfId="1602" xr:uid="{00000000-0005-0000-0000-0000E7050000}"/>
    <cellStyle name="60% - Accent3 31" xfId="1603" xr:uid="{00000000-0005-0000-0000-0000E8050000}"/>
    <cellStyle name="60% - Accent3 32" xfId="1604" xr:uid="{00000000-0005-0000-0000-0000E9050000}"/>
    <cellStyle name="60% - Accent3 33" xfId="1605" xr:uid="{00000000-0005-0000-0000-0000EA050000}"/>
    <cellStyle name="60% - Accent3 34" xfId="1606" xr:uid="{00000000-0005-0000-0000-0000EB050000}"/>
    <cellStyle name="60% - Accent3 35" xfId="1607" xr:uid="{00000000-0005-0000-0000-0000EC050000}"/>
    <cellStyle name="60% - Accent3 36" xfId="1608" xr:uid="{00000000-0005-0000-0000-0000ED050000}"/>
    <cellStyle name="60% - Accent3 37" xfId="1609" xr:uid="{00000000-0005-0000-0000-0000EE050000}"/>
    <cellStyle name="60% - Accent3 38" xfId="1610" xr:uid="{00000000-0005-0000-0000-0000EF050000}"/>
    <cellStyle name="60% - Accent3 39" xfId="1611" xr:uid="{00000000-0005-0000-0000-0000F0050000}"/>
    <cellStyle name="60% - Accent3 4" xfId="1612" xr:uid="{00000000-0005-0000-0000-0000F1050000}"/>
    <cellStyle name="60% - Accent3 40" xfId="1613" xr:uid="{00000000-0005-0000-0000-0000F2050000}"/>
    <cellStyle name="60% - Accent3 41" xfId="1614" xr:uid="{00000000-0005-0000-0000-0000F3050000}"/>
    <cellStyle name="60% - Accent3 42" xfId="1615" xr:uid="{00000000-0005-0000-0000-0000F4050000}"/>
    <cellStyle name="60% - Accent3 43" xfId="1616" xr:uid="{00000000-0005-0000-0000-0000F5050000}"/>
    <cellStyle name="60% - Accent3 44" xfId="1617" xr:uid="{00000000-0005-0000-0000-0000F6050000}"/>
    <cellStyle name="60% - Accent3 45" xfId="1618" xr:uid="{00000000-0005-0000-0000-0000F7050000}"/>
    <cellStyle name="60% - Accent3 46" xfId="1619" xr:uid="{00000000-0005-0000-0000-0000F8050000}"/>
    <cellStyle name="60% - Accent3 47" xfId="1620" xr:uid="{00000000-0005-0000-0000-0000F9050000}"/>
    <cellStyle name="60% - Accent3 48" xfId="1621" xr:uid="{00000000-0005-0000-0000-0000FA050000}"/>
    <cellStyle name="60% - Accent3 49" xfId="1622" xr:uid="{00000000-0005-0000-0000-0000FB050000}"/>
    <cellStyle name="60% - Accent3 5" xfId="1623" xr:uid="{00000000-0005-0000-0000-0000FC050000}"/>
    <cellStyle name="60% - Accent3 50" xfId="1624" xr:uid="{00000000-0005-0000-0000-0000FD050000}"/>
    <cellStyle name="60% - Accent3 51" xfId="1625" xr:uid="{00000000-0005-0000-0000-0000FE050000}"/>
    <cellStyle name="60% - Accent3 52" xfId="1626" xr:uid="{00000000-0005-0000-0000-0000FF050000}"/>
    <cellStyle name="60% - Accent3 53" xfId="1627" xr:uid="{00000000-0005-0000-0000-000000060000}"/>
    <cellStyle name="60% - Accent3 54" xfId="1628" xr:uid="{00000000-0005-0000-0000-000001060000}"/>
    <cellStyle name="60% - Accent3 55" xfId="1629" xr:uid="{00000000-0005-0000-0000-000002060000}"/>
    <cellStyle name="60% - Accent3 56" xfId="1630" xr:uid="{00000000-0005-0000-0000-000003060000}"/>
    <cellStyle name="60% - Accent3 57" xfId="1631" xr:uid="{00000000-0005-0000-0000-000004060000}"/>
    <cellStyle name="60% - Accent3 58" xfId="1632" xr:uid="{00000000-0005-0000-0000-000005060000}"/>
    <cellStyle name="60% - Accent3 6" xfId="1633" xr:uid="{00000000-0005-0000-0000-000006060000}"/>
    <cellStyle name="60% - Accent3 7" xfId="1634" xr:uid="{00000000-0005-0000-0000-000007060000}"/>
    <cellStyle name="60% - Accent3 8" xfId="1635" xr:uid="{00000000-0005-0000-0000-000008060000}"/>
    <cellStyle name="60% - Accent3 9" xfId="1636" xr:uid="{00000000-0005-0000-0000-000009060000}"/>
    <cellStyle name="60% - Accent4 10" xfId="1637" xr:uid="{00000000-0005-0000-0000-00000A060000}"/>
    <cellStyle name="60% - Accent4 11" xfId="1638" xr:uid="{00000000-0005-0000-0000-00000B060000}"/>
    <cellStyle name="60% - Accent4 12" xfId="1639" xr:uid="{00000000-0005-0000-0000-00000C060000}"/>
    <cellStyle name="60% - Accent4 13" xfId="1640" xr:uid="{00000000-0005-0000-0000-00000D060000}"/>
    <cellStyle name="60% - Accent4 14" xfId="1641" xr:uid="{00000000-0005-0000-0000-00000E060000}"/>
    <cellStyle name="60% - Accent4 15" xfId="1642" xr:uid="{00000000-0005-0000-0000-00000F060000}"/>
    <cellStyle name="60% - Accent4 16" xfId="1643" xr:uid="{00000000-0005-0000-0000-000010060000}"/>
    <cellStyle name="60% - Accent4 17" xfId="1644" xr:uid="{00000000-0005-0000-0000-000011060000}"/>
    <cellStyle name="60% - Accent4 18" xfId="1645" xr:uid="{00000000-0005-0000-0000-000012060000}"/>
    <cellStyle name="60% - Accent4 19" xfId="1646" xr:uid="{00000000-0005-0000-0000-000013060000}"/>
    <cellStyle name="60% - Accent4 2" xfId="59" xr:uid="{00000000-0005-0000-0000-000014060000}"/>
    <cellStyle name="60% - Accent4 2 2" xfId="1647" xr:uid="{00000000-0005-0000-0000-000015060000}"/>
    <cellStyle name="60% - Accent4 2 2 2" xfId="1648" xr:uid="{00000000-0005-0000-0000-000016060000}"/>
    <cellStyle name="60% - Accent4 2 2 3" xfId="1649" xr:uid="{00000000-0005-0000-0000-000017060000}"/>
    <cellStyle name="60% - Accent4 2 2 4" xfId="1650" xr:uid="{00000000-0005-0000-0000-000018060000}"/>
    <cellStyle name="60% - Accent4 2 3" xfId="1651" xr:uid="{00000000-0005-0000-0000-000019060000}"/>
    <cellStyle name="60% - Accent4 2 3 2" xfId="1652" xr:uid="{00000000-0005-0000-0000-00001A060000}"/>
    <cellStyle name="60% - Accent4 2 4" xfId="1653" xr:uid="{00000000-0005-0000-0000-00001B060000}"/>
    <cellStyle name="60% - Accent4 2 5" xfId="1654" xr:uid="{00000000-0005-0000-0000-00001C060000}"/>
    <cellStyle name="60% - Accent4 20" xfId="1655" xr:uid="{00000000-0005-0000-0000-00001D060000}"/>
    <cellStyle name="60% - Accent4 21" xfId="1656" xr:uid="{00000000-0005-0000-0000-00001E060000}"/>
    <cellStyle name="60% - Accent4 22" xfId="1657" xr:uid="{00000000-0005-0000-0000-00001F060000}"/>
    <cellStyle name="60% - Accent4 23" xfId="1658" xr:uid="{00000000-0005-0000-0000-000020060000}"/>
    <cellStyle name="60% - Accent4 24" xfId="1659" xr:uid="{00000000-0005-0000-0000-000021060000}"/>
    <cellStyle name="60% - Accent4 25" xfId="1660" xr:uid="{00000000-0005-0000-0000-000022060000}"/>
    <cellStyle name="60% - Accent4 26" xfId="1661" xr:uid="{00000000-0005-0000-0000-000023060000}"/>
    <cellStyle name="60% - Accent4 27" xfId="1662" xr:uid="{00000000-0005-0000-0000-000024060000}"/>
    <cellStyle name="60% - Accent4 28" xfId="1663" xr:uid="{00000000-0005-0000-0000-000025060000}"/>
    <cellStyle name="60% - Accent4 29" xfId="1664" xr:uid="{00000000-0005-0000-0000-000026060000}"/>
    <cellStyle name="60% - Accent4 3" xfId="1665" xr:uid="{00000000-0005-0000-0000-000027060000}"/>
    <cellStyle name="60% - Accent4 3 2" xfId="1666" xr:uid="{00000000-0005-0000-0000-000028060000}"/>
    <cellStyle name="60% - Accent4 3 2 2" xfId="1667" xr:uid="{00000000-0005-0000-0000-000029060000}"/>
    <cellStyle name="60% - Accent4 3 2 3" xfId="1668" xr:uid="{00000000-0005-0000-0000-00002A060000}"/>
    <cellStyle name="60% - Accent4 3 3" xfId="1669" xr:uid="{00000000-0005-0000-0000-00002B060000}"/>
    <cellStyle name="60% - Accent4 3 4" xfId="1670" xr:uid="{00000000-0005-0000-0000-00002C060000}"/>
    <cellStyle name="60% - Accent4 3 4 2" xfId="1671" xr:uid="{00000000-0005-0000-0000-00002D060000}"/>
    <cellStyle name="60% - Accent4 30" xfId="1672" xr:uid="{00000000-0005-0000-0000-00002E060000}"/>
    <cellStyle name="60% - Accent4 31" xfId="1673" xr:uid="{00000000-0005-0000-0000-00002F060000}"/>
    <cellStyle name="60% - Accent4 32" xfId="1674" xr:uid="{00000000-0005-0000-0000-000030060000}"/>
    <cellStyle name="60% - Accent4 33" xfId="1675" xr:uid="{00000000-0005-0000-0000-000031060000}"/>
    <cellStyle name="60% - Accent4 34" xfId="1676" xr:uid="{00000000-0005-0000-0000-000032060000}"/>
    <cellStyle name="60% - Accent4 35" xfId="1677" xr:uid="{00000000-0005-0000-0000-000033060000}"/>
    <cellStyle name="60% - Accent4 36" xfId="1678" xr:uid="{00000000-0005-0000-0000-000034060000}"/>
    <cellStyle name="60% - Accent4 37" xfId="1679" xr:uid="{00000000-0005-0000-0000-000035060000}"/>
    <cellStyle name="60% - Accent4 38" xfId="1680" xr:uid="{00000000-0005-0000-0000-000036060000}"/>
    <cellStyle name="60% - Accent4 39" xfId="1681" xr:uid="{00000000-0005-0000-0000-000037060000}"/>
    <cellStyle name="60% - Accent4 4" xfId="1682" xr:uid="{00000000-0005-0000-0000-000038060000}"/>
    <cellStyle name="60% - Accent4 40" xfId="1683" xr:uid="{00000000-0005-0000-0000-000039060000}"/>
    <cellStyle name="60% - Accent4 41" xfId="1684" xr:uid="{00000000-0005-0000-0000-00003A060000}"/>
    <cellStyle name="60% - Accent4 42" xfId="1685" xr:uid="{00000000-0005-0000-0000-00003B060000}"/>
    <cellStyle name="60% - Accent4 43" xfId="1686" xr:uid="{00000000-0005-0000-0000-00003C060000}"/>
    <cellStyle name="60% - Accent4 44" xfId="1687" xr:uid="{00000000-0005-0000-0000-00003D060000}"/>
    <cellStyle name="60% - Accent4 45" xfId="1688" xr:uid="{00000000-0005-0000-0000-00003E060000}"/>
    <cellStyle name="60% - Accent4 46" xfId="1689" xr:uid="{00000000-0005-0000-0000-00003F060000}"/>
    <cellStyle name="60% - Accent4 47" xfId="1690" xr:uid="{00000000-0005-0000-0000-000040060000}"/>
    <cellStyle name="60% - Accent4 48" xfId="1691" xr:uid="{00000000-0005-0000-0000-000041060000}"/>
    <cellStyle name="60% - Accent4 49" xfId="1692" xr:uid="{00000000-0005-0000-0000-000042060000}"/>
    <cellStyle name="60% - Accent4 5" xfId="1693" xr:uid="{00000000-0005-0000-0000-000043060000}"/>
    <cellStyle name="60% - Accent4 50" xfId="1694" xr:uid="{00000000-0005-0000-0000-000044060000}"/>
    <cellStyle name="60% - Accent4 51" xfId="1695" xr:uid="{00000000-0005-0000-0000-000045060000}"/>
    <cellStyle name="60% - Accent4 52" xfId="1696" xr:uid="{00000000-0005-0000-0000-000046060000}"/>
    <cellStyle name="60% - Accent4 53" xfId="1697" xr:uid="{00000000-0005-0000-0000-000047060000}"/>
    <cellStyle name="60% - Accent4 54" xfId="1698" xr:uid="{00000000-0005-0000-0000-000048060000}"/>
    <cellStyle name="60% - Accent4 55" xfId="1699" xr:uid="{00000000-0005-0000-0000-000049060000}"/>
    <cellStyle name="60% - Accent4 56" xfId="1700" xr:uid="{00000000-0005-0000-0000-00004A060000}"/>
    <cellStyle name="60% - Accent4 57" xfId="1701" xr:uid="{00000000-0005-0000-0000-00004B060000}"/>
    <cellStyle name="60% - Accent4 58" xfId="1702" xr:uid="{00000000-0005-0000-0000-00004C060000}"/>
    <cellStyle name="60% - Accent4 6" xfId="1703" xr:uid="{00000000-0005-0000-0000-00004D060000}"/>
    <cellStyle name="60% - Accent4 7" xfId="1704" xr:uid="{00000000-0005-0000-0000-00004E060000}"/>
    <cellStyle name="60% - Accent4 8" xfId="1705" xr:uid="{00000000-0005-0000-0000-00004F060000}"/>
    <cellStyle name="60% - Accent4 9" xfId="1706" xr:uid="{00000000-0005-0000-0000-000050060000}"/>
    <cellStyle name="60% - Accent5 10" xfId="1707" xr:uid="{00000000-0005-0000-0000-000051060000}"/>
    <cellStyle name="60% - Accent5 11" xfId="1708" xr:uid="{00000000-0005-0000-0000-000052060000}"/>
    <cellStyle name="60% - Accent5 12" xfId="1709" xr:uid="{00000000-0005-0000-0000-000053060000}"/>
    <cellStyle name="60% - Accent5 13" xfId="1710" xr:uid="{00000000-0005-0000-0000-000054060000}"/>
    <cellStyle name="60% - Accent5 14" xfId="1711" xr:uid="{00000000-0005-0000-0000-000055060000}"/>
    <cellStyle name="60% - Accent5 15" xfId="1712" xr:uid="{00000000-0005-0000-0000-000056060000}"/>
    <cellStyle name="60% - Accent5 16" xfId="1713" xr:uid="{00000000-0005-0000-0000-000057060000}"/>
    <cellStyle name="60% - Accent5 17" xfId="1714" xr:uid="{00000000-0005-0000-0000-000058060000}"/>
    <cellStyle name="60% - Accent5 18" xfId="1715" xr:uid="{00000000-0005-0000-0000-000059060000}"/>
    <cellStyle name="60% - Accent5 19" xfId="1716" xr:uid="{00000000-0005-0000-0000-00005A060000}"/>
    <cellStyle name="60% - Accent5 2" xfId="60" xr:uid="{00000000-0005-0000-0000-00005B060000}"/>
    <cellStyle name="60% - Accent5 2 2" xfId="1717" xr:uid="{00000000-0005-0000-0000-00005C060000}"/>
    <cellStyle name="60% - Accent5 2 2 2" xfId="1718" xr:uid="{00000000-0005-0000-0000-00005D060000}"/>
    <cellStyle name="60% - Accent5 2 2 3" xfId="1719" xr:uid="{00000000-0005-0000-0000-00005E060000}"/>
    <cellStyle name="60% - Accent5 2 2 4" xfId="1720" xr:uid="{00000000-0005-0000-0000-00005F060000}"/>
    <cellStyle name="60% - Accent5 2 3" xfId="1721" xr:uid="{00000000-0005-0000-0000-000060060000}"/>
    <cellStyle name="60% - Accent5 2 3 2" xfId="1722" xr:uid="{00000000-0005-0000-0000-000061060000}"/>
    <cellStyle name="60% - Accent5 2 4" xfId="1723" xr:uid="{00000000-0005-0000-0000-000062060000}"/>
    <cellStyle name="60% - Accent5 2 5" xfId="1724" xr:uid="{00000000-0005-0000-0000-000063060000}"/>
    <cellStyle name="60% - Accent5 20" xfId="1725" xr:uid="{00000000-0005-0000-0000-000064060000}"/>
    <cellStyle name="60% - Accent5 21" xfId="1726" xr:uid="{00000000-0005-0000-0000-000065060000}"/>
    <cellStyle name="60% - Accent5 22" xfId="1727" xr:uid="{00000000-0005-0000-0000-000066060000}"/>
    <cellStyle name="60% - Accent5 23" xfId="1728" xr:uid="{00000000-0005-0000-0000-000067060000}"/>
    <cellStyle name="60% - Accent5 24" xfId="1729" xr:uid="{00000000-0005-0000-0000-000068060000}"/>
    <cellStyle name="60% - Accent5 25" xfId="1730" xr:uid="{00000000-0005-0000-0000-000069060000}"/>
    <cellStyle name="60% - Accent5 26" xfId="1731" xr:uid="{00000000-0005-0000-0000-00006A060000}"/>
    <cellStyle name="60% - Accent5 27" xfId="1732" xr:uid="{00000000-0005-0000-0000-00006B060000}"/>
    <cellStyle name="60% - Accent5 28" xfId="1733" xr:uid="{00000000-0005-0000-0000-00006C060000}"/>
    <cellStyle name="60% - Accent5 29" xfId="1734" xr:uid="{00000000-0005-0000-0000-00006D060000}"/>
    <cellStyle name="60% - Accent5 3" xfId="1735" xr:uid="{00000000-0005-0000-0000-00006E060000}"/>
    <cellStyle name="60% - Accent5 3 2" xfId="1736" xr:uid="{00000000-0005-0000-0000-00006F060000}"/>
    <cellStyle name="60% - Accent5 3 2 2" xfId="1737" xr:uid="{00000000-0005-0000-0000-000070060000}"/>
    <cellStyle name="60% - Accent5 3 2 3" xfId="1738" xr:uid="{00000000-0005-0000-0000-000071060000}"/>
    <cellStyle name="60% - Accent5 3 3" xfId="1739" xr:uid="{00000000-0005-0000-0000-000072060000}"/>
    <cellStyle name="60% - Accent5 3 4" xfId="1740" xr:uid="{00000000-0005-0000-0000-000073060000}"/>
    <cellStyle name="60% - Accent5 3 4 2" xfId="1741" xr:uid="{00000000-0005-0000-0000-000074060000}"/>
    <cellStyle name="60% - Accent5 30" xfId="1742" xr:uid="{00000000-0005-0000-0000-000075060000}"/>
    <cellStyle name="60% - Accent5 31" xfId="1743" xr:uid="{00000000-0005-0000-0000-000076060000}"/>
    <cellStyle name="60% - Accent5 32" xfId="1744" xr:uid="{00000000-0005-0000-0000-000077060000}"/>
    <cellStyle name="60% - Accent5 33" xfId="1745" xr:uid="{00000000-0005-0000-0000-000078060000}"/>
    <cellStyle name="60% - Accent5 34" xfId="1746" xr:uid="{00000000-0005-0000-0000-000079060000}"/>
    <cellStyle name="60% - Accent5 35" xfId="1747" xr:uid="{00000000-0005-0000-0000-00007A060000}"/>
    <cellStyle name="60% - Accent5 36" xfId="1748" xr:uid="{00000000-0005-0000-0000-00007B060000}"/>
    <cellStyle name="60% - Accent5 37" xfId="1749" xr:uid="{00000000-0005-0000-0000-00007C060000}"/>
    <cellStyle name="60% - Accent5 38" xfId="1750" xr:uid="{00000000-0005-0000-0000-00007D060000}"/>
    <cellStyle name="60% - Accent5 39" xfId="1751" xr:uid="{00000000-0005-0000-0000-00007E060000}"/>
    <cellStyle name="60% - Accent5 4" xfId="1752" xr:uid="{00000000-0005-0000-0000-00007F060000}"/>
    <cellStyle name="60% - Accent5 40" xfId="1753" xr:uid="{00000000-0005-0000-0000-000080060000}"/>
    <cellStyle name="60% - Accent5 41" xfId="1754" xr:uid="{00000000-0005-0000-0000-000081060000}"/>
    <cellStyle name="60% - Accent5 42" xfId="1755" xr:uid="{00000000-0005-0000-0000-000082060000}"/>
    <cellStyle name="60% - Accent5 43" xfId="1756" xr:uid="{00000000-0005-0000-0000-000083060000}"/>
    <cellStyle name="60% - Accent5 44" xfId="1757" xr:uid="{00000000-0005-0000-0000-000084060000}"/>
    <cellStyle name="60% - Accent5 45" xfId="1758" xr:uid="{00000000-0005-0000-0000-000085060000}"/>
    <cellStyle name="60% - Accent5 46" xfId="1759" xr:uid="{00000000-0005-0000-0000-000086060000}"/>
    <cellStyle name="60% - Accent5 47" xfId="1760" xr:uid="{00000000-0005-0000-0000-000087060000}"/>
    <cellStyle name="60% - Accent5 48" xfId="1761" xr:uid="{00000000-0005-0000-0000-000088060000}"/>
    <cellStyle name="60% - Accent5 49" xfId="1762" xr:uid="{00000000-0005-0000-0000-000089060000}"/>
    <cellStyle name="60% - Accent5 5" xfId="1763" xr:uid="{00000000-0005-0000-0000-00008A060000}"/>
    <cellStyle name="60% - Accent5 50" xfId="1764" xr:uid="{00000000-0005-0000-0000-00008B060000}"/>
    <cellStyle name="60% - Accent5 51" xfId="1765" xr:uid="{00000000-0005-0000-0000-00008C060000}"/>
    <cellStyle name="60% - Accent5 52" xfId="1766" xr:uid="{00000000-0005-0000-0000-00008D060000}"/>
    <cellStyle name="60% - Accent5 53" xfId="1767" xr:uid="{00000000-0005-0000-0000-00008E060000}"/>
    <cellStyle name="60% - Accent5 54" xfId="1768" xr:uid="{00000000-0005-0000-0000-00008F060000}"/>
    <cellStyle name="60% - Accent5 55" xfId="1769" xr:uid="{00000000-0005-0000-0000-000090060000}"/>
    <cellStyle name="60% - Accent5 56" xfId="1770" xr:uid="{00000000-0005-0000-0000-000091060000}"/>
    <cellStyle name="60% - Accent5 57" xfId="1771" xr:uid="{00000000-0005-0000-0000-000092060000}"/>
    <cellStyle name="60% - Accent5 58" xfId="1772" xr:uid="{00000000-0005-0000-0000-000093060000}"/>
    <cellStyle name="60% - Accent5 6" xfId="1773" xr:uid="{00000000-0005-0000-0000-000094060000}"/>
    <cellStyle name="60% - Accent5 7" xfId="1774" xr:uid="{00000000-0005-0000-0000-000095060000}"/>
    <cellStyle name="60% - Accent5 8" xfId="1775" xr:uid="{00000000-0005-0000-0000-000096060000}"/>
    <cellStyle name="60% - Accent5 9" xfId="1776" xr:uid="{00000000-0005-0000-0000-000097060000}"/>
    <cellStyle name="60% - Accent6 10" xfId="1777" xr:uid="{00000000-0005-0000-0000-000098060000}"/>
    <cellStyle name="60% - Accent6 11" xfId="1778" xr:uid="{00000000-0005-0000-0000-000099060000}"/>
    <cellStyle name="60% - Accent6 12" xfId="1779" xr:uid="{00000000-0005-0000-0000-00009A060000}"/>
    <cellStyle name="60% - Accent6 13" xfId="1780" xr:uid="{00000000-0005-0000-0000-00009B060000}"/>
    <cellStyle name="60% - Accent6 14" xfId="1781" xr:uid="{00000000-0005-0000-0000-00009C060000}"/>
    <cellStyle name="60% - Accent6 15" xfId="1782" xr:uid="{00000000-0005-0000-0000-00009D060000}"/>
    <cellStyle name="60% - Accent6 16" xfId="1783" xr:uid="{00000000-0005-0000-0000-00009E060000}"/>
    <cellStyle name="60% - Accent6 17" xfId="1784" xr:uid="{00000000-0005-0000-0000-00009F060000}"/>
    <cellStyle name="60% - Accent6 18" xfId="1785" xr:uid="{00000000-0005-0000-0000-0000A0060000}"/>
    <cellStyle name="60% - Accent6 19" xfId="1786" xr:uid="{00000000-0005-0000-0000-0000A1060000}"/>
    <cellStyle name="60% - Accent6 2" xfId="61" xr:uid="{00000000-0005-0000-0000-0000A2060000}"/>
    <cellStyle name="60% - Accent6 2 2" xfId="1787" xr:uid="{00000000-0005-0000-0000-0000A3060000}"/>
    <cellStyle name="60% - Accent6 2 2 2" xfId="1788" xr:uid="{00000000-0005-0000-0000-0000A4060000}"/>
    <cellStyle name="60% - Accent6 2 2 3" xfId="1789" xr:uid="{00000000-0005-0000-0000-0000A5060000}"/>
    <cellStyle name="60% - Accent6 2 2 4" xfId="1790" xr:uid="{00000000-0005-0000-0000-0000A6060000}"/>
    <cellStyle name="60% - Accent6 2 3" xfId="1791" xr:uid="{00000000-0005-0000-0000-0000A7060000}"/>
    <cellStyle name="60% - Accent6 2 3 2" xfId="1792" xr:uid="{00000000-0005-0000-0000-0000A8060000}"/>
    <cellStyle name="60% - Accent6 2 4" xfId="1793" xr:uid="{00000000-0005-0000-0000-0000A9060000}"/>
    <cellStyle name="60% - Accent6 2 5" xfId="1794" xr:uid="{00000000-0005-0000-0000-0000AA060000}"/>
    <cellStyle name="60% - Accent6 20" xfId="1795" xr:uid="{00000000-0005-0000-0000-0000AB060000}"/>
    <cellStyle name="60% - Accent6 21" xfId="1796" xr:uid="{00000000-0005-0000-0000-0000AC060000}"/>
    <cellStyle name="60% - Accent6 22" xfId="1797" xr:uid="{00000000-0005-0000-0000-0000AD060000}"/>
    <cellStyle name="60% - Accent6 23" xfId="1798" xr:uid="{00000000-0005-0000-0000-0000AE060000}"/>
    <cellStyle name="60% - Accent6 24" xfId="1799" xr:uid="{00000000-0005-0000-0000-0000AF060000}"/>
    <cellStyle name="60% - Accent6 25" xfId="1800" xr:uid="{00000000-0005-0000-0000-0000B0060000}"/>
    <cellStyle name="60% - Accent6 26" xfId="1801" xr:uid="{00000000-0005-0000-0000-0000B1060000}"/>
    <cellStyle name="60% - Accent6 27" xfId="1802" xr:uid="{00000000-0005-0000-0000-0000B2060000}"/>
    <cellStyle name="60% - Accent6 28" xfId="1803" xr:uid="{00000000-0005-0000-0000-0000B3060000}"/>
    <cellStyle name="60% - Accent6 29" xfId="1804" xr:uid="{00000000-0005-0000-0000-0000B4060000}"/>
    <cellStyle name="60% - Accent6 3" xfId="1805" xr:uid="{00000000-0005-0000-0000-0000B5060000}"/>
    <cellStyle name="60% - Accent6 3 2" xfId="1806" xr:uid="{00000000-0005-0000-0000-0000B6060000}"/>
    <cellStyle name="60% - Accent6 3 2 2" xfId="1807" xr:uid="{00000000-0005-0000-0000-0000B7060000}"/>
    <cellStyle name="60% - Accent6 3 2 3" xfId="1808" xr:uid="{00000000-0005-0000-0000-0000B8060000}"/>
    <cellStyle name="60% - Accent6 3 3" xfId="1809" xr:uid="{00000000-0005-0000-0000-0000B9060000}"/>
    <cellStyle name="60% - Accent6 3 4" xfId="1810" xr:uid="{00000000-0005-0000-0000-0000BA060000}"/>
    <cellStyle name="60% - Accent6 3 4 2" xfId="1811" xr:uid="{00000000-0005-0000-0000-0000BB060000}"/>
    <cellStyle name="60% - Accent6 30" xfId="1812" xr:uid="{00000000-0005-0000-0000-0000BC060000}"/>
    <cellStyle name="60% - Accent6 31" xfId="1813" xr:uid="{00000000-0005-0000-0000-0000BD060000}"/>
    <cellStyle name="60% - Accent6 32" xfId="1814" xr:uid="{00000000-0005-0000-0000-0000BE060000}"/>
    <cellStyle name="60% - Accent6 33" xfId="1815" xr:uid="{00000000-0005-0000-0000-0000BF060000}"/>
    <cellStyle name="60% - Accent6 34" xfId="1816" xr:uid="{00000000-0005-0000-0000-0000C0060000}"/>
    <cellStyle name="60% - Accent6 35" xfId="1817" xr:uid="{00000000-0005-0000-0000-0000C1060000}"/>
    <cellStyle name="60% - Accent6 36" xfId="1818" xr:uid="{00000000-0005-0000-0000-0000C2060000}"/>
    <cellStyle name="60% - Accent6 37" xfId="1819" xr:uid="{00000000-0005-0000-0000-0000C3060000}"/>
    <cellStyle name="60% - Accent6 38" xfId="1820" xr:uid="{00000000-0005-0000-0000-0000C4060000}"/>
    <cellStyle name="60% - Accent6 39" xfId="1821" xr:uid="{00000000-0005-0000-0000-0000C5060000}"/>
    <cellStyle name="60% - Accent6 4" xfId="1822" xr:uid="{00000000-0005-0000-0000-0000C6060000}"/>
    <cellStyle name="60% - Accent6 40" xfId="1823" xr:uid="{00000000-0005-0000-0000-0000C7060000}"/>
    <cellStyle name="60% - Accent6 41" xfId="1824" xr:uid="{00000000-0005-0000-0000-0000C8060000}"/>
    <cellStyle name="60% - Accent6 42" xfId="1825" xr:uid="{00000000-0005-0000-0000-0000C9060000}"/>
    <cellStyle name="60% - Accent6 43" xfId="1826" xr:uid="{00000000-0005-0000-0000-0000CA060000}"/>
    <cellStyle name="60% - Accent6 44" xfId="1827" xr:uid="{00000000-0005-0000-0000-0000CB060000}"/>
    <cellStyle name="60% - Accent6 45" xfId="1828" xr:uid="{00000000-0005-0000-0000-0000CC060000}"/>
    <cellStyle name="60% - Accent6 46" xfId="1829" xr:uid="{00000000-0005-0000-0000-0000CD060000}"/>
    <cellStyle name="60% - Accent6 47" xfId="1830" xr:uid="{00000000-0005-0000-0000-0000CE060000}"/>
    <cellStyle name="60% - Accent6 48" xfId="1831" xr:uid="{00000000-0005-0000-0000-0000CF060000}"/>
    <cellStyle name="60% - Accent6 49" xfId="1832" xr:uid="{00000000-0005-0000-0000-0000D0060000}"/>
    <cellStyle name="60% - Accent6 5" xfId="1833" xr:uid="{00000000-0005-0000-0000-0000D1060000}"/>
    <cellStyle name="60% - Accent6 50" xfId="1834" xr:uid="{00000000-0005-0000-0000-0000D2060000}"/>
    <cellStyle name="60% - Accent6 51" xfId="1835" xr:uid="{00000000-0005-0000-0000-0000D3060000}"/>
    <cellStyle name="60% - Accent6 52" xfId="1836" xr:uid="{00000000-0005-0000-0000-0000D4060000}"/>
    <cellStyle name="60% - Accent6 53" xfId="1837" xr:uid="{00000000-0005-0000-0000-0000D5060000}"/>
    <cellStyle name="60% - Accent6 54" xfId="1838" xr:uid="{00000000-0005-0000-0000-0000D6060000}"/>
    <cellStyle name="60% - Accent6 55" xfId="1839" xr:uid="{00000000-0005-0000-0000-0000D7060000}"/>
    <cellStyle name="60% - Accent6 56" xfId="1840" xr:uid="{00000000-0005-0000-0000-0000D8060000}"/>
    <cellStyle name="60% - Accent6 57" xfId="1841" xr:uid="{00000000-0005-0000-0000-0000D9060000}"/>
    <cellStyle name="60% - Accent6 58" xfId="1842" xr:uid="{00000000-0005-0000-0000-0000DA060000}"/>
    <cellStyle name="60% - Accent6 6" xfId="1843" xr:uid="{00000000-0005-0000-0000-0000DB060000}"/>
    <cellStyle name="60% - Accent6 7" xfId="1844" xr:uid="{00000000-0005-0000-0000-0000DC060000}"/>
    <cellStyle name="60% - Accent6 8" xfId="1845" xr:uid="{00000000-0005-0000-0000-0000DD060000}"/>
    <cellStyle name="60% - Accent6 9" xfId="1846" xr:uid="{00000000-0005-0000-0000-0000DE060000}"/>
    <cellStyle name="9" xfId="1847" xr:uid="{00000000-0005-0000-0000-0000DF060000}"/>
    <cellStyle name="9 2" xfId="1848" xr:uid="{00000000-0005-0000-0000-0000E0060000}"/>
    <cellStyle name="9 2 2" xfId="1849" xr:uid="{00000000-0005-0000-0000-0000E1060000}"/>
    <cellStyle name="9 3" xfId="1850" xr:uid="{00000000-0005-0000-0000-0000E2060000}"/>
    <cellStyle name="9_Kusile ITD &amp; YE Proj July 2011" xfId="1851" xr:uid="{00000000-0005-0000-0000-0000E3060000}"/>
    <cellStyle name="9_P24 Fly Ash Price Savings 12-2010" xfId="1852" xr:uid="{00000000-0005-0000-0000-0000E4060000}"/>
    <cellStyle name="9_P24 Fly Ash Price Savings 12-2010 2" xfId="1853" xr:uid="{00000000-0005-0000-0000-0000E5060000}"/>
    <cellStyle name="Accent1 10" xfId="1854" xr:uid="{00000000-0005-0000-0000-0000E6060000}"/>
    <cellStyle name="Accent1 11" xfId="1855" xr:uid="{00000000-0005-0000-0000-0000E7060000}"/>
    <cellStyle name="Accent1 12" xfId="1856" xr:uid="{00000000-0005-0000-0000-0000E8060000}"/>
    <cellStyle name="Accent1 13" xfId="1857" xr:uid="{00000000-0005-0000-0000-0000E9060000}"/>
    <cellStyle name="Accent1 14" xfId="1858" xr:uid="{00000000-0005-0000-0000-0000EA060000}"/>
    <cellStyle name="Accent1 15" xfId="1859" xr:uid="{00000000-0005-0000-0000-0000EB060000}"/>
    <cellStyle name="Accent1 16" xfId="1860" xr:uid="{00000000-0005-0000-0000-0000EC060000}"/>
    <cellStyle name="Accent1 17" xfId="1861" xr:uid="{00000000-0005-0000-0000-0000ED060000}"/>
    <cellStyle name="Accent1 18" xfId="1862" xr:uid="{00000000-0005-0000-0000-0000EE060000}"/>
    <cellStyle name="Accent1 19" xfId="1863" xr:uid="{00000000-0005-0000-0000-0000EF060000}"/>
    <cellStyle name="Accent1 2" xfId="62" xr:uid="{00000000-0005-0000-0000-0000F0060000}"/>
    <cellStyle name="Accent1 2 2" xfId="1864" xr:uid="{00000000-0005-0000-0000-0000F1060000}"/>
    <cellStyle name="Accent1 2 2 2" xfId="1865" xr:uid="{00000000-0005-0000-0000-0000F2060000}"/>
    <cellStyle name="Accent1 2 2 3" xfId="1866" xr:uid="{00000000-0005-0000-0000-0000F3060000}"/>
    <cellStyle name="Accent1 2 2 4" xfId="1867" xr:uid="{00000000-0005-0000-0000-0000F4060000}"/>
    <cellStyle name="Accent1 2 3" xfId="1868" xr:uid="{00000000-0005-0000-0000-0000F5060000}"/>
    <cellStyle name="Accent1 2 3 2" xfId="1869" xr:uid="{00000000-0005-0000-0000-0000F6060000}"/>
    <cellStyle name="Accent1 2 4" xfId="1870" xr:uid="{00000000-0005-0000-0000-0000F7060000}"/>
    <cellStyle name="Accent1 2 5" xfId="1871" xr:uid="{00000000-0005-0000-0000-0000F8060000}"/>
    <cellStyle name="Accent1 20" xfId="1872" xr:uid="{00000000-0005-0000-0000-0000F9060000}"/>
    <cellStyle name="Accent1 21" xfId="1873" xr:uid="{00000000-0005-0000-0000-0000FA060000}"/>
    <cellStyle name="Accent1 22" xfId="1874" xr:uid="{00000000-0005-0000-0000-0000FB060000}"/>
    <cellStyle name="Accent1 23" xfId="1875" xr:uid="{00000000-0005-0000-0000-0000FC060000}"/>
    <cellStyle name="Accent1 24" xfId="1876" xr:uid="{00000000-0005-0000-0000-0000FD060000}"/>
    <cellStyle name="Accent1 25" xfId="1877" xr:uid="{00000000-0005-0000-0000-0000FE060000}"/>
    <cellStyle name="Accent1 26" xfId="1878" xr:uid="{00000000-0005-0000-0000-0000FF060000}"/>
    <cellStyle name="Accent1 27" xfId="1879" xr:uid="{00000000-0005-0000-0000-000000070000}"/>
    <cellStyle name="Accent1 28" xfId="1880" xr:uid="{00000000-0005-0000-0000-000001070000}"/>
    <cellStyle name="Accent1 29" xfId="1881" xr:uid="{00000000-0005-0000-0000-000002070000}"/>
    <cellStyle name="Accent1 3" xfId="1882" xr:uid="{00000000-0005-0000-0000-000003070000}"/>
    <cellStyle name="Accent1 3 2" xfId="1883" xr:uid="{00000000-0005-0000-0000-000004070000}"/>
    <cellStyle name="Accent1 3 2 2" xfId="1884" xr:uid="{00000000-0005-0000-0000-000005070000}"/>
    <cellStyle name="Accent1 3 2 3" xfId="1885" xr:uid="{00000000-0005-0000-0000-000006070000}"/>
    <cellStyle name="Accent1 3 3" xfId="1886" xr:uid="{00000000-0005-0000-0000-000007070000}"/>
    <cellStyle name="Accent1 3 4" xfId="1887" xr:uid="{00000000-0005-0000-0000-000008070000}"/>
    <cellStyle name="Accent1 3 4 2" xfId="1888" xr:uid="{00000000-0005-0000-0000-000009070000}"/>
    <cellStyle name="Accent1 30" xfId="1889" xr:uid="{00000000-0005-0000-0000-00000A070000}"/>
    <cellStyle name="Accent1 31" xfId="1890" xr:uid="{00000000-0005-0000-0000-00000B070000}"/>
    <cellStyle name="Accent1 32" xfId="1891" xr:uid="{00000000-0005-0000-0000-00000C070000}"/>
    <cellStyle name="Accent1 33" xfId="1892" xr:uid="{00000000-0005-0000-0000-00000D070000}"/>
    <cellStyle name="Accent1 34" xfId="1893" xr:uid="{00000000-0005-0000-0000-00000E070000}"/>
    <cellStyle name="Accent1 35" xfId="1894" xr:uid="{00000000-0005-0000-0000-00000F070000}"/>
    <cellStyle name="Accent1 36" xfId="1895" xr:uid="{00000000-0005-0000-0000-000010070000}"/>
    <cellStyle name="Accent1 37" xfId="1896" xr:uid="{00000000-0005-0000-0000-000011070000}"/>
    <cellStyle name="Accent1 38" xfId="1897" xr:uid="{00000000-0005-0000-0000-000012070000}"/>
    <cellStyle name="Accent1 39" xfId="1898" xr:uid="{00000000-0005-0000-0000-000013070000}"/>
    <cellStyle name="Accent1 4" xfId="1899" xr:uid="{00000000-0005-0000-0000-000014070000}"/>
    <cellStyle name="Accent1 40" xfId="1900" xr:uid="{00000000-0005-0000-0000-000015070000}"/>
    <cellStyle name="Accent1 41" xfId="1901" xr:uid="{00000000-0005-0000-0000-000016070000}"/>
    <cellStyle name="Accent1 42" xfId="1902" xr:uid="{00000000-0005-0000-0000-000017070000}"/>
    <cellStyle name="Accent1 43" xfId="1903" xr:uid="{00000000-0005-0000-0000-000018070000}"/>
    <cellStyle name="Accent1 44" xfId="1904" xr:uid="{00000000-0005-0000-0000-000019070000}"/>
    <cellStyle name="Accent1 45" xfId="1905" xr:uid="{00000000-0005-0000-0000-00001A070000}"/>
    <cellStyle name="Accent1 46" xfId="1906" xr:uid="{00000000-0005-0000-0000-00001B070000}"/>
    <cellStyle name="Accent1 47" xfId="1907" xr:uid="{00000000-0005-0000-0000-00001C070000}"/>
    <cellStyle name="Accent1 48" xfId="1908" xr:uid="{00000000-0005-0000-0000-00001D070000}"/>
    <cellStyle name="Accent1 49" xfId="1909" xr:uid="{00000000-0005-0000-0000-00001E070000}"/>
    <cellStyle name="Accent1 5" xfId="1910" xr:uid="{00000000-0005-0000-0000-00001F070000}"/>
    <cellStyle name="Accent1 50" xfId="1911" xr:uid="{00000000-0005-0000-0000-000020070000}"/>
    <cellStyle name="Accent1 51" xfId="1912" xr:uid="{00000000-0005-0000-0000-000021070000}"/>
    <cellStyle name="Accent1 52" xfId="1913" xr:uid="{00000000-0005-0000-0000-000022070000}"/>
    <cellStyle name="Accent1 53" xfId="1914" xr:uid="{00000000-0005-0000-0000-000023070000}"/>
    <cellStyle name="Accent1 54" xfId="1915" xr:uid="{00000000-0005-0000-0000-000024070000}"/>
    <cellStyle name="Accent1 55" xfId="1916" xr:uid="{00000000-0005-0000-0000-000025070000}"/>
    <cellStyle name="Accent1 56" xfId="1917" xr:uid="{00000000-0005-0000-0000-000026070000}"/>
    <cellStyle name="Accent1 57" xfId="1918" xr:uid="{00000000-0005-0000-0000-000027070000}"/>
    <cellStyle name="Accent1 58" xfId="1919" xr:uid="{00000000-0005-0000-0000-000028070000}"/>
    <cellStyle name="Accent1 6" xfId="1920" xr:uid="{00000000-0005-0000-0000-000029070000}"/>
    <cellStyle name="Accent1 7" xfId="1921" xr:uid="{00000000-0005-0000-0000-00002A070000}"/>
    <cellStyle name="Accent1 8" xfId="1922" xr:uid="{00000000-0005-0000-0000-00002B070000}"/>
    <cellStyle name="Accent1 9" xfId="1923" xr:uid="{00000000-0005-0000-0000-00002C070000}"/>
    <cellStyle name="Accent2 10" xfId="1924" xr:uid="{00000000-0005-0000-0000-00002D070000}"/>
    <cellStyle name="Accent2 11" xfId="1925" xr:uid="{00000000-0005-0000-0000-00002E070000}"/>
    <cellStyle name="Accent2 12" xfId="1926" xr:uid="{00000000-0005-0000-0000-00002F070000}"/>
    <cellStyle name="Accent2 13" xfId="1927" xr:uid="{00000000-0005-0000-0000-000030070000}"/>
    <cellStyle name="Accent2 14" xfId="1928" xr:uid="{00000000-0005-0000-0000-000031070000}"/>
    <cellStyle name="Accent2 15" xfId="1929" xr:uid="{00000000-0005-0000-0000-000032070000}"/>
    <cellStyle name="Accent2 16" xfId="1930" xr:uid="{00000000-0005-0000-0000-000033070000}"/>
    <cellStyle name="Accent2 17" xfId="1931" xr:uid="{00000000-0005-0000-0000-000034070000}"/>
    <cellStyle name="Accent2 18" xfId="1932" xr:uid="{00000000-0005-0000-0000-000035070000}"/>
    <cellStyle name="Accent2 19" xfId="1933" xr:uid="{00000000-0005-0000-0000-000036070000}"/>
    <cellStyle name="Accent2 2" xfId="63" xr:uid="{00000000-0005-0000-0000-000037070000}"/>
    <cellStyle name="Accent2 2 2" xfId="1934" xr:uid="{00000000-0005-0000-0000-000038070000}"/>
    <cellStyle name="Accent2 2 2 2" xfId="1935" xr:uid="{00000000-0005-0000-0000-000039070000}"/>
    <cellStyle name="Accent2 2 2 3" xfId="1936" xr:uid="{00000000-0005-0000-0000-00003A070000}"/>
    <cellStyle name="Accent2 2 2 4" xfId="1937" xr:uid="{00000000-0005-0000-0000-00003B070000}"/>
    <cellStyle name="Accent2 2 3" xfId="1938" xr:uid="{00000000-0005-0000-0000-00003C070000}"/>
    <cellStyle name="Accent2 2 3 2" xfId="1939" xr:uid="{00000000-0005-0000-0000-00003D070000}"/>
    <cellStyle name="Accent2 2 4" xfId="1940" xr:uid="{00000000-0005-0000-0000-00003E070000}"/>
    <cellStyle name="Accent2 2 5" xfId="1941" xr:uid="{00000000-0005-0000-0000-00003F070000}"/>
    <cellStyle name="Accent2 20" xfId="1942" xr:uid="{00000000-0005-0000-0000-000040070000}"/>
    <cellStyle name="Accent2 21" xfId="1943" xr:uid="{00000000-0005-0000-0000-000041070000}"/>
    <cellStyle name="Accent2 22" xfId="1944" xr:uid="{00000000-0005-0000-0000-000042070000}"/>
    <cellStyle name="Accent2 23" xfId="1945" xr:uid="{00000000-0005-0000-0000-000043070000}"/>
    <cellStyle name="Accent2 24" xfId="1946" xr:uid="{00000000-0005-0000-0000-000044070000}"/>
    <cellStyle name="Accent2 25" xfId="1947" xr:uid="{00000000-0005-0000-0000-000045070000}"/>
    <cellStyle name="Accent2 26" xfId="1948" xr:uid="{00000000-0005-0000-0000-000046070000}"/>
    <cellStyle name="Accent2 27" xfId="1949" xr:uid="{00000000-0005-0000-0000-000047070000}"/>
    <cellStyle name="Accent2 28" xfId="1950" xr:uid="{00000000-0005-0000-0000-000048070000}"/>
    <cellStyle name="Accent2 29" xfId="1951" xr:uid="{00000000-0005-0000-0000-000049070000}"/>
    <cellStyle name="Accent2 3" xfId="1952" xr:uid="{00000000-0005-0000-0000-00004A070000}"/>
    <cellStyle name="Accent2 3 2" xfId="1953" xr:uid="{00000000-0005-0000-0000-00004B070000}"/>
    <cellStyle name="Accent2 3 2 2" xfId="1954" xr:uid="{00000000-0005-0000-0000-00004C070000}"/>
    <cellStyle name="Accent2 3 2 3" xfId="1955" xr:uid="{00000000-0005-0000-0000-00004D070000}"/>
    <cellStyle name="Accent2 3 3" xfId="1956" xr:uid="{00000000-0005-0000-0000-00004E070000}"/>
    <cellStyle name="Accent2 3 3 2" xfId="1957" xr:uid="{00000000-0005-0000-0000-00004F070000}"/>
    <cellStyle name="Accent2 30" xfId="1958" xr:uid="{00000000-0005-0000-0000-000050070000}"/>
    <cellStyle name="Accent2 31" xfId="1959" xr:uid="{00000000-0005-0000-0000-000051070000}"/>
    <cellStyle name="Accent2 32" xfId="1960" xr:uid="{00000000-0005-0000-0000-000052070000}"/>
    <cellStyle name="Accent2 33" xfId="1961" xr:uid="{00000000-0005-0000-0000-000053070000}"/>
    <cellStyle name="Accent2 34" xfId="1962" xr:uid="{00000000-0005-0000-0000-000054070000}"/>
    <cellStyle name="Accent2 35" xfId="1963" xr:uid="{00000000-0005-0000-0000-000055070000}"/>
    <cellStyle name="Accent2 36" xfId="1964" xr:uid="{00000000-0005-0000-0000-000056070000}"/>
    <cellStyle name="Accent2 37" xfId="1965" xr:uid="{00000000-0005-0000-0000-000057070000}"/>
    <cellStyle name="Accent2 38" xfId="1966" xr:uid="{00000000-0005-0000-0000-000058070000}"/>
    <cellStyle name="Accent2 39" xfId="1967" xr:uid="{00000000-0005-0000-0000-000059070000}"/>
    <cellStyle name="Accent2 4" xfId="1968" xr:uid="{00000000-0005-0000-0000-00005A070000}"/>
    <cellStyle name="Accent2 40" xfId="1969" xr:uid="{00000000-0005-0000-0000-00005B070000}"/>
    <cellStyle name="Accent2 41" xfId="1970" xr:uid="{00000000-0005-0000-0000-00005C070000}"/>
    <cellStyle name="Accent2 42" xfId="1971" xr:uid="{00000000-0005-0000-0000-00005D070000}"/>
    <cellStyle name="Accent2 43" xfId="1972" xr:uid="{00000000-0005-0000-0000-00005E070000}"/>
    <cellStyle name="Accent2 44" xfId="1973" xr:uid="{00000000-0005-0000-0000-00005F070000}"/>
    <cellStyle name="Accent2 45" xfId="1974" xr:uid="{00000000-0005-0000-0000-000060070000}"/>
    <cellStyle name="Accent2 46" xfId="1975" xr:uid="{00000000-0005-0000-0000-000061070000}"/>
    <cellStyle name="Accent2 47" xfId="1976" xr:uid="{00000000-0005-0000-0000-000062070000}"/>
    <cellStyle name="Accent2 48" xfId="1977" xr:uid="{00000000-0005-0000-0000-000063070000}"/>
    <cellStyle name="Accent2 49" xfId="1978" xr:uid="{00000000-0005-0000-0000-000064070000}"/>
    <cellStyle name="Accent2 5" xfId="1979" xr:uid="{00000000-0005-0000-0000-000065070000}"/>
    <cellStyle name="Accent2 50" xfId="1980" xr:uid="{00000000-0005-0000-0000-000066070000}"/>
    <cellStyle name="Accent2 51" xfId="1981" xr:uid="{00000000-0005-0000-0000-000067070000}"/>
    <cellStyle name="Accent2 52" xfId="1982" xr:uid="{00000000-0005-0000-0000-000068070000}"/>
    <cellStyle name="Accent2 53" xfId="1983" xr:uid="{00000000-0005-0000-0000-000069070000}"/>
    <cellStyle name="Accent2 54" xfId="1984" xr:uid="{00000000-0005-0000-0000-00006A070000}"/>
    <cellStyle name="Accent2 55" xfId="1985" xr:uid="{00000000-0005-0000-0000-00006B070000}"/>
    <cellStyle name="Accent2 56" xfId="1986" xr:uid="{00000000-0005-0000-0000-00006C070000}"/>
    <cellStyle name="Accent2 57" xfId="1987" xr:uid="{00000000-0005-0000-0000-00006D070000}"/>
    <cellStyle name="Accent2 58" xfId="1988" xr:uid="{00000000-0005-0000-0000-00006E070000}"/>
    <cellStyle name="Accent2 6" xfId="1989" xr:uid="{00000000-0005-0000-0000-00006F070000}"/>
    <cellStyle name="Accent2 7" xfId="1990" xr:uid="{00000000-0005-0000-0000-000070070000}"/>
    <cellStyle name="Accent2 8" xfId="1991" xr:uid="{00000000-0005-0000-0000-000071070000}"/>
    <cellStyle name="Accent2 9" xfId="1992" xr:uid="{00000000-0005-0000-0000-000072070000}"/>
    <cellStyle name="Accent3 10" xfId="1993" xr:uid="{00000000-0005-0000-0000-000073070000}"/>
    <cellStyle name="Accent3 11" xfId="1994" xr:uid="{00000000-0005-0000-0000-000074070000}"/>
    <cellStyle name="Accent3 12" xfId="1995" xr:uid="{00000000-0005-0000-0000-000075070000}"/>
    <cellStyle name="Accent3 13" xfId="1996" xr:uid="{00000000-0005-0000-0000-000076070000}"/>
    <cellStyle name="Accent3 14" xfId="1997" xr:uid="{00000000-0005-0000-0000-000077070000}"/>
    <cellStyle name="Accent3 15" xfId="1998" xr:uid="{00000000-0005-0000-0000-000078070000}"/>
    <cellStyle name="Accent3 16" xfId="1999" xr:uid="{00000000-0005-0000-0000-000079070000}"/>
    <cellStyle name="Accent3 17" xfId="2000" xr:uid="{00000000-0005-0000-0000-00007A070000}"/>
    <cellStyle name="Accent3 18" xfId="2001" xr:uid="{00000000-0005-0000-0000-00007B070000}"/>
    <cellStyle name="Accent3 19" xfId="2002" xr:uid="{00000000-0005-0000-0000-00007C070000}"/>
    <cellStyle name="Accent3 2" xfId="64" xr:uid="{00000000-0005-0000-0000-00007D070000}"/>
    <cellStyle name="Accent3 2 2" xfId="2003" xr:uid="{00000000-0005-0000-0000-00007E070000}"/>
    <cellStyle name="Accent3 2 2 2" xfId="2004" xr:uid="{00000000-0005-0000-0000-00007F070000}"/>
    <cellStyle name="Accent3 2 2 3" xfId="2005" xr:uid="{00000000-0005-0000-0000-000080070000}"/>
    <cellStyle name="Accent3 2 2 4" xfId="2006" xr:uid="{00000000-0005-0000-0000-000081070000}"/>
    <cellStyle name="Accent3 2 3" xfId="2007" xr:uid="{00000000-0005-0000-0000-000082070000}"/>
    <cellStyle name="Accent3 2 3 2" xfId="2008" xr:uid="{00000000-0005-0000-0000-000083070000}"/>
    <cellStyle name="Accent3 2 4" xfId="2009" xr:uid="{00000000-0005-0000-0000-000084070000}"/>
    <cellStyle name="Accent3 2 5" xfId="2010" xr:uid="{00000000-0005-0000-0000-000085070000}"/>
    <cellStyle name="Accent3 20" xfId="2011" xr:uid="{00000000-0005-0000-0000-000086070000}"/>
    <cellStyle name="Accent3 21" xfId="2012" xr:uid="{00000000-0005-0000-0000-000087070000}"/>
    <cellStyle name="Accent3 22" xfId="2013" xr:uid="{00000000-0005-0000-0000-000088070000}"/>
    <cellStyle name="Accent3 23" xfId="2014" xr:uid="{00000000-0005-0000-0000-000089070000}"/>
    <cellStyle name="Accent3 24" xfId="2015" xr:uid="{00000000-0005-0000-0000-00008A070000}"/>
    <cellStyle name="Accent3 25" xfId="2016" xr:uid="{00000000-0005-0000-0000-00008B070000}"/>
    <cellStyle name="Accent3 26" xfId="2017" xr:uid="{00000000-0005-0000-0000-00008C070000}"/>
    <cellStyle name="Accent3 27" xfId="2018" xr:uid="{00000000-0005-0000-0000-00008D070000}"/>
    <cellStyle name="Accent3 28" xfId="2019" xr:uid="{00000000-0005-0000-0000-00008E070000}"/>
    <cellStyle name="Accent3 29" xfId="2020" xr:uid="{00000000-0005-0000-0000-00008F070000}"/>
    <cellStyle name="Accent3 3" xfId="2021" xr:uid="{00000000-0005-0000-0000-000090070000}"/>
    <cellStyle name="Accent3 3 2" xfId="2022" xr:uid="{00000000-0005-0000-0000-000091070000}"/>
    <cellStyle name="Accent3 3 2 2" xfId="2023" xr:uid="{00000000-0005-0000-0000-000092070000}"/>
    <cellStyle name="Accent3 3 2 3" xfId="2024" xr:uid="{00000000-0005-0000-0000-000093070000}"/>
    <cellStyle name="Accent3 3 3" xfId="2025" xr:uid="{00000000-0005-0000-0000-000094070000}"/>
    <cellStyle name="Accent3 3 3 2" xfId="2026" xr:uid="{00000000-0005-0000-0000-000095070000}"/>
    <cellStyle name="Accent3 30" xfId="2027" xr:uid="{00000000-0005-0000-0000-000096070000}"/>
    <cellStyle name="Accent3 31" xfId="2028" xr:uid="{00000000-0005-0000-0000-000097070000}"/>
    <cellStyle name="Accent3 32" xfId="2029" xr:uid="{00000000-0005-0000-0000-000098070000}"/>
    <cellStyle name="Accent3 33" xfId="2030" xr:uid="{00000000-0005-0000-0000-000099070000}"/>
    <cellStyle name="Accent3 34" xfId="2031" xr:uid="{00000000-0005-0000-0000-00009A070000}"/>
    <cellStyle name="Accent3 35" xfId="2032" xr:uid="{00000000-0005-0000-0000-00009B070000}"/>
    <cellStyle name="Accent3 36" xfId="2033" xr:uid="{00000000-0005-0000-0000-00009C070000}"/>
    <cellStyle name="Accent3 37" xfId="2034" xr:uid="{00000000-0005-0000-0000-00009D070000}"/>
    <cellStyle name="Accent3 38" xfId="2035" xr:uid="{00000000-0005-0000-0000-00009E070000}"/>
    <cellStyle name="Accent3 39" xfId="2036" xr:uid="{00000000-0005-0000-0000-00009F070000}"/>
    <cellStyle name="Accent3 4" xfId="2037" xr:uid="{00000000-0005-0000-0000-0000A0070000}"/>
    <cellStyle name="Accent3 40" xfId="2038" xr:uid="{00000000-0005-0000-0000-0000A1070000}"/>
    <cellStyle name="Accent3 41" xfId="2039" xr:uid="{00000000-0005-0000-0000-0000A2070000}"/>
    <cellStyle name="Accent3 42" xfId="2040" xr:uid="{00000000-0005-0000-0000-0000A3070000}"/>
    <cellStyle name="Accent3 43" xfId="2041" xr:uid="{00000000-0005-0000-0000-0000A4070000}"/>
    <cellStyle name="Accent3 44" xfId="2042" xr:uid="{00000000-0005-0000-0000-0000A5070000}"/>
    <cellStyle name="Accent3 45" xfId="2043" xr:uid="{00000000-0005-0000-0000-0000A6070000}"/>
    <cellStyle name="Accent3 46" xfId="2044" xr:uid="{00000000-0005-0000-0000-0000A7070000}"/>
    <cellStyle name="Accent3 47" xfId="2045" xr:uid="{00000000-0005-0000-0000-0000A8070000}"/>
    <cellStyle name="Accent3 48" xfId="2046" xr:uid="{00000000-0005-0000-0000-0000A9070000}"/>
    <cellStyle name="Accent3 49" xfId="2047" xr:uid="{00000000-0005-0000-0000-0000AA070000}"/>
    <cellStyle name="Accent3 5" xfId="2048" xr:uid="{00000000-0005-0000-0000-0000AB070000}"/>
    <cellStyle name="Accent3 50" xfId="2049" xr:uid="{00000000-0005-0000-0000-0000AC070000}"/>
    <cellStyle name="Accent3 51" xfId="2050" xr:uid="{00000000-0005-0000-0000-0000AD070000}"/>
    <cellStyle name="Accent3 52" xfId="2051" xr:uid="{00000000-0005-0000-0000-0000AE070000}"/>
    <cellStyle name="Accent3 53" xfId="2052" xr:uid="{00000000-0005-0000-0000-0000AF070000}"/>
    <cellStyle name="Accent3 54" xfId="2053" xr:uid="{00000000-0005-0000-0000-0000B0070000}"/>
    <cellStyle name="Accent3 55" xfId="2054" xr:uid="{00000000-0005-0000-0000-0000B1070000}"/>
    <cellStyle name="Accent3 56" xfId="2055" xr:uid="{00000000-0005-0000-0000-0000B2070000}"/>
    <cellStyle name="Accent3 57" xfId="2056" xr:uid="{00000000-0005-0000-0000-0000B3070000}"/>
    <cellStyle name="Accent3 58" xfId="2057" xr:uid="{00000000-0005-0000-0000-0000B4070000}"/>
    <cellStyle name="Accent3 59" xfId="2058" xr:uid="{00000000-0005-0000-0000-0000B5070000}"/>
    <cellStyle name="Accent3 6" xfId="2059" xr:uid="{00000000-0005-0000-0000-0000B6070000}"/>
    <cellStyle name="Accent3 7" xfId="2060" xr:uid="{00000000-0005-0000-0000-0000B7070000}"/>
    <cellStyle name="Accent3 8" xfId="2061" xr:uid="{00000000-0005-0000-0000-0000B8070000}"/>
    <cellStyle name="Accent3 9" xfId="2062" xr:uid="{00000000-0005-0000-0000-0000B9070000}"/>
    <cellStyle name="Accent4 10" xfId="2063" xr:uid="{00000000-0005-0000-0000-0000BA070000}"/>
    <cellStyle name="Accent4 11" xfId="2064" xr:uid="{00000000-0005-0000-0000-0000BB070000}"/>
    <cellStyle name="Accent4 12" xfId="2065" xr:uid="{00000000-0005-0000-0000-0000BC070000}"/>
    <cellStyle name="Accent4 13" xfId="2066" xr:uid="{00000000-0005-0000-0000-0000BD070000}"/>
    <cellStyle name="Accent4 14" xfId="2067" xr:uid="{00000000-0005-0000-0000-0000BE070000}"/>
    <cellStyle name="Accent4 15" xfId="2068" xr:uid="{00000000-0005-0000-0000-0000BF070000}"/>
    <cellStyle name="Accent4 16" xfId="2069" xr:uid="{00000000-0005-0000-0000-0000C0070000}"/>
    <cellStyle name="Accent4 17" xfId="2070" xr:uid="{00000000-0005-0000-0000-0000C1070000}"/>
    <cellStyle name="Accent4 18" xfId="2071" xr:uid="{00000000-0005-0000-0000-0000C2070000}"/>
    <cellStyle name="Accent4 19" xfId="2072" xr:uid="{00000000-0005-0000-0000-0000C3070000}"/>
    <cellStyle name="Accent4 2" xfId="65" xr:uid="{00000000-0005-0000-0000-0000C4070000}"/>
    <cellStyle name="Accent4 2 2" xfId="2073" xr:uid="{00000000-0005-0000-0000-0000C5070000}"/>
    <cellStyle name="Accent4 2 2 2" xfId="2074" xr:uid="{00000000-0005-0000-0000-0000C6070000}"/>
    <cellStyle name="Accent4 2 2 3" xfId="2075" xr:uid="{00000000-0005-0000-0000-0000C7070000}"/>
    <cellStyle name="Accent4 2 2 4" xfId="2076" xr:uid="{00000000-0005-0000-0000-0000C8070000}"/>
    <cellStyle name="Accent4 2 3" xfId="2077" xr:uid="{00000000-0005-0000-0000-0000C9070000}"/>
    <cellStyle name="Accent4 2 3 2" xfId="2078" xr:uid="{00000000-0005-0000-0000-0000CA070000}"/>
    <cellStyle name="Accent4 2 4" xfId="2079" xr:uid="{00000000-0005-0000-0000-0000CB070000}"/>
    <cellStyle name="Accent4 2 5" xfId="2080" xr:uid="{00000000-0005-0000-0000-0000CC070000}"/>
    <cellStyle name="Accent4 20" xfId="2081" xr:uid="{00000000-0005-0000-0000-0000CD070000}"/>
    <cellStyle name="Accent4 21" xfId="2082" xr:uid="{00000000-0005-0000-0000-0000CE070000}"/>
    <cellStyle name="Accent4 22" xfId="2083" xr:uid="{00000000-0005-0000-0000-0000CF070000}"/>
    <cellStyle name="Accent4 23" xfId="2084" xr:uid="{00000000-0005-0000-0000-0000D0070000}"/>
    <cellStyle name="Accent4 24" xfId="2085" xr:uid="{00000000-0005-0000-0000-0000D1070000}"/>
    <cellStyle name="Accent4 25" xfId="2086" xr:uid="{00000000-0005-0000-0000-0000D2070000}"/>
    <cellStyle name="Accent4 26" xfId="2087" xr:uid="{00000000-0005-0000-0000-0000D3070000}"/>
    <cellStyle name="Accent4 27" xfId="2088" xr:uid="{00000000-0005-0000-0000-0000D4070000}"/>
    <cellStyle name="Accent4 28" xfId="2089" xr:uid="{00000000-0005-0000-0000-0000D5070000}"/>
    <cellStyle name="Accent4 29" xfId="2090" xr:uid="{00000000-0005-0000-0000-0000D6070000}"/>
    <cellStyle name="Accent4 3" xfId="2091" xr:uid="{00000000-0005-0000-0000-0000D7070000}"/>
    <cellStyle name="Accent4 3 2" xfId="2092" xr:uid="{00000000-0005-0000-0000-0000D8070000}"/>
    <cellStyle name="Accent4 3 2 2" xfId="2093" xr:uid="{00000000-0005-0000-0000-0000D9070000}"/>
    <cellStyle name="Accent4 3 2 3" xfId="2094" xr:uid="{00000000-0005-0000-0000-0000DA070000}"/>
    <cellStyle name="Accent4 3 3" xfId="2095" xr:uid="{00000000-0005-0000-0000-0000DB070000}"/>
    <cellStyle name="Accent4 3 4" xfId="2096" xr:uid="{00000000-0005-0000-0000-0000DC070000}"/>
    <cellStyle name="Accent4 3 4 2" xfId="2097" xr:uid="{00000000-0005-0000-0000-0000DD070000}"/>
    <cellStyle name="Accent4 30" xfId="2098" xr:uid="{00000000-0005-0000-0000-0000DE070000}"/>
    <cellStyle name="Accent4 31" xfId="2099" xr:uid="{00000000-0005-0000-0000-0000DF070000}"/>
    <cellStyle name="Accent4 32" xfId="2100" xr:uid="{00000000-0005-0000-0000-0000E0070000}"/>
    <cellStyle name="Accent4 33" xfId="2101" xr:uid="{00000000-0005-0000-0000-0000E1070000}"/>
    <cellStyle name="Accent4 34" xfId="2102" xr:uid="{00000000-0005-0000-0000-0000E2070000}"/>
    <cellStyle name="Accent4 35" xfId="2103" xr:uid="{00000000-0005-0000-0000-0000E3070000}"/>
    <cellStyle name="Accent4 36" xfId="2104" xr:uid="{00000000-0005-0000-0000-0000E4070000}"/>
    <cellStyle name="Accent4 37" xfId="2105" xr:uid="{00000000-0005-0000-0000-0000E5070000}"/>
    <cellStyle name="Accent4 38" xfId="2106" xr:uid="{00000000-0005-0000-0000-0000E6070000}"/>
    <cellStyle name="Accent4 39" xfId="2107" xr:uid="{00000000-0005-0000-0000-0000E7070000}"/>
    <cellStyle name="Accent4 4" xfId="2108" xr:uid="{00000000-0005-0000-0000-0000E8070000}"/>
    <cellStyle name="Accent4 40" xfId="2109" xr:uid="{00000000-0005-0000-0000-0000E9070000}"/>
    <cellStyle name="Accent4 41" xfId="2110" xr:uid="{00000000-0005-0000-0000-0000EA070000}"/>
    <cellStyle name="Accent4 42" xfId="2111" xr:uid="{00000000-0005-0000-0000-0000EB070000}"/>
    <cellStyle name="Accent4 43" xfId="2112" xr:uid="{00000000-0005-0000-0000-0000EC070000}"/>
    <cellStyle name="Accent4 44" xfId="2113" xr:uid="{00000000-0005-0000-0000-0000ED070000}"/>
    <cellStyle name="Accent4 45" xfId="2114" xr:uid="{00000000-0005-0000-0000-0000EE070000}"/>
    <cellStyle name="Accent4 46" xfId="2115" xr:uid="{00000000-0005-0000-0000-0000EF070000}"/>
    <cellStyle name="Accent4 47" xfId="2116" xr:uid="{00000000-0005-0000-0000-0000F0070000}"/>
    <cellStyle name="Accent4 48" xfId="2117" xr:uid="{00000000-0005-0000-0000-0000F1070000}"/>
    <cellStyle name="Accent4 49" xfId="2118" xr:uid="{00000000-0005-0000-0000-0000F2070000}"/>
    <cellStyle name="Accent4 5" xfId="2119" xr:uid="{00000000-0005-0000-0000-0000F3070000}"/>
    <cellStyle name="Accent4 50" xfId="2120" xr:uid="{00000000-0005-0000-0000-0000F4070000}"/>
    <cellStyle name="Accent4 51" xfId="2121" xr:uid="{00000000-0005-0000-0000-0000F5070000}"/>
    <cellStyle name="Accent4 52" xfId="2122" xr:uid="{00000000-0005-0000-0000-0000F6070000}"/>
    <cellStyle name="Accent4 53" xfId="2123" xr:uid="{00000000-0005-0000-0000-0000F7070000}"/>
    <cellStyle name="Accent4 54" xfId="2124" xr:uid="{00000000-0005-0000-0000-0000F8070000}"/>
    <cellStyle name="Accent4 55" xfId="2125" xr:uid="{00000000-0005-0000-0000-0000F9070000}"/>
    <cellStyle name="Accent4 56" xfId="2126" xr:uid="{00000000-0005-0000-0000-0000FA070000}"/>
    <cellStyle name="Accent4 57" xfId="2127" xr:uid="{00000000-0005-0000-0000-0000FB070000}"/>
    <cellStyle name="Accent4 58" xfId="2128" xr:uid="{00000000-0005-0000-0000-0000FC070000}"/>
    <cellStyle name="Accent4 59" xfId="2129" xr:uid="{00000000-0005-0000-0000-0000FD070000}"/>
    <cellStyle name="Accent4 6" xfId="2130" xr:uid="{00000000-0005-0000-0000-0000FE070000}"/>
    <cellStyle name="Accent4 7" xfId="2131" xr:uid="{00000000-0005-0000-0000-0000FF070000}"/>
    <cellStyle name="Accent4 8" xfId="2132" xr:uid="{00000000-0005-0000-0000-000000080000}"/>
    <cellStyle name="Accent4 9" xfId="2133" xr:uid="{00000000-0005-0000-0000-000001080000}"/>
    <cellStyle name="Accent5 10" xfId="2134" xr:uid="{00000000-0005-0000-0000-000002080000}"/>
    <cellStyle name="Accent5 11" xfId="2135" xr:uid="{00000000-0005-0000-0000-000003080000}"/>
    <cellStyle name="Accent5 12" xfId="2136" xr:uid="{00000000-0005-0000-0000-000004080000}"/>
    <cellStyle name="Accent5 13" xfId="2137" xr:uid="{00000000-0005-0000-0000-000005080000}"/>
    <cellStyle name="Accent5 14" xfId="2138" xr:uid="{00000000-0005-0000-0000-000006080000}"/>
    <cellStyle name="Accent5 15" xfId="2139" xr:uid="{00000000-0005-0000-0000-000007080000}"/>
    <cellStyle name="Accent5 16" xfId="2140" xr:uid="{00000000-0005-0000-0000-000008080000}"/>
    <cellStyle name="Accent5 17" xfId="2141" xr:uid="{00000000-0005-0000-0000-000009080000}"/>
    <cellStyle name="Accent5 18" xfId="2142" xr:uid="{00000000-0005-0000-0000-00000A080000}"/>
    <cellStyle name="Accent5 19" xfId="2143" xr:uid="{00000000-0005-0000-0000-00000B080000}"/>
    <cellStyle name="Accent5 2" xfId="66" xr:uid="{00000000-0005-0000-0000-00000C080000}"/>
    <cellStyle name="Accent5 2 2" xfId="2144" xr:uid="{00000000-0005-0000-0000-00000D080000}"/>
    <cellStyle name="Accent5 2 2 2" xfId="2145" xr:uid="{00000000-0005-0000-0000-00000E080000}"/>
    <cellStyle name="Accent5 2 2 3" xfId="2146" xr:uid="{00000000-0005-0000-0000-00000F080000}"/>
    <cellStyle name="Accent5 2 2 4" xfId="2147" xr:uid="{00000000-0005-0000-0000-000010080000}"/>
    <cellStyle name="Accent5 2 3" xfId="2148" xr:uid="{00000000-0005-0000-0000-000011080000}"/>
    <cellStyle name="Accent5 2 3 2" xfId="2149" xr:uid="{00000000-0005-0000-0000-000012080000}"/>
    <cellStyle name="Accent5 2 4" xfId="2150" xr:uid="{00000000-0005-0000-0000-000013080000}"/>
    <cellStyle name="Accent5 2 5" xfId="2151" xr:uid="{00000000-0005-0000-0000-000014080000}"/>
    <cellStyle name="Accent5 20" xfId="2152" xr:uid="{00000000-0005-0000-0000-000015080000}"/>
    <cellStyle name="Accent5 21" xfId="2153" xr:uid="{00000000-0005-0000-0000-000016080000}"/>
    <cellStyle name="Accent5 22" xfId="2154" xr:uid="{00000000-0005-0000-0000-000017080000}"/>
    <cellStyle name="Accent5 23" xfId="2155" xr:uid="{00000000-0005-0000-0000-000018080000}"/>
    <cellStyle name="Accent5 24" xfId="2156" xr:uid="{00000000-0005-0000-0000-000019080000}"/>
    <cellStyle name="Accent5 25" xfId="2157" xr:uid="{00000000-0005-0000-0000-00001A080000}"/>
    <cellStyle name="Accent5 26" xfId="2158" xr:uid="{00000000-0005-0000-0000-00001B080000}"/>
    <cellStyle name="Accent5 27" xfId="2159" xr:uid="{00000000-0005-0000-0000-00001C080000}"/>
    <cellStyle name="Accent5 28" xfId="2160" xr:uid="{00000000-0005-0000-0000-00001D080000}"/>
    <cellStyle name="Accent5 29" xfId="2161" xr:uid="{00000000-0005-0000-0000-00001E080000}"/>
    <cellStyle name="Accent5 3" xfId="2162" xr:uid="{00000000-0005-0000-0000-00001F080000}"/>
    <cellStyle name="Accent5 3 2" xfId="2163" xr:uid="{00000000-0005-0000-0000-000020080000}"/>
    <cellStyle name="Accent5 3 2 2" xfId="2164" xr:uid="{00000000-0005-0000-0000-000021080000}"/>
    <cellStyle name="Accent5 3 2 3" xfId="2165" xr:uid="{00000000-0005-0000-0000-000022080000}"/>
    <cellStyle name="Accent5 3 3" xfId="2166" xr:uid="{00000000-0005-0000-0000-000023080000}"/>
    <cellStyle name="Accent5 3 4" xfId="2167" xr:uid="{00000000-0005-0000-0000-000024080000}"/>
    <cellStyle name="Accent5 3 5" xfId="2168" xr:uid="{00000000-0005-0000-0000-000025080000}"/>
    <cellStyle name="Accent5 3 5 2" xfId="2169" xr:uid="{00000000-0005-0000-0000-000026080000}"/>
    <cellStyle name="Accent5 30" xfId="2170" xr:uid="{00000000-0005-0000-0000-000027080000}"/>
    <cellStyle name="Accent5 31" xfId="2171" xr:uid="{00000000-0005-0000-0000-000028080000}"/>
    <cellStyle name="Accent5 32" xfId="2172" xr:uid="{00000000-0005-0000-0000-000029080000}"/>
    <cellStyle name="Accent5 33" xfId="2173" xr:uid="{00000000-0005-0000-0000-00002A080000}"/>
    <cellStyle name="Accent5 34" xfId="2174" xr:uid="{00000000-0005-0000-0000-00002B080000}"/>
    <cellStyle name="Accent5 35" xfId="2175" xr:uid="{00000000-0005-0000-0000-00002C080000}"/>
    <cellStyle name="Accent5 36" xfId="2176" xr:uid="{00000000-0005-0000-0000-00002D080000}"/>
    <cellStyle name="Accent5 37" xfId="2177" xr:uid="{00000000-0005-0000-0000-00002E080000}"/>
    <cellStyle name="Accent5 38" xfId="2178" xr:uid="{00000000-0005-0000-0000-00002F080000}"/>
    <cellStyle name="Accent5 39" xfId="2179" xr:uid="{00000000-0005-0000-0000-000030080000}"/>
    <cellStyle name="Accent5 4" xfId="2180" xr:uid="{00000000-0005-0000-0000-000031080000}"/>
    <cellStyle name="Accent5 4 2" xfId="2181" xr:uid="{00000000-0005-0000-0000-000032080000}"/>
    <cellStyle name="Accent5 4 3" xfId="2182" xr:uid="{00000000-0005-0000-0000-000033080000}"/>
    <cellStyle name="Accent5 4 4" xfId="2183" xr:uid="{00000000-0005-0000-0000-000034080000}"/>
    <cellStyle name="Accent5 40" xfId="2184" xr:uid="{00000000-0005-0000-0000-000035080000}"/>
    <cellStyle name="Accent5 41" xfId="2185" xr:uid="{00000000-0005-0000-0000-000036080000}"/>
    <cellStyle name="Accent5 42" xfId="2186" xr:uid="{00000000-0005-0000-0000-000037080000}"/>
    <cellStyle name="Accent5 43" xfId="2187" xr:uid="{00000000-0005-0000-0000-000038080000}"/>
    <cellStyle name="Accent5 44" xfId="2188" xr:uid="{00000000-0005-0000-0000-000039080000}"/>
    <cellStyle name="Accent5 45" xfId="2189" xr:uid="{00000000-0005-0000-0000-00003A080000}"/>
    <cellStyle name="Accent5 46" xfId="2190" xr:uid="{00000000-0005-0000-0000-00003B080000}"/>
    <cellStyle name="Accent5 47" xfId="2191" xr:uid="{00000000-0005-0000-0000-00003C080000}"/>
    <cellStyle name="Accent5 48" xfId="2192" xr:uid="{00000000-0005-0000-0000-00003D080000}"/>
    <cellStyle name="Accent5 49" xfId="2193" xr:uid="{00000000-0005-0000-0000-00003E080000}"/>
    <cellStyle name="Accent5 5" xfId="2194" xr:uid="{00000000-0005-0000-0000-00003F080000}"/>
    <cellStyle name="Accent5 50" xfId="2195" xr:uid="{00000000-0005-0000-0000-000040080000}"/>
    <cellStyle name="Accent5 51" xfId="2196" xr:uid="{00000000-0005-0000-0000-000041080000}"/>
    <cellStyle name="Accent5 52" xfId="2197" xr:uid="{00000000-0005-0000-0000-000042080000}"/>
    <cellStyle name="Accent5 53" xfId="2198" xr:uid="{00000000-0005-0000-0000-000043080000}"/>
    <cellStyle name="Accent5 54" xfId="2199" xr:uid="{00000000-0005-0000-0000-000044080000}"/>
    <cellStyle name="Accent5 55" xfId="2200" xr:uid="{00000000-0005-0000-0000-000045080000}"/>
    <cellStyle name="Accent5 56" xfId="2201" xr:uid="{00000000-0005-0000-0000-000046080000}"/>
    <cellStyle name="Accent5 57" xfId="2202" xr:uid="{00000000-0005-0000-0000-000047080000}"/>
    <cellStyle name="Accent5 58" xfId="2203" xr:uid="{00000000-0005-0000-0000-000048080000}"/>
    <cellStyle name="Accent5 6" xfId="2204" xr:uid="{00000000-0005-0000-0000-000049080000}"/>
    <cellStyle name="Accent5 7" xfId="2205" xr:uid="{00000000-0005-0000-0000-00004A080000}"/>
    <cellStyle name="Accent5 8" xfId="2206" xr:uid="{00000000-0005-0000-0000-00004B080000}"/>
    <cellStyle name="Accent5 9" xfId="2207" xr:uid="{00000000-0005-0000-0000-00004C080000}"/>
    <cellStyle name="Accent6 10" xfId="2208" xr:uid="{00000000-0005-0000-0000-00004D080000}"/>
    <cellStyle name="Accent6 11" xfId="2209" xr:uid="{00000000-0005-0000-0000-00004E080000}"/>
    <cellStyle name="Accent6 12" xfId="2210" xr:uid="{00000000-0005-0000-0000-00004F080000}"/>
    <cellStyle name="Accent6 13" xfId="2211" xr:uid="{00000000-0005-0000-0000-000050080000}"/>
    <cellStyle name="Accent6 14" xfId="2212" xr:uid="{00000000-0005-0000-0000-000051080000}"/>
    <cellStyle name="Accent6 15" xfId="2213" xr:uid="{00000000-0005-0000-0000-000052080000}"/>
    <cellStyle name="Accent6 16" xfId="2214" xr:uid="{00000000-0005-0000-0000-000053080000}"/>
    <cellStyle name="Accent6 17" xfId="2215" xr:uid="{00000000-0005-0000-0000-000054080000}"/>
    <cellStyle name="Accent6 18" xfId="2216" xr:uid="{00000000-0005-0000-0000-000055080000}"/>
    <cellStyle name="Accent6 19" xfId="2217" xr:uid="{00000000-0005-0000-0000-000056080000}"/>
    <cellStyle name="Accent6 2" xfId="67" xr:uid="{00000000-0005-0000-0000-000057080000}"/>
    <cellStyle name="Accent6 2 2" xfId="2218" xr:uid="{00000000-0005-0000-0000-000058080000}"/>
    <cellStyle name="Accent6 2 2 2" xfId="2219" xr:uid="{00000000-0005-0000-0000-000059080000}"/>
    <cellStyle name="Accent6 2 2 3" xfId="2220" xr:uid="{00000000-0005-0000-0000-00005A080000}"/>
    <cellStyle name="Accent6 2 2 4" xfId="2221" xr:uid="{00000000-0005-0000-0000-00005B080000}"/>
    <cellStyle name="Accent6 2 3" xfId="2222" xr:uid="{00000000-0005-0000-0000-00005C080000}"/>
    <cellStyle name="Accent6 2 3 2" xfId="2223" xr:uid="{00000000-0005-0000-0000-00005D080000}"/>
    <cellStyle name="Accent6 2 4" xfId="2224" xr:uid="{00000000-0005-0000-0000-00005E080000}"/>
    <cellStyle name="Accent6 2 5" xfId="2225" xr:uid="{00000000-0005-0000-0000-00005F080000}"/>
    <cellStyle name="Accent6 20" xfId="2226" xr:uid="{00000000-0005-0000-0000-000060080000}"/>
    <cellStyle name="Accent6 21" xfId="2227" xr:uid="{00000000-0005-0000-0000-000061080000}"/>
    <cellStyle name="Accent6 22" xfId="2228" xr:uid="{00000000-0005-0000-0000-000062080000}"/>
    <cellStyle name="Accent6 23" xfId="2229" xr:uid="{00000000-0005-0000-0000-000063080000}"/>
    <cellStyle name="Accent6 24" xfId="2230" xr:uid="{00000000-0005-0000-0000-000064080000}"/>
    <cellStyle name="Accent6 25" xfId="2231" xr:uid="{00000000-0005-0000-0000-000065080000}"/>
    <cellStyle name="Accent6 26" xfId="2232" xr:uid="{00000000-0005-0000-0000-000066080000}"/>
    <cellStyle name="Accent6 27" xfId="2233" xr:uid="{00000000-0005-0000-0000-000067080000}"/>
    <cellStyle name="Accent6 28" xfId="2234" xr:uid="{00000000-0005-0000-0000-000068080000}"/>
    <cellStyle name="Accent6 29" xfId="2235" xr:uid="{00000000-0005-0000-0000-000069080000}"/>
    <cellStyle name="Accent6 3" xfId="2236" xr:uid="{00000000-0005-0000-0000-00006A080000}"/>
    <cellStyle name="Accent6 3 2" xfId="2237" xr:uid="{00000000-0005-0000-0000-00006B080000}"/>
    <cellStyle name="Accent6 3 2 2" xfId="2238" xr:uid="{00000000-0005-0000-0000-00006C080000}"/>
    <cellStyle name="Accent6 3 2 3" xfId="2239" xr:uid="{00000000-0005-0000-0000-00006D080000}"/>
    <cellStyle name="Accent6 3 3" xfId="2240" xr:uid="{00000000-0005-0000-0000-00006E080000}"/>
    <cellStyle name="Accent6 3 3 2" xfId="2241" xr:uid="{00000000-0005-0000-0000-00006F080000}"/>
    <cellStyle name="Accent6 30" xfId="2242" xr:uid="{00000000-0005-0000-0000-000070080000}"/>
    <cellStyle name="Accent6 31" xfId="2243" xr:uid="{00000000-0005-0000-0000-000071080000}"/>
    <cellStyle name="Accent6 32" xfId="2244" xr:uid="{00000000-0005-0000-0000-000072080000}"/>
    <cellStyle name="Accent6 33" xfId="2245" xr:uid="{00000000-0005-0000-0000-000073080000}"/>
    <cellStyle name="Accent6 34" xfId="2246" xr:uid="{00000000-0005-0000-0000-000074080000}"/>
    <cellStyle name="Accent6 35" xfId="2247" xr:uid="{00000000-0005-0000-0000-000075080000}"/>
    <cellStyle name="Accent6 36" xfId="2248" xr:uid="{00000000-0005-0000-0000-000076080000}"/>
    <cellStyle name="Accent6 37" xfId="2249" xr:uid="{00000000-0005-0000-0000-000077080000}"/>
    <cellStyle name="Accent6 38" xfId="2250" xr:uid="{00000000-0005-0000-0000-000078080000}"/>
    <cellStyle name="Accent6 39" xfId="2251" xr:uid="{00000000-0005-0000-0000-000079080000}"/>
    <cellStyle name="Accent6 4" xfId="2252" xr:uid="{00000000-0005-0000-0000-00007A080000}"/>
    <cellStyle name="Accent6 40" xfId="2253" xr:uid="{00000000-0005-0000-0000-00007B080000}"/>
    <cellStyle name="Accent6 41" xfId="2254" xr:uid="{00000000-0005-0000-0000-00007C080000}"/>
    <cellStyle name="Accent6 42" xfId="2255" xr:uid="{00000000-0005-0000-0000-00007D080000}"/>
    <cellStyle name="Accent6 43" xfId="2256" xr:uid="{00000000-0005-0000-0000-00007E080000}"/>
    <cellStyle name="Accent6 44" xfId="2257" xr:uid="{00000000-0005-0000-0000-00007F080000}"/>
    <cellStyle name="Accent6 45" xfId="2258" xr:uid="{00000000-0005-0000-0000-000080080000}"/>
    <cellStyle name="Accent6 46" xfId="2259" xr:uid="{00000000-0005-0000-0000-000081080000}"/>
    <cellStyle name="Accent6 47" xfId="2260" xr:uid="{00000000-0005-0000-0000-000082080000}"/>
    <cellStyle name="Accent6 48" xfId="2261" xr:uid="{00000000-0005-0000-0000-000083080000}"/>
    <cellStyle name="Accent6 49" xfId="2262" xr:uid="{00000000-0005-0000-0000-000084080000}"/>
    <cellStyle name="Accent6 5" xfId="2263" xr:uid="{00000000-0005-0000-0000-000085080000}"/>
    <cellStyle name="Accent6 50" xfId="2264" xr:uid="{00000000-0005-0000-0000-000086080000}"/>
    <cellStyle name="Accent6 51" xfId="2265" xr:uid="{00000000-0005-0000-0000-000087080000}"/>
    <cellStyle name="Accent6 52" xfId="2266" xr:uid="{00000000-0005-0000-0000-000088080000}"/>
    <cellStyle name="Accent6 53" xfId="2267" xr:uid="{00000000-0005-0000-0000-000089080000}"/>
    <cellStyle name="Accent6 54" xfId="2268" xr:uid="{00000000-0005-0000-0000-00008A080000}"/>
    <cellStyle name="Accent6 55" xfId="2269" xr:uid="{00000000-0005-0000-0000-00008B080000}"/>
    <cellStyle name="Accent6 56" xfId="2270" xr:uid="{00000000-0005-0000-0000-00008C080000}"/>
    <cellStyle name="Accent6 57" xfId="2271" xr:uid="{00000000-0005-0000-0000-00008D080000}"/>
    <cellStyle name="Accent6 58" xfId="2272" xr:uid="{00000000-0005-0000-0000-00008E080000}"/>
    <cellStyle name="Accent6 59" xfId="2273" xr:uid="{00000000-0005-0000-0000-00008F080000}"/>
    <cellStyle name="Accent6 6" xfId="2274" xr:uid="{00000000-0005-0000-0000-000090080000}"/>
    <cellStyle name="Accent6 7" xfId="2275" xr:uid="{00000000-0005-0000-0000-000091080000}"/>
    <cellStyle name="Accent6 8" xfId="2276" xr:uid="{00000000-0005-0000-0000-000092080000}"/>
    <cellStyle name="Accent6 9" xfId="2277" xr:uid="{00000000-0005-0000-0000-000093080000}"/>
    <cellStyle name="Ang.Pos" xfId="2278" xr:uid="{00000000-0005-0000-0000-000094080000}"/>
    <cellStyle name="Ang.Pos 2" xfId="2279" xr:uid="{00000000-0005-0000-0000-000095080000}"/>
    <cellStyle name="Ang.Pos 2 2" xfId="2280" xr:uid="{00000000-0005-0000-0000-000096080000}"/>
    <cellStyle name="Ang.Pos 2 3" xfId="2281" xr:uid="{00000000-0005-0000-0000-000097080000}"/>
    <cellStyle name="Ang.Pos 3" xfId="2282" xr:uid="{00000000-0005-0000-0000-000098080000}"/>
    <cellStyle name="Ang.Pos 3 2" xfId="2283" xr:uid="{00000000-0005-0000-0000-000099080000}"/>
    <cellStyle name="Ang.Pos 3 3" xfId="2284" xr:uid="{00000000-0005-0000-0000-00009A080000}"/>
    <cellStyle name="Ang.Pos 4" xfId="2285" xr:uid="{00000000-0005-0000-0000-00009B080000}"/>
    <cellStyle name="Ang.Pos 4 2" xfId="2286" xr:uid="{00000000-0005-0000-0000-00009C080000}"/>
    <cellStyle name="Ang.Pos 5" xfId="2287" xr:uid="{00000000-0005-0000-0000-00009D080000}"/>
    <cellStyle name="Ang.Pos 6" xfId="2288" xr:uid="{00000000-0005-0000-0000-00009E080000}"/>
    <cellStyle name="Ang.Pos 7" xfId="2289" xr:uid="{00000000-0005-0000-0000-00009F080000}"/>
    <cellStyle name="args.style" xfId="68" xr:uid="{00000000-0005-0000-0000-0000A0080000}"/>
    <cellStyle name="args.style 10" xfId="2290" xr:uid="{00000000-0005-0000-0000-0000A1080000}"/>
    <cellStyle name="args.style 11" xfId="2291" xr:uid="{00000000-0005-0000-0000-0000A2080000}"/>
    <cellStyle name="args.style 12" xfId="2292" xr:uid="{00000000-0005-0000-0000-0000A3080000}"/>
    <cellStyle name="args.style 13" xfId="2293" xr:uid="{00000000-0005-0000-0000-0000A4080000}"/>
    <cellStyle name="args.style 14" xfId="2294" xr:uid="{00000000-0005-0000-0000-0000A5080000}"/>
    <cellStyle name="args.style 15" xfId="2295" xr:uid="{00000000-0005-0000-0000-0000A6080000}"/>
    <cellStyle name="args.style 16" xfId="2296" xr:uid="{00000000-0005-0000-0000-0000A7080000}"/>
    <cellStyle name="args.style 17" xfId="2297" xr:uid="{00000000-0005-0000-0000-0000A8080000}"/>
    <cellStyle name="args.style 18" xfId="2298" xr:uid="{00000000-0005-0000-0000-0000A9080000}"/>
    <cellStyle name="args.style 19" xfId="2299" xr:uid="{00000000-0005-0000-0000-0000AA080000}"/>
    <cellStyle name="args.style 2" xfId="2300" xr:uid="{00000000-0005-0000-0000-0000AB080000}"/>
    <cellStyle name="args.style 2 2" xfId="2301" xr:uid="{00000000-0005-0000-0000-0000AC080000}"/>
    <cellStyle name="args.style 2 3" xfId="2302" xr:uid="{00000000-0005-0000-0000-0000AD080000}"/>
    <cellStyle name="args.style 2 4" xfId="2303" xr:uid="{00000000-0005-0000-0000-0000AE080000}"/>
    <cellStyle name="args.style 2 5" xfId="2304" xr:uid="{00000000-0005-0000-0000-0000AF080000}"/>
    <cellStyle name="args.style 20" xfId="2305" xr:uid="{00000000-0005-0000-0000-0000B0080000}"/>
    <cellStyle name="args.style 21" xfId="2306" xr:uid="{00000000-0005-0000-0000-0000B1080000}"/>
    <cellStyle name="args.style 22" xfId="2307" xr:uid="{00000000-0005-0000-0000-0000B2080000}"/>
    <cellStyle name="args.style 23" xfId="2308" xr:uid="{00000000-0005-0000-0000-0000B3080000}"/>
    <cellStyle name="args.style 3" xfId="2309" xr:uid="{00000000-0005-0000-0000-0000B4080000}"/>
    <cellStyle name="args.style 3 2" xfId="2310" xr:uid="{00000000-0005-0000-0000-0000B5080000}"/>
    <cellStyle name="args.style 3 3" xfId="2311" xr:uid="{00000000-0005-0000-0000-0000B6080000}"/>
    <cellStyle name="args.style 3 4" xfId="2312" xr:uid="{00000000-0005-0000-0000-0000B7080000}"/>
    <cellStyle name="args.style 4" xfId="2313" xr:uid="{00000000-0005-0000-0000-0000B8080000}"/>
    <cellStyle name="args.style 4 2" xfId="2314" xr:uid="{00000000-0005-0000-0000-0000B9080000}"/>
    <cellStyle name="args.style 4 3" xfId="2315" xr:uid="{00000000-0005-0000-0000-0000BA080000}"/>
    <cellStyle name="args.style 4 4" xfId="2316" xr:uid="{00000000-0005-0000-0000-0000BB080000}"/>
    <cellStyle name="args.style 5" xfId="2317" xr:uid="{00000000-0005-0000-0000-0000BC080000}"/>
    <cellStyle name="args.style 5 2" xfId="2318" xr:uid="{00000000-0005-0000-0000-0000BD080000}"/>
    <cellStyle name="args.style 5 3" xfId="2319" xr:uid="{00000000-0005-0000-0000-0000BE080000}"/>
    <cellStyle name="args.style 6" xfId="2320" xr:uid="{00000000-0005-0000-0000-0000BF080000}"/>
    <cellStyle name="args.style 6 2" xfId="2321" xr:uid="{00000000-0005-0000-0000-0000C0080000}"/>
    <cellStyle name="args.style 6 3" xfId="2322" xr:uid="{00000000-0005-0000-0000-0000C1080000}"/>
    <cellStyle name="args.style 7" xfId="2323" xr:uid="{00000000-0005-0000-0000-0000C2080000}"/>
    <cellStyle name="args.style 8" xfId="2324" xr:uid="{00000000-0005-0000-0000-0000C3080000}"/>
    <cellStyle name="args.style 9" xfId="2325" xr:uid="{00000000-0005-0000-0000-0000C4080000}"/>
    <cellStyle name="Bad 10" xfId="2326" xr:uid="{00000000-0005-0000-0000-0000C5080000}"/>
    <cellStyle name="Bad 11" xfId="2327" xr:uid="{00000000-0005-0000-0000-0000C6080000}"/>
    <cellStyle name="Bad 12" xfId="2328" xr:uid="{00000000-0005-0000-0000-0000C7080000}"/>
    <cellStyle name="Bad 13" xfId="2329" xr:uid="{00000000-0005-0000-0000-0000C8080000}"/>
    <cellStyle name="Bad 14" xfId="2330" xr:uid="{00000000-0005-0000-0000-0000C9080000}"/>
    <cellStyle name="Bad 15" xfId="2331" xr:uid="{00000000-0005-0000-0000-0000CA080000}"/>
    <cellStyle name="Bad 16" xfId="2332" xr:uid="{00000000-0005-0000-0000-0000CB080000}"/>
    <cellStyle name="Bad 17" xfId="2333" xr:uid="{00000000-0005-0000-0000-0000CC080000}"/>
    <cellStyle name="Bad 18" xfId="2334" xr:uid="{00000000-0005-0000-0000-0000CD080000}"/>
    <cellStyle name="Bad 19" xfId="2335" xr:uid="{00000000-0005-0000-0000-0000CE080000}"/>
    <cellStyle name="Bad 2" xfId="69" xr:uid="{00000000-0005-0000-0000-0000CF080000}"/>
    <cellStyle name="Bad 2 2" xfId="2336" xr:uid="{00000000-0005-0000-0000-0000D0080000}"/>
    <cellStyle name="Bad 2 2 2" xfId="2337" xr:uid="{00000000-0005-0000-0000-0000D1080000}"/>
    <cellStyle name="Bad 2 2 3" xfId="2338" xr:uid="{00000000-0005-0000-0000-0000D2080000}"/>
    <cellStyle name="Bad 2 2 4" xfId="2339" xr:uid="{00000000-0005-0000-0000-0000D3080000}"/>
    <cellStyle name="Bad 2 3" xfId="2340" xr:uid="{00000000-0005-0000-0000-0000D4080000}"/>
    <cellStyle name="Bad 2 3 2" xfId="2341" xr:uid="{00000000-0005-0000-0000-0000D5080000}"/>
    <cellStyle name="Bad 2 4" xfId="2342" xr:uid="{00000000-0005-0000-0000-0000D6080000}"/>
    <cellStyle name="Bad 2 5" xfId="2343" xr:uid="{00000000-0005-0000-0000-0000D7080000}"/>
    <cellStyle name="Bad 20" xfId="2344" xr:uid="{00000000-0005-0000-0000-0000D8080000}"/>
    <cellStyle name="Bad 21" xfId="2345" xr:uid="{00000000-0005-0000-0000-0000D9080000}"/>
    <cellStyle name="Bad 22" xfId="2346" xr:uid="{00000000-0005-0000-0000-0000DA080000}"/>
    <cellStyle name="Bad 23" xfId="2347" xr:uid="{00000000-0005-0000-0000-0000DB080000}"/>
    <cellStyle name="Bad 24" xfId="2348" xr:uid="{00000000-0005-0000-0000-0000DC080000}"/>
    <cellStyle name="Bad 25" xfId="2349" xr:uid="{00000000-0005-0000-0000-0000DD080000}"/>
    <cellStyle name="Bad 26" xfId="2350" xr:uid="{00000000-0005-0000-0000-0000DE080000}"/>
    <cellStyle name="Bad 27" xfId="2351" xr:uid="{00000000-0005-0000-0000-0000DF080000}"/>
    <cellStyle name="Bad 28" xfId="2352" xr:uid="{00000000-0005-0000-0000-0000E0080000}"/>
    <cellStyle name="Bad 29" xfId="2353" xr:uid="{00000000-0005-0000-0000-0000E1080000}"/>
    <cellStyle name="Bad 3" xfId="2354" xr:uid="{00000000-0005-0000-0000-0000E2080000}"/>
    <cellStyle name="Bad 3 2" xfId="2355" xr:uid="{00000000-0005-0000-0000-0000E3080000}"/>
    <cellStyle name="Bad 3 2 2" xfId="2356" xr:uid="{00000000-0005-0000-0000-0000E4080000}"/>
    <cellStyle name="Bad 3 2 3" xfId="2357" xr:uid="{00000000-0005-0000-0000-0000E5080000}"/>
    <cellStyle name="Bad 3 3" xfId="2358" xr:uid="{00000000-0005-0000-0000-0000E6080000}"/>
    <cellStyle name="Bad 3 3 2" xfId="2359" xr:uid="{00000000-0005-0000-0000-0000E7080000}"/>
    <cellStyle name="Bad 30" xfId="2360" xr:uid="{00000000-0005-0000-0000-0000E8080000}"/>
    <cellStyle name="Bad 31" xfId="2361" xr:uid="{00000000-0005-0000-0000-0000E9080000}"/>
    <cellStyle name="Bad 32" xfId="2362" xr:uid="{00000000-0005-0000-0000-0000EA080000}"/>
    <cellStyle name="Bad 33" xfId="2363" xr:uid="{00000000-0005-0000-0000-0000EB080000}"/>
    <cellStyle name="Bad 34" xfId="2364" xr:uid="{00000000-0005-0000-0000-0000EC080000}"/>
    <cellStyle name="Bad 35" xfId="2365" xr:uid="{00000000-0005-0000-0000-0000ED080000}"/>
    <cellStyle name="Bad 36" xfId="2366" xr:uid="{00000000-0005-0000-0000-0000EE080000}"/>
    <cellStyle name="Bad 37" xfId="2367" xr:uid="{00000000-0005-0000-0000-0000EF080000}"/>
    <cellStyle name="Bad 38" xfId="2368" xr:uid="{00000000-0005-0000-0000-0000F0080000}"/>
    <cellStyle name="Bad 39" xfId="2369" xr:uid="{00000000-0005-0000-0000-0000F1080000}"/>
    <cellStyle name="Bad 4" xfId="2370" xr:uid="{00000000-0005-0000-0000-0000F2080000}"/>
    <cellStyle name="Bad 40" xfId="2371" xr:uid="{00000000-0005-0000-0000-0000F3080000}"/>
    <cellStyle name="Bad 41" xfId="2372" xr:uid="{00000000-0005-0000-0000-0000F4080000}"/>
    <cellStyle name="Bad 42" xfId="2373" xr:uid="{00000000-0005-0000-0000-0000F5080000}"/>
    <cellStyle name="Bad 43" xfId="2374" xr:uid="{00000000-0005-0000-0000-0000F6080000}"/>
    <cellStyle name="Bad 44" xfId="2375" xr:uid="{00000000-0005-0000-0000-0000F7080000}"/>
    <cellStyle name="Bad 45" xfId="2376" xr:uid="{00000000-0005-0000-0000-0000F8080000}"/>
    <cellStyle name="Bad 46" xfId="2377" xr:uid="{00000000-0005-0000-0000-0000F9080000}"/>
    <cellStyle name="Bad 47" xfId="2378" xr:uid="{00000000-0005-0000-0000-0000FA080000}"/>
    <cellStyle name="Bad 48" xfId="2379" xr:uid="{00000000-0005-0000-0000-0000FB080000}"/>
    <cellStyle name="Bad 49" xfId="2380" xr:uid="{00000000-0005-0000-0000-0000FC080000}"/>
    <cellStyle name="Bad 5" xfId="2381" xr:uid="{00000000-0005-0000-0000-0000FD080000}"/>
    <cellStyle name="Bad 50" xfId="2382" xr:uid="{00000000-0005-0000-0000-0000FE080000}"/>
    <cellStyle name="Bad 51" xfId="2383" xr:uid="{00000000-0005-0000-0000-0000FF080000}"/>
    <cellStyle name="Bad 52" xfId="2384" xr:uid="{00000000-0005-0000-0000-000000090000}"/>
    <cellStyle name="Bad 53" xfId="2385" xr:uid="{00000000-0005-0000-0000-000001090000}"/>
    <cellStyle name="Bad 54" xfId="2386" xr:uid="{00000000-0005-0000-0000-000002090000}"/>
    <cellStyle name="Bad 55" xfId="2387" xr:uid="{00000000-0005-0000-0000-000003090000}"/>
    <cellStyle name="Bad 56" xfId="2388" xr:uid="{00000000-0005-0000-0000-000004090000}"/>
    <cellStyle name="Bad 57" xfId="2389" xr:uid="{00000000-0005-0000-0000-000005090000}"/>
    <cellStyle name="Bad 58" xfId="2390" xr:uid="{00000000-0005-0000-0000-000006090000}"/>
    <cellStyle name="Bad 6" xfId="2391" xr:uid="{00000000-0005-0000-0000-000007090000}"/>
    <cellStyle name="Bad 7" xfId="2392" xr:uid="{00000000-0005-0000-0000-000008090000}"/>
    <cellStyle name="Bad 8" xfId="2393" xr:uid="{00000000-0005-0000-0000-000009090000}"/>
    <cellStyle name="Bad 9" xfId="2394" xr:uid="{00000000-0005-0000-0000-00000A090000}"/>
    <cellStyle name="Baugruppe" xfId="2395" xr:uid="{00000000-0005-0000-0000-00000B090000}"/>
    <cellStyle name="BORDER" xfId="2396" xr:uid="{00000000-0005-0000-0000-00000C090000}"/>
    <cellStyle name="Calc Currency (0)" xfId="2397" xr:uid="{00000000-0005-0000-0000-00000D090000}"/>
    <cellStyle name="Calc Currency (0) 10" xfId="2398" xr:uid="{00000000-0005-0000-0000-00000E090000}"/>
    <cellStyle name="Calc Currency (0) 2" xfId="2399" xr:uid="{00000000-0005-0000-0000-00000F090000}"/>
    <cellStyle name="Calc Currency (0) 2 2" xfId="2400" xr:uid="{00000000-0005-0000-0000-000010090000}"/>
    <cellStyle name="Calc Currency (0) 2 2 2" xfId="2401" xr:uid="{00000000-0005-0000-0000-000011090000}"/>
    <cellStyle name="Calc Currency (0) 2 2 2 2" xfId="2402" xr:uid="{00000000-0005-0000-0000-000012090000}"/>
    <cellStyle name="Calc Currency (0) 2 2 2 2 2" xfId="2403" xr:uid="{00000000-0005-0000-0000-000013090000}"/>
    <cellStyle name="Calc Currency (0) 2 2 2 3" xfId="2404" xr:uid="{00000000-0005-0000-0000-000014090000}"/>
    <cellStyle name="Calc Currency (0) 2 2 2 4" xfId="2405" xr:uid="{00000000-0005-0000-0000-000015090000}"/>
    <cellStyle name="Calc Currency (0) 2 2 3" xfId="2406" xr:uid="{00000000-0005-0000-0000-000016090000}"/>
    <cellStyle name="Calc Currency (0) 2 2 3 2" xfId="2407" xr:uid="{00000000-0005-0000-0000-000017090000}"/>
    <cellStyle name="Calc Currency (0) 2 2 3 3" xfId="2408" xr:uid="{00000000-0005-0000-0000-000018090000}"/>
    <cellStyle name="Calc Currency (0) 2 2 4" xfId="2409" xr:uid="{00000000-0005-0000-0000-000019090000}"/>
    <cellStyle name="Calc Currency (0) 2 2 4 2" xfId="2410" xr:uid="{00000000-0005-0000-0000-00001A090000}"/>
    <cellStyle name="Calc Currency (0) 2 2 5" xfId="2411" xr:uid="{00000000-0005-0000-0000-00001B090000}"/>
    <cellStyle name="Calc Currency (0) 2 2 5 2" xfId="2412" xr:uid="{00000000-0005-0000-0000-00001C090000}"/>
    <cellStyle name="Calc Currency (0) 2 2 6" xfId="2413" xr:uid="{00000000-0005-0000-0000-00001D090000}"/>
    <cellStyle name="Calc Currency (0) 2 2 7" xfId="2414" xr:uid="{00000000-0005-0000-0000-00001E090000}"/>
    <cellStyle name="Calc Currency (0) 2 2 8" xfId="2415" xr:uid="{00000000-0005-0000-0000-00001F090000}"/>
    <cellStyle name="Calc Currency (0) 2 2_Material Handling Silos - Expenditure Flow" xfId="2416" xr:uid="{00000000-0005-0000-0000-000020090000}"/>
    <cellStyle name="Calc Currency (0) 2 3" xfId="2417" xr:uid="{00000000-0005-0000-0000-000021090000}"/>
    <cellStyle name="Calc Currency (0) 2 3 2" xfId="2418" xr:uid="{00000000-0005-0000-0000-000022090000}"/>
    <cellStyle name="Calc Currency (0) 2 3 2 2" xfId="2419" xr:uid="{00000000-0005-0000-0000-000023090000}"/>
    <cellStyle name="Calc Currency (0) 2 3 3" xfId="2420" xr:uid="{00000000-0005-0000-0000-000024090000}"/>
    <cellStyle name="Calc Currency (0) 2 3 4" xfId="2421" xr:uid="{00000000-0005-0000-0000-000025090000}"/>
    <cellStyle name="Calc Currency (0) 2 4" xfId="2422" xr:uid="{00000000-0005-0000-0000-000026090000}"/>
    <cellStyle name="Calc Currency (0) 2 4 2" xfId="2423" xr:uid="{00000000-0005-0000-0000-000027090000}"/>
    <cellStyle name="Calc Currency (0) 2 4 3" xfId="2424" xr:uid="{00000000-0005-0000-0000-000028090000}"/>
    <cellStyle name="Calc Currency (0) 2 5" xfId="2425" xr:uid="{00000000-0005-0000-0000-000029090000}"/>
    <cellStyle name="Calc Currency (0) 2 5 2" xfId="2426" xr:uid="{00000000-0005-0000-0000-00002A090000}"/>
    <cellStyle name="Calc Currency (0) 2 6" xfId="2427" xr:uid="{00000000-0005-0000-0000-00002B090000}"/>
    <cellStyle name="Calc Currency (0) 2 6 2" xfId="2428" xr:uid="{00000000-0005-0000-0000-00002C090000}"/>
    <cellStyle name="Calc Currency (0) 2 7" xfId="2429" xr:uid="{00000000-0005-0000-0000-00002D090000}"/>
    <cellStyle name="Calc Currency (0) 2 8" xfId="2430" xr:uid="{00000000-0005-0000-0000-00002E090000}"/>
    <cellStyle name="Calc Currency (0) 2 9" xfId="2431" xr:uid="{00000000-0005-0000-0000-00002F090000}"/>
    <cellStyle name="Calc Currency (0) 2_Material Handling Silos - Expenditure Flow" xfId="2432" xr:uid="{00000000-0005-0000-0000-000030090000}"/>
    <cellStyle name="Calc Currency (0) 3" xfId="2433" xr:uid="{00000000-0005-0000-0000-000031090000}"/>
    <cellStyle name="Calc Currency (0) 3 2" xfId="2434" xr:uid="{00000000-0005-0000-0000-000032090000}"/>
    <cellStyle name="Calc Currency (0) 3 2 2" xfId="2435" xr:uid="{00000000-0005-0000-0000-000033090000}"/>
    <cellStyle name="Calc Currency (0) 3 2 2 2" xfId="2436" xr:uid="{00000000-0005-0000-0000-000034090000}"/>
    <cellStyle name="Calc Currency (0) 3 2 3" xfId="2437" xr:uid="{00000000-0005-0000-0000-000035090000}"/>
    <cellStyle name="Calc Currency (0) 3 2 4" xfId="2438" xr:uid="{00000000-0005-0000-0000-000036090000}"/>
    <cellStyle name="Calc Currency (0) 3 3" xfId="2439" xr:uid="{00000000-0005-0000-0000-000037090000}"/>
    <cellStyle name="Calc Currency (0) 3 3 2" xfId="2440" xr:uid="{00000000-0005-0000-0000-000038090000}"/>
    <cellStyle name="Calc Currency (0) 3 4" xfId="2441" xr:uid="{00000000-0005-0000-0000-000039090000}"/>
    <cellStyle name="Calc Currency (0) 3 4 2" xfId="2442" xr:uid="{00000000-0005-0000-0000-00003A090000}"/>
    <cellStyle name="Calc Currency (0) 3 5" xfId="2443" xr:uid="{00000000-0005-0000-0000-00003B090000}"/>
    <cellStyle name="Calc Currency (0) 3 5 2" xfId="2444" xr:uid="{00000000-0005-0000-0000-00003C090000}"/>
    <cellStyle name="Calc Currency (0) 3 6" xfId="2445" xr:uid="{00000000-0005-0000-0000-00003D090000}"/>
    <cellStyle name="Calc Currency (0) 3 7" xfId="2446" xr:uid="{00000000-0005-0000-0000-00003E090000}"/>
    <cellStyle name="Calc Currency (0) 3 8" xfId="2447" xr:uid="{00000000-0005-0000-0000-00003F090000}"/>
    <cellStyle name="Calc Currency (0) 4" xfId="2448" xr:uid="{00000000-0005-0000-0000-000040090000}"/>
    <cellStyle name="Calc Currency (0) 4 2" xfId="2449" xr:uid="{00000000-0005-0000-0000-000041090000}"/>
    <cellStyle name="Calc Currency (0) 4 2 2" xfId="2450" xr:uid="{00000000-0005-0000-0000-000042090000}"/>
    <cellStyle name="Calc Currency (0) 4 3" xfId="2451" xr:uid="{00000000-0005-0000-0000-000043090000}"/>
    <cellStyle name="Calc Currency (0) 4 4" xfId="2452" xr:uid="{00000000-0005-0000-0000-000044090000}"/>
    <cellStyle name="Calc Currency (0) 5" xfId="2453" xr:uid="{00000000-0005-0000-0000-000045090000}"/>
    <cellStyle name="Calc Currency (0) 5 2" xfId="2454" xr:uid="{00000000-0005-0000-0000-000046090000}"/>
    <cellStyle name="Calc Currency (0) 5 3" xfId="2455" xr:uid="{00000000-0005-0000-0000-000047090000}"/>
    <cellStyle name="Calc Currency (0) 5 4" xfId="2456" xr:uid="{00000000-0005-0000-0000-000048090000}"/>
    <cellStyle name="Calc Currency (0) 6" xfId="2457" xr:uid="{00000000-0005-0000-0000-000049090000}"/>
    <cellStyle name="Calc Currency (0) 6 2" xfId="2458" xr:uid="{00000000-0005-0000-0000-00004A090000}"/>
    <cellStyle name="Calc Currency (0) 6 3" xfId="2459" xr:uid="{00000000-0005-0000-0000-00004B090000}"/>
    <cellStyle name="Calc Currency (0) 7" xfId="2460" xr:uid="{00000000-0005-0000-0000-00004C090000}"/>
    <cellStyle name="Calc Currency (0) 7 2" xfId="2461" xr:uid="{00000000-0005-0000-0000-00004D090000}"/>
    <cellStyle name="Calc Currency (0) 8" xfId="2462" xr:uid="{00000000-0005-0000-0000-00004E090000}"/>
    <cellStyle name="Calc Currency (0) 9" xfId="2463" xr:uid="{00000000-0005-0000-0000-00004F090000}"/>
    <cellStyle name="Calc Currency (0)_Kusile ITD &amp; YE Proj July 2011" xfId="2464" xr:uid="{00000000-0005-0000-0000-000050090000}"/>
    <cellStyle name="Calc Currency (2)" xfId="2465" xr:uid="{00000000-0005-0000-0000-000051090000}"/>
    <cellStyle name="Calc Currency (2) 2" xfId="2466" xr:uid="{00000000-0005-0000-0000-000052090000}"/>
    <cellStyle name="Calc Currency (2) 2 2" xfId="2467" xr:uid="{00000000-0005-0000-0000-000053090000}"/>
    <cellStyle name="Calc Currency (2) 2 2 2" xfId="2468" xr:uid="{00000000-0005-0000-0000-000054090000}"/>
    <cellStyle name="Calc Currency (2) 2 2 3" xfId="2469" xr:uid="{00000000-0005-0000-0000-000055090000}"/>
    <cellStyle name="Calc Currency (2) 2 2_Material Handling Silos - Expenditure Flow" xfId="2470" xr:uid="{00000000-0005-0000-0000-000056090000}"/>
    <cellStyle name="Calc Currency (2) 2 3" xfId="2471" xr:uid="{00000000-0005-0000-0000-000057090000}"/>
    <cellStyle name="Calc Currency (2) 2 4" xfId="2472" xr:uid="{00000000-0005-0000-0000-000058090000}"/>
    <cellStyle name="Calc Currency (2) 2_Material Handling Silos - Expenditure Flow" xfId="2473" xr:uid="{00000000-0005-0000-0000-000059090000}"/>
    <cellStyle name="Calc Currency (2) 3" xfId="2474" xr:uid="{00000000-0005-0000-0000-00005A090000}"/>
    <cellStyle name="Calc Currency (2) 3 2" xfId="2475" xr:uid="{00000000-0005-0000-0000-00005B090000}"/>
    <cellStyle name="Calc Currency (2) 3 3" xfId="2476" xr:uid="{00000000-0005-0000-0000-00005C090000}"/>
    <cellStyle name="Calc Currency (2) 4" xfId="2477" xr:uid="{00000000-0005-0000-0000-00005D090000}"/>
    <cellStyle name="Calc Currency (2) 4 2" xfId="2478" xr:uid="{00000000-0005-0000-0000-00005E090000}"/>
    <cellStyle name="Calc Currency (2) 4 3" xfId="2479" xr:uid="{00000000-0005-0000-0000-00005F090000}"/>
    <cellStyle name="Calc Currency (2) 5" xfId="2480" xr:uid="{00000000-0005-0000-0000-000060090000}"/>
    <cellStyle name="Calc Currency (2) 6" xfId="2481" xr:uid="{00000000-0005-0000-0000-000061090000}"/>
    <cellStyle name="Calc Currency (2)_Kusile ITD &amp; YE Proj July 2011" xfId="2482" xr:uid="{00000000-0005-0000-0000-000062090000}"/>
    <cellStyle name="Calc Percent (0)" xfId="2483" xr:uid="{00000000-0005-0000-0000-000063090000}"/>
    <cellStyle name="Calc Percent (0) 2" xfId="2484" xr:uid="{00000000-0005-0000-0000-000064090000}"/>
    <cellStyle name="Calc Percent (0) 2 2" xfId="2485" xr:uid="{00000000-0005-0000-0000-000065090000}"/>
    <cellStyle name="Calc Percent (0) 2 2 2" xfId="2486" xr:uid="{00000000-0005-0000-0000-000066090000}"/>
    <cellStyle name="Calc Percent (0) 2 2 3" xfId="2487" xr:uid="{00000000-0005-0000-0000-000067090000}"/>
    <cellStyle name="Calc Percent (0) 2 2_Material Handling Silos - Expenditure Flow" xfId="2488" xr:uid="{00000000-0005-0000-0000-000068090000}"/>
    <cellStyle name="Calc Percent (0) 2 3" xfId="2489" xr:uid="{00000000-0005-0000-0000-000069090000}"/>
    <cellStyle name="Calc Percent (0) 2 4" xfId="2490" xr:uid="{00000000-0005-0000-0000-00006A090000}"/>
    <cellStyle name="Calc Percent (0) 2_Material Handling Silos - Expenditure Flow" xfId="2491" xr:uid="{00000000-0005-0000-0000-00006B090000}"/>
    <cellStyle name="Calc Percent (0) 3" xfId="2492" xr:uid="{00000000-0005-0000-0000-00006C090000}"/>
    <cellStyle name="Calc Percent (0) 3 2" xfId="2493" xr:uid="{00000000-0005-0000-0000-00006D090000}"/>
    <cellStyle name="Calc Percent (0) 3 3" xfId="2494" xr:uid="{00000000-0005-0000-0000-00006E090000}"/>
    <cellStyle name="Calc Percent (0) 4" xfId="2495" xr:uid="{00000000-0005-0000-0000-00006F090000}"/>
    <cellStyle name="Calc Percent (0) 4 2" xfId="2496" xr:uid="{00000000-0005-0000-0000-000070090000}"/>
    <cellStyle name="Calc Percent (0) 4 3" xfId="2497" xr:uid="{00000000-0005-0000-0000-000071090000}"/>
    <cellStyle name="Calc Percent (0) 5" xfId="2498" xr:uid="{00000000-0005-0000-0000-000072090000}"/>
    <cellStyle name="Calc Percent (0) 6" xfId="2499" xr:uid="{00000000-0005-0000-0000-000073090000}"/>
    <cellStyle name="Calc Percent (0)_Kusile ITD &amp; YE Proj July 2011" xfId="2500" xr:uid="{00000000-0005-0000-0000-000074090000}"/>
    <cellStyle name="Calc Percent (1)" xfId="2501" xr:uid="{00000000-0005-0000-0000-000075090000}"/>
    <cellStyle name="Calc Percent (1) 2" xfId="2502" xr:uid="{00000000-0005-0000-0000-000076090000}"/>
    <cellStyle name="Calc Percent (1) 2 2" xfId="2503" xr:uid="{00000000-0005-0000-0000-000077090000}"/>
    <cellStyle name="Calc Percent (1) 2 2 2" xfId="2504" xr:uid="{00000000-0005-0000-0000-000078090000}"/>
    <cellStyle name="Calc Percent (1) 2 2 3" xfId="2505" xr:uid="{00000000-0005-0000-0000-000079090000}"/>
    <cellStyle name="Calc Percent (1) 2 2_Material Handling Silos - Expenditure Flow" xfId="2506" xr:uid="{00000000-0005-0000-0000-00007A090000}"/>
    <cellStyle name="Calc Percent (1) 2 3" xfId="2507" xr:uid="{00000000-0005-0000-0000-00007B090000}"/>
    <cellStyle name="Calc Percent (1) 2 4" xfId="2508" xr:uid="{00000000-0005-0000-0000-00007C090000}"/>
    <cellStyle name="Calc Percent (1) 2_Material Handling Silos - Expenditure Flow" xfId="2509" xr:uid="{00000000-0005-0000-0000-00007D090000}"/>
    <cellStyle name="Calc Percent (1) 3" xfId="2510" xr:uid="{00000000-0005-0000-0000-00007E090000}"/>
    <cellStyle name="Calc Percent (1) 3 2" xfId="2511" xr:uid="{00000000-0005-0000-0000-00007F090000}"/>
    <cellStyle name="Calc Percent (1) 3 3" xfId="2512" xr:uid="{00000000-0005-0000-0000-000080090000}"/>
    <cellStyle name="Calc Percent (1) 4" xfId="2513" xr:uid="{00000000-0005-0000-0000-000081090000}"/>
    <cellStyle name="Calc Percent (1) 4 2" xfId="2514" xr:uid="{00000000-0005-0000-0000-000082090000}"/>
    <cellStyle name="Calc Percent (1) 4 3" xfId="2515" xr:uid="{00000000-0005-0000-0000-000083090000}"/>
    <cellStyle name="Calc Percent (1) 5" xfId="2516" xr:uid="{00000000-0005-0000-0000-000084090000}"/>
    <cellStyle name="Calc Percent (1) 6" xfId="2517" xr:uid="{00000000-0005-0000-0000-000085090000}"/>
    <cellStyle name="Calc Percent (1)_Kusile ITD &amp; YE Proj July 2011" xfId="2518" xr:uid="{00000000-0005-0000-0000-000086090000}"/>
    <cellStyle name="Calc Percent (2)" xfId="2519" xr:uid="{00000000-0005-0000-0000-000087090000}"/>
    <cellStyle name="Calc Percent (2) 2" xfId="2520" xr:uid="{00000000-0005-0000-0000-000088090000}"/>
    <cellStyle name="Calc Percent (2) 2 2" xfId="2521" xr:uid="{00000000-0005-0000-0000-000089090000}"/>
    <cellStyle name="Calc Percent (2) 2 2 2" xfId="2522" xr:uid="{00000000-0005-0000-0000-00008A090000}"/>
    <cellStyle name="Calc Percent (2) 2 2 3" xfId="2523" xr:uid="{00000000-0005-0000-0000-00008B090000}"/>
    <cellStyle name="Calc Percent (2) 2 2_Material Handling Silos - Expenditure Flow" xfId="2524" xr:uid="{00000000-0005-0000-0000-00008C090000}"/>
    <cellStyle name="Calc Percent (2) 2 3" xfId="2525" xr:uid="{00000000-0005-0000-0000-00008D090000}"/>
    <cellStyle name="Calc Percent (2) 2 4" xfId="2526" xr:uid="{00000000-0005-0000-0000-00008E090000}"/>
    <cellStyle name="Calc Percent (2) 2_Material Handling Silos - Expenditure Flow" xfId="2527" xr:uid="{00000000-0005-0000-0000-00008F090000}"/>
    <cellStyle name="Calc Percent (2) 3" xfId="2528" xr:uid="{00000000-0005-0000-0000-000090090000}"/>
    <cellStyle name="Calc Percent (2) 3 2" xfId="2529" xr:uid="{00000000-0005-0000-0000-000091090000}"/>
    <cellStyle name="Calc Percent (2) 3 3" xfId="2530" xr:uid="{00000000-0005-0000-0000-000092090000}"/>
    <cellStyle name="Calc Percent (2) 4" xfId="2531" xr:uid="{00000000-0005-0000-0000-000093090000}"/>
    <cellStyle name="Calc Percent (2) 4 2" xfId="2532" xr:uid="{00000000-0005-0000-0000-000094090000}"/>
    <cellStyle name="Calc Percent (2) 4 3" xfId="2533" xr:uid="{00000000-0005-0000-0000-000095090000}"/>
    <cellStyle name="Calc Percent (2) 5" xfId="2534" xr:uid="{00000000-0005-0000-0000-000096090000}"/>
    <cellStyle name="Calc Percent (2) 6" xfId="2535" xr:uid="{00000000-0005-0000-0000-000097090000}"/>
    <cellStyle name="Calc Percent (2)_Kusile ITD &amp; YE Proj July 2011" xfId="2536" xr:uid="{00000000-0005-0000-0000-000098090000}"/>
    <cellStyle name="Calc Units (0)" xfId="2537" xr:uid="{00000000-0005-0000-0000-000099090000}"/>
    <cellStyle name="Calc Units (0) 10" xfId="2538" xr:uid="{00000000-0005-0000-0000-00009A090000}"/>
    <cellStyle name="Calc Units (0) 2" xfId="2539" xr:uid="{00000000-0005-0000-0000-00009B090000}"/>
    <cellStyle name="Calc Units (0) 2 2" xfId="2540" xr:uid="{00000000-0005-0000-0000-00009C090000}"/>
    <cellStyle name="Calc Units (0) 2 2 2" xfId="2541" xr:uid="{00000000-0005-0000-0000-00009D090000}"/>
    <cellStyle name="Calc Units (0) 2 2 2 2" xfId="2542" xr:uid="{00000000-0005-0000-0000-00009E090000}"/>
    <cellStyle name="Calc Units (0) 2 2 2 2 2" xfId="2543" xr:uid="{00000000-0005-0000-0000-00009F090000}"/>
    <cellStyle name="Calc Units (0) 2 2 2 3" xfId="2544" xr:uid="{00000000-0005-0000-0000-0000A0090000}"/>
    <cellStyle name="Calc Units (0) 2 2 2 4" xfId="2545" xr:uid="{00000000-0005-0000-0000-0000A1090000}"/>
    <cellStyle name="Calc Units (0) 2 2 3" xfId="2546" xr:uid="{00000000-0005-0000-0000-0000A2090000}"/>
    <cellStyle name="Calc Units (0) 2 2 3 2" xfId="2547" xr:uid="{00000000-0005-0000-0000-0000A3090000}"/>
    <cellStyle name="Calc Units (0) 2 2 3 3" xfId="2548" xr:uid="{00000000-0005-0000-0000-0000A4090000}"/>
    <cellStyle name="Calc Units (0) 2 2 4" xfId="2549" xr:uid="{00000000-0005-0000-0000-0000A5090000}"/>
    <cellStyle name="Calc Units (0) 2 2 4 2" xfId="2550" xr:uid="{00000000-0005-0000-0000-0000A6090000}"/>
    <cellStyle name="Calc Units (0) 2 2 5" xfId="2551" xr:uid="{00000000-0005-0000-0000-0000A7090000}"/>
    <cellStyle name="Calc Units (0) 2 2 5 2" xfId="2552" xr:uid="{00000000-0005-0000-0000-0000A8090000}"/>
    <cellStyle name="Calc Units (0) 2 2 6" xfId="2553" xr:uid="{00000000-0005-0000-0000-0000A9090000}"/>
    <cellStyle name="Calc Units (0) 2 2 7" xfId="2554" xr:uid="{00000000-0005-0000-0000-0000AA090000}"/>
    <cellStyle name="Calc Units (0) 2 2 8" xfId="2555" xr:uid="{00000000-0005-0000-0000-0000AB090000}"/>
    <cellStyle name="Calc Units (0) 2 2_Material Handling Silos - Expenditure Flow" xfId="2556" xr:uid="{00000000-0005-0000-0000-0000AC090000}"/>
    <cellStyle name="Calc Units (0) 2 3" xfId="2557" xr:uid="{00000000-0005-0000-0000-0000AD090000}"/>
    <cellStyle name="Calc Units (0) 2 3 2" xfId="2558" xr:uid="{00000000-0005-0000-0000-0000AE090000}"/>
    <cellStyle name="Calc Units (0) 2 3 2 2" xfId="2559" xr:uid="{00000000-0005-0000-0000-0000AF090000}"/>
    <cellStyle name="Calc Units (0) 2 3 3" xfId="2560" xr:uid="{00000000-0005-0000-0000-0000B0090000}"/>
    <cellStyle name="Calc Units (0) 2 3 4" xfId="2561" xr:uid="{00000000-0005-0000-0000-0000B1090000}"/>
    <cellStyle name="Calc Units (0) 2 4" xfId="2562" xr:uid="{00000000-0005-0000-0000-0000B2090000}"/>
    <cellStyle name="Calc Units (0) 2 4 2" xfId="2563" xr:uid="{00000000-0005-0000-0000-0000B3090000}"/>
    <cellStyle name="Calc Units (0) 2 4 3" xfId="2564" xr:uid="{00000000-0005-0000-0000-0000B4090000}"/>
    <cellStyle name="Calc Units (0) 2 5" xfId="2565" xr:uid="{00000000-0005-0000-0000-0000B5090000}"/>
    <cellStyle name="Calc Units (0) 2 5 2" xfId="2566" xr:uid="{00000000-0005-0000-0000-0000B6090000}"/>
    <cellStyle name="Calc Units (0) 2 6" xfId="2567" xr:uid="{00000000-0005-0000-0000-0000B7090000}"/>
    <cellStyle name="Calc Units (0) 2 6 2" xfId="2568" xr:uid="{00000000-0005-0000-0000-0000B8090000}"/>
    <cellStyle name="Calc Units (0) 2 7" xfId="2569" xr:uid="{00000000-0005-0000-0000-0000B9090000}"/>
    <cellStyle name="Calc Units (0) 2 8" xfId="2570" xr:uid="{00000000-0005-0000-0000-0000BA090000}"/>
    <cellStyle name="Calc Units (0) 2 9" xfId="2571" xr:uid="{00000000-0005-0000-0000-0000BB090000}"/>
    <cellStyle name="Calc Units (0) 2_Material Handling Silos - Expenditure Flow" xfId="2572" xr:uid="{00000000-0005-0000-0000-0000BC090000}"/>
    <cellStyle name="Calc Units (0) 3" xfId="2573" xr:uid="{00000000-0005-0000-0000-0000BD090000}"/>
    <cellStyle name="Calc Units (0) 3 2" xfId="2574" xr:uid="{00000000-0005-0000-0000-0000BE090000}"/>
    <cellStyle name="Calc Units (0) 3 2 2" xfId="2575" xr:uid="{00000000-0005-0000-0000-0000BF090000}"/>
    <cellStyle name="Calc Units (0) 3 2 2 2" xfId="2576" xr:uid="{00000000-0005-0000-0000-0000C0090000}"/>
    <cellStyle name="Calc Units (0) 3 2 3" xfId="2577" xr:uid="{00000000-0005-0000-0000-0000C1090000}"/>
    <cellStyle name="Calc Units (0) 3 2 4" xfId="2578" xr:uid="{00000000-0005-0000-0000-0000C2090000}"/>
    <cellStyle name="Calc Units (0) 3 3" xfId="2579" xr:uid="{00000000-0005-0000-0000-0000C3090000}"/>
    <cellStyle name="Calc Units (0) 3 3 2" xfId="2580" xr:uid="{00000000-0005-0000-0000-0000C4090000}"/>
    <cellStyle name="Calc Units (0) 3 4" xfId="2581" xr:uid="{00000000-0005-0000-0000-0000C5090000}"/>
    <cellStyle name="Calc Units (0) 3 4 2" xfId="2582" xr:uid="{00000000-0005-0000-0000-0000C6090000}"/>
    <cellStyle name="Calc Units (0) 3 5" xfId="2583" xr:uid="{00000000-0005-0000-0000-0000C7090000}"/>
    <cellStyle name="Calc Units (0) 3 5 2" xfId="2584" xr:uid="{00000000-0005-0000-0000-0000C8090000}"/>
    <cellStyle name="Calc Units (0) 3 6" xfId="2585" xr:uid="{00000000-0005-0000-0000-0000C9090000}"/>
    <cellStyle name="Calc Units (0) 3 7" xfId="2586" xr:uid="{00000000-0005-0000-0000-0000CA090000}"/>
    <cellStyle name="Calc Units (0) 3 8" xfId="2587" xr:uid="{00000000-0005-0000-0000-0000CB090000}"/>
    <cellStyle name="Calc Units (0) 4" xfId="2588" xr:uid="{00000000-0005-0000-0000-0000CC090000}"/>
    <cellStyle name="Calc Units (0) 4 2" xfId="2589" xr:uid="{00000000-0005-0000-0000-0000CD090000}"/>
    <cellStyle name="Calc Units (0) 4 2 2" xfId="2590" xr:uid="{00000000-0005-0000-0000-0000CE090000}"/>
    <cellStyle name="Calc Units (0) 4 3" xfId="2591" xr:uid="{00000000-0005-0000-0000-0000CF090000}"/>
    <cellStyle name="Calc Units (0) 4 4" xfId="2592" xr:uid="{00000000-0005-0000-0000-0000D0090000}"/>
    <cellStyle name="Calc Units (0) 5" xfId="2593" xr:uid="{00000000-0005-0000-0000-0000D1090000}"/>
    <cellStyle name="Calc Units (0) 5 2" xfId="2594" xr:uid="{00000000-0005-0000-0000-0000D2090000}"/>
    <cellStyle name="Calc Units (0) 5 3" xfId="2595" xr:uid="{00000000-0005-0000-0000-0000D3090000}"/>
    <cellStyle name="Calc Units (0) 5 4" xfId="2596" xr:uid="{00000000-0005-0000-0000-0000D4090000}"/>
    <cellStyle name="Calc Units (0) 6" xfId="2597" xr:uid="{00000000-0005-0000-0000-0000D5090000}"/>
    <cellStyle name="Calc Units (0) 6 2" xfId="2598" xr:uid="{00000000-0005-0000-0000-0000D6090000}"/>
    <cellStyle name="Calc Units (0) 6 3" xfId="2599" xr:uid="{00000000-0005-0000-0000-0000D7090000}"/>
    <cellStyle name="Calc Units (0) 7" xfId="2600" xr:uid="{00000000-0005-0000-0000-0000D8090000}"/>
    <cellStyle name="Calc Units (0) 7 2" xfId="2601" xr:uid="{00000000-0005-0000-0000-0000D9090000}"/>
    <cellStyle name="Calc Units (0) 8" xfId="2602" xr:uid="{00000000-0005-0000-0000-0000DA090000}"/>
    <cellStyle name="Calc Units (0) 9" xfId="2603" xr:uid="{00000000-0005-0000-0000-0000DB090000}"/>
    <cellStyle name="Calc Units (0)_Kusile ITD &amp; YE Proj July 2011" xfId="2604" xr:uid="{00000000-0005-0000-0000-0000DC090000}"/>
    <cellStyle name="Calc Units (1)" xfId="2605" xr:uid="{00000000-0005-0000-0000-0000DD090000}"/>
    <cellStyle name="Calc Units (1) 2" xfId="2606" xr:uid="{00000000-0005-0000-0000-0000DE090000}"/>
    <cellStyle name="Calc Units (1) 2 2" xfId="2607" xr:uid="{00000000-0005-0000-0000-0000DF090000}"/>
    <cellStyle name="Calc Units (1) 2 2 2" xfId="2608" xr:uid="{00000000-0005-0000-0000-0000E0090000}"/>
    <cellStyle name="Calc Units (1) 2 2 3" xfId="2609" xr:uid="{00000000-0005-0000-0000-0000E1090000}"/>
    <cellStyle name="Calc Units (1) 2 2_Material Handling Silos - Expenditure Flow" xfId="2610" xr:uid="{00000000-0005-0000-0000-0000E2090000}"/>
    <cellStyle name="Calc Units (1) 2 3" xfId="2611" xr:uid="{00000000-0005-0000-0000-0000E3090000}"/>
    <cellStyle name="Calc Units (1) 2 4" xfId="2612" xr:uid="{00000000-0005-0000-0000-0000E4090000}"/>
    <cellStyle name="Calc Units (1) 2_Material Handling Silos - Expenditure Flow" xfId="2613" xr:uid="{00000000-0005-0000-0000-0000E5090000}"/>
    <cellStyle name="Calc Units (1) 3" xfId="2614" xr:uid="{00000000-0005-0000-0000-0000E6090000}"/>
    <cellStyle name="Calc Units (1) 3 2" xfId="2615" xr:uid="{00000000-0005-0000-0000-0000E7090000}"/>
    <cellStyle name="Calc Units (1) 3 3" xfId="2616" xr:uid="{00000000-0005-0000-0000-0000E8090000}"/>
    <cellStyle name="Calc Units (1) 4" xfId="2617" xr:uid="{00000000-0005-0000-0000-0000E9090000}"/>
    <cellStyle name="Calc Units (1) 4 2" xfId="2618" xr:uid="{00000000-0005-0000-0000-0000EA090000}"/>
    <cellStyle name="Calc Units (1) 4 3" xfId="2619" xr:uid="{00000000-0005-0000-0000-0000EB090000}"/>
    <cellStyle name="Calc Units (1) 5" xfId="2620" xr:uid="{00000000-0005-0000-0000-0000EC090000}"/>
    <cellStyle name="Calc Units (1) 6" xfId="2621" xr:uid="{00000000-0005-0000-0000-0000ED090000}"/>
    <cellStyle name="Calc Units (1)_Kusile ITD &amp; YE Proj July 2011" xfId="2622" xr:uid="{00000000-0005-0000-0000-0000EE090000}"/>
    <cellStyle name="Calc Units (2)" xfId="2623" xr:uid="{00000000-0005-0000-0000-0000EF090000}"/>
    <cellStyle name="Calc Units (2) 2" xfId="2624" xr:uid="{00000000-0005-0000-0000-0000F0090000}"/>
    <cellStyle name="Calc Units (2) 2 2" xfId="2625" xr:uid="{00000000-0005-0000-0000-0000F1090000}"/>
    <cellStyle name="Calc Units (2) 2 2 2" xfId="2626" xr:uid="{00000000-0005-0000-0000-0000F2090000}"/>
    <cellStyle name="Calc Units (2) 2 2 3" xfId="2627" xr:uid="{00000000-0005-0000-0000-0000F3090000}"/>
    <cellStyle name="Calc Units (2) 2 2_Material Handling Silos - Expenditure Flow" xfId="2628" xr:uid="{00000000-0005-0000-0000-0000F4090000}"/>
    <cellStyle name="Calc Units (2) 2 3" xfId="2629" xr:uid="{00000000-0005-0000-0000-0000F5090000}"/>
    <cellStyle name="Calc Units (2) 2 4" xfId="2630" xr:uid="{00000000-0005-0000-0000-0000F6090000}"/>
    <cellStyle name="Calc Units (2) 2_Material Handling Silos - Expenditure Flow" xfId="2631" xr:uid="{00000000-0005-0000-0000-0000F7090000}"/>
    <cellStyle name="Calc Units (2) 3" xfId="2632" xr:uid="{00000000-0005-0000-0000-0000F8090000}"/>
    <cellStyle name="Calc Units (2) 3 2" xfId="2633" xr:uid="{00000000-0005-0000-0000-0000F9090000}"/>
    <cellStyle name="Calc Units (2) 3 3" xfId="2634" xr:uid="{00000000-0005-0000-0000-0000FA090000}"/>
    <cellStyle name="Calc Units (2) 4" xfId="2635" xr:uid="{00000000-0005-0000-0000-0000FB090000}"/>
    <cellStyle name="Calc Units (2) 4 2" xfId="2636" xr:uid="{00000000-0005-0000-0000-0000FC090000}"/>
    <cellStyle name="Calc Units (2) 4 3" xfId="2637" xr:uid="{00000000-0005-0000-0000-0000FD090000}"/>
    <cellStyle name="Calc Units (2) 5" xfId="2638" xr:uid="{00000000-0005-0000-0000-0000FE090000}"/>
    <cellStyle name="Calc Units (2) 6" xfId="2639" xr:uid="{00000000-0005-0000-0000-0000FF090000}"/>
    <cellStyle name="Calc Units (2)_Kusile ITD &amp; YE Proj July 2011" xfId="2640" xr:uid="{00000000-0005-0000-0000-0000000A0000}"/>
    <cellStyle name="Calculation 10" xfId="2641" xr:uid="{00000000-0005-0000-0000-0000010A0000}"/>
    <cellStyle name="Calculation 11" xfId="2642" xr:uid="{00000000-0005-0000-0000-0000020A0000}"/>
    <cellStyle name="Calculation 12" xfId="2643" xr:uid="{00000000-0005-0000-0000-0000030A0000}"/>
    <cellStyle name="Calculation 13" xfId="2644" xr:uid="{00000000-0005-0000-0000-0000040A0000}"/>
    <cellStyle name="Calculation 14" xfId="2645" xr:uid="{00000000-0005-0000-0000-0000050A0000}"/>
    <cellStyle name="Calculation 15" xfId="2646" xr:uid="{00000000-0005-0000-0000-0000060A0000}"/>
    <cellStyle name="Calculation 16" xfId="2647" xr:uid="{00000000-0005-0000-0000-0000070A0000}"/>
    <cellStyle name="Calculation 17" xfId="2648" xr:uid="{00000000-0005-0000-0000-0000080A0000}"/>
    <cellStyle name="Calculation 18" xfId="2649" xr:uid="{00000000-0005-0000-0000-0000090A0000}"/>
    <cellStyle name="Calculation 19" xfId="2650" xr:uid="{00000000-0005-0000-0000-00000A0A0000}"/>
    <cellStyle name="Calculation 2" xfId="70" xr:uid="{00000000-0005-0000-0000-00000B0A0000}"/>
    <cellStyle name="Calculation 2 2" xfId="2651" xr:uid="{00000000-0005-0000-0000-00000C0A0000}"/>
    <cellStyle name="Calculation 2 2 2" xfId="2652" xr:uid="{00000000-0005-0000-0000-00000D0A0000}"/>
    <cellStyle name="Calculation 2 2 2 2" xfId="2653" xr:uid="{00000000-0005-0000-0000-00000E0A0000}"/>
    <cellStyle name="Calculation 2 2 3" xfId="2654" xr:uid="{00000000-0005-0000-0000-00000F0A0000}"/>
    <cellStyle name="Calculation 2 2 4" xfId="2655" xr:uid="{00000000-0005-0000-0000-0000100A0000}"/>
    <cellStyle name="Calculation 2 3" xfId="2656" xr:uid="{00000000-0005-0000-0000-0000110A0000}"/>
    <cellStyle name="Calculation 2 3 2" xfId="2657" xr:uid="{00000000-0005-0000-0000-0000120A0000}"/>
    <cellStyle name="Calculation 2 3 2 2" xfId="2658" xr:uid="{00000000-0005-0000-0000-0000130A0000}"/>
    <cellStyle name="Calculation 2 3 3" xfId="2659" xr:uid="{00000000-0005-0000-0000-0000140A0000}"/>
    <cellStyle name="Calculation 2 4" xfId="2660" xr:uid="{00000000-0005-0000-0000-0000150A0000}"/>
    <cellStyle name="Calculation 2 4 2" xfId="2661" xr:uid="{00000000-0005-0000-0000-0000160A0000}"/>
    <cellStyle name="Calculation 2 5" xfId="2662" xr:uid="{00000000-0005-0000-0000-0000170A0000}"/>
    <cellStyle name="Calculation 2 5 2" xfId="2663" xr:uid="{00000000-0005-0000-0000-0000180A0000}"/>
    <cellStyle name="Calculation 2 6" xfId="2664" xr:uid="{00000000-0005-0000-0000-0000190A0000}"/>
    <cellStyle name="Calculation 20" xfId="2665" xr:uid="{00000000-0005-0000-0000-00001A0A0000}"/>
    <cellStyle name="Calculation 21" xfId="2666" xr:uid="{00000000-0005-0000-0000-00001B0A0000}"/>
    <cellStyle name="Calculation 22" xfId="2667" xr:uid="{00000000-0005-0000-0000-00001C0A0000}"/>
    <cellStyle name="Calculation 23" xfId="2668" xr:uid="{00000000-0005-0000-0000-00001D0A0000}"/>
    <cellStyle name="Calculation 24" xfId="2669" xr:uid="{00000000-0005-0000-0000-00001E0A0000}"/>
    <cellStyle name="Calculation 25" xfId="2670" xr:uid="{00000000-0005-0000-0000-00001F0A0000}"/>
    <cellStyle name="Calculation 26" xfId="2671" xr:uid="{00000000-0005-0000-0000-0000200A0000}"/>
    <cellStyle name="Calculation 27" xfId="2672" xr:uid="{00000000-0005-0000-0000-0000210A0000}"/>
    <cellStyle name="Calculation 28" xfId="2673" xr:uid="{00000000-0005-0000-0000-0000220A0000}"/>
    <cellStyle name="Calculation 29" xfId="2674" xr:uid="{00000000-0005-0000-0000-0000230A0000}"/>
    <cellStyle name="Calculation 3" xfId="2675" xr:uid="{00000000-0005-0000-0000-0000240A0000}"/>
    <cellStyle name="Calculation 3 2" xfId="2676" xr:uid="{00000000-0005-0000-0000-0000250A0000}"/>
    <cellStyle name="Calculation 3 2 2" xfId="2677" xr:uid="{00000000-0005-0000-0000-0000260A0000}"/>
    <cellStyle name="Calculation 3 2 3" xfId="2678" xr:uid="{00000000-0005-0000-0000-0000270A0000}"/>
    <cellStyle name="Calculation 3 3" xfId="2679" xr:uid="{00000000-0005-0000-0000-0000280A0000}"/>
    <cellStyle name="Calculation 3 4" xfId="2680" xr:uid="{00000000-0005-0000-0000-0000290A0000}"/>
    <cellStyle name="Calculation 3 5" xfId="2681" xr:uid="{00000000-0005-0000-0000-00002A0A0000}"/>
    <cellStyle name="Calculation 3 6" xfId="2682" xr:uid="{00000000-0005-0000-0000-00002B0A0000}"/>
    <cellStyle name="Calculation 30" xfId="2683" xr:uid="{00000000-0005-0000-0000-00002C0A0000}"/>
    <cellStyle name="Calculation 31" xfId="2684" xr:uid="{00000000-0005-0000-0000-00002D0A0000}"/>
    <cellStyle name="Calculation 32" xfId="2685" xr:uid="{00000000-0005-0000-0000-00002E0A0000}"/>
    <cellStyle name="Calculation 33" xfId="2686" xr:uid="{00000000-0005-0000-0000-00002F0A0000}"/>
    <cellStyle name="Calculation 34" xfId="2687" xr:uid="{00000000-0005-0000-0000-0000300A0000}"/>
    <cellStyle name="Calculation 35" xfId="2688" xr:uid="{00000000-0005-0000-0000-0000310A0000}"/>
    <cellStyle name="Calculation 36" xfId="2689" xr:uid="{00000000-0005-0000-0000-0000320A0000}"/>
    <cellStyle name="Calculation 37" xfId="2690" xr:uid="{00000000-0005-0000-0000-0000330A0000}"/>
    <cellStyle name="Calculation 38" xfId="2691" xr:uid="{00000000-0005-0000-0000-0000340A0000}"/>
    <cellStyle name="Calculation 39" xfId="2692" xr:uid="{00000000-0005-0000-0000-0000350A0000}"/>
    <cellStyle name="Calculation 4" xfId="2693" xr:uid="{00000000-0005-0000-0000-0000360A0000}"/>
    <cellStyle name="Calculation 4 2" xfId="2694" xr:uid="{00000000-0005-0000-0000-0000370A0000}"/>
    <cellStyle name="Calculation 4 3" xfId="2695" xr:uid="{00000000-0005-0000-0000-0000380A0000}"/>
    <cellStyle name="Calculation 40" xfId="2696" xr:uid="{00000000-0005-0000-0000-0000390A0000}"/>
    <cellStyle name="Calculation 41" xfId="2697" xr:uid="{00000000-0005-0000-0000-00003A0A0000}"/>
    <cellStyle name="Calculation 42" xfId="2698" xr:uid="{00000000-0005-0000-0000-00003B0A0000}"/>
    <cellStyle name="Calculation 43" xfId="2699" xr:uid="{00000000-0005-0000-0000-00003C0A0000}"/>
    <cellStyle name="Calculation 44" xfId="2700" xr:uid="{00000000-0005-0000-0000-00003D0A0000}"/>
    <cellStyle name="Calculation 45" xfId="2701" xr:uid="{00000000-0005-0000-0000-00003E0A0000}"/>
    <cellStyle name="Calculation 46" xfId="2702" xr:uid="{00000000-0005-0000-0000-00003F0A0000}"/>
    <cellStyle name="Calculation 47" xfId="2703" xr:uid="{00000000-0005-0000-0000-0000400A0000}"/>
    <cellStyle name="Calculation 48" xfId="2704" xr:uid="{00000000-0005-0000-0000-0000410A0000}"/>
    <cellStyle name="Calculation 49" xfId="2705" xr:uid="{00000000-0005-0000-0000-0000420A0000}"/>
    <cellStyle name="Calculation 5" xfId="2706" xr:uid="{00000000-0005-0000-0000-0000430A0000}"/>
    <cellStyle name="Calculation 50" xfId="2707" xr:uid="{00000000-0005-0000-0000-0000440A0000}"/>
    <cellStyle name="Calculation 51" xfId="2708" xr:uid="{00000000-0005-0000-0000-0000450A0000}"/>
    <cellStyle name="Calculation 52" xfId="2709" xr:uid="{00000000-0005-0000-0000-0000460A0000}"/>
    <cellStyle name="Calculation 53" xfId="2710" xr:uid="{00000000-0005-0000-0000-0000470A0000}"/>
    <cellStyle name="Calculation 54" xfId="2711" xr:uid="{00000000-0005-0000-0000-0000480A0000}"/>
    <cellStyle name="Calculation 55" xfId="2712" xr:uid="{00000000-0005-0000-0000-0000490A0000}"/>
    <cellStyle name="Calculation 56" xfId="2713" xr:uid="{00000000-0005-0000-0000-00004A0A0000}"/>
    <cellStyle name="Calculation 57" xfId="2714" xr:uid="{00000000-0005-0000-0000-00004B0A0000}"/>
    <cellStyle name="Calculation 58" xfId="2715" xr:uid="{00000000-0005-0000-0000-00004C0A0000}"/>
    <cellStyle name="Calculation 6" xfId="2716" xr:uid="{00000000-0005-0000-0000-00004D0A0000}"/>
    <cellStyle name="Calculation 7" xfId="2717" xr:uid="{00000000-0005-0000-0000-00004E0A0000}"/>
    <cellStyle name="Calculation 8" xfId="2718" xr:uid="{00000000-0005-0000-0000-00004F0A0000}"/>
    <cellStyle name="Calculation 9" xfId="2719" xr:uid="{00000000-0005-0000-0000-0000500A0000}"/>
    <cellStyle name="Check Cell 10" xfId="2720" xr:uid="{00000000-0005-0000-0000-0000510A0000}"/>
    <cellStyle name="Check Cell 11" xfId="2721" xr:uid="{00000000-0005-0000-0000-0000520A0000}"/>
    <cellStyle name="Check Cell 12" xfId="2722" xr:uid="{00000000-0005-0000-0000-0000530A0000}"/>
    <cellStyle name="Check Cell 13" xfId="2723" xr:uid="{00000000-0005-0000-0000-0000540A0000}"/>
    <cellStyle name="Check Cell 14" xfId="2724" xr:uid="{00000000-0005-0000-0000-0000550A0000}"/>
    <cellStyle name="Check Cell 15" xfId="2725" xr:uid="{00000000-0005-0000-0000-0000560A0000}"/>
    <cellStyle name="Check Cell 16" xfId="2726" xr:uid="{00000000-0005-0000-0000-0000570A0000}"/>
    <cellStyle name="Check Cell 17" xfId="2727" xr:uid="{00000000-0005-0000-0000-0000580A0000}"/>
    <cellStyle name="Check Cell 18" xfId="2728" xr:uid="{00000000-0005-0000-0000-0000590A0000}"/>
    <cellStyle name="Check Cell 19" xfId="2729" xr:uid="{00000000-0005-0000-0000-00005A0A0000}"/>
    <cellStyle name="Check Cell 2" xfId="71" xr:uid="{00000000-0005-0000-0000-00005B0A0000}"/>
    <cellStyle name="Check Cell 2 2" xfId="2730" xr:uid="{00000000-0005-0000-0000-00005C0A0000}"/>
    <cellStyle name="Check Cell 2 2 2" xfId="2731" xr:uid="{00000000-0005-0000-0000-00005D0A0000}"/>
    <cellStyle name="Check Cell 2 2 3" xfId="2732" xr:uid="{00000000-0005-0000-0000-00005E0A0000}"/>
    <cellStyle name="Check Cell 2 2 4" xfId="2733" xr:uid="{00000000-0005-0000-0000-00005F0A0000}"/>
    <cellStyle name="Check Cell 2 3" xfId="2734" xr:uid="{00000000-0005-0000-0000-0000600A0000}"/>
    <cellStyle name="Check Cell 2 3 2" xfId="2735" xr:uid="{00000000-0005-0000-0000-0000610A0000}"/>
    <cellStyle name="Check Cell 2 4" xfId="2736" xr:uid="{00000000-0005-0000-0000-0000620A0000}"/>
    <cellStyle name="Check Cell 2 5" xfId="2737" xr:uid="{00000000-0005-0000-0000-0000630A0000}"/>
    <cellStyle name="Check Cell 20" xfId="2738" xr:uid="{00000000-0005-0000-0000-0000640A0000}"/>
    <cellStyle name="Check Cell 21" xfId="2739" xr:uid="{00000000-0005-0000-0000-0000650A0000}"/>
    <cellStyle name="Check Cell 22" xfId="2740" xr:uid="{00000000-0005-0000-0000-0000660A0000}"/>
    <cellStyle name="Check Cell 23" xfId="2741" xr:uid="{00000000-0005-0000-0000-0000670A0000}"/>
    <cellStyle name="Check Cell 24" xfId="2742" xr:uid="{00000000-0005-0000-0000-0000680A0000}"/>
    <cellStyle name="Check Cell 25" xfId="2743" xr:uid="{00000000-0005-0000-0000-0000690A0000}"/>
    <cellStyle name="Check Cell 26" xfId="2744" xr:uid="{00000000-0005-0000-0000-00006A0A0000}"/>
    <cellStyle name="Check Cell 27" xfId="2745" xr:uid="{00000000-0005-0000-0000-00006B0A0000}"/>
    <cellStyle name="Check Cell 28" xfId="2746" xr:uid="{00000000-0005-0000-0000-00006C0A0000}"/>
    <cellStyle name="Check Cell 29" xfId="2747" xr:uid="{00000000-0005-0000-0000-00006D0A0000}"/>
    <cellStyle name="Check Cell 3" xfId="2748" xr:uid="{00000000-0005-0000-0000-00006E0A0000}"/>
    <cellStyle name="Check Cell 3 2" xfId="2749" xr:uid="{00000000-0005-0000-0000-00006F0A0000}"/>
    <cellStyle name="Check Cell 3 2 2" xfId="2750" xr:uid="{00000000-0005-0000-0000-0000700A0000}"/>
    <cellStyle name="Check Cell 3 2 3" xfId="2751" xr:uid="{00000000-0005-0000-0000-0000710A0000}"/>
    <cellStyle name="Check Cell 3 3" xfId="2752" xr:uid="{00000000-0005-0000-0000-0000720A0000}"/>
    <cellStyle name="Check Cell 3 3 2" xfId="2753" xr:uid="{00000000-0005-0000-0000-0000730A0000}"/>
    <cellStyle name="Check Cell 30" xfId="2754" xr:uid="{00000000-0005-0000-0000-0000740A0000}"/>
    <cellStyle name="Check Cell 31" xfId="2755" xr:uid="{00000000-0005-0000-0000-0000750A0000}"/>
    <cellStyle name="Check Cell 32" xfId="2756" xr:uid="{00000000-0005-0000-0000-0000760A0000}"/>
    <cellStyle name="Check Cell 33" xfId="2757" xr:uid="{00000000-0005-0000-0000-0000770A0000}"/>
    <cellStyle name="Check Cell 34" xfId="2758" xr:uid="{00000000-0005-0000-0000-0000780A0000}"/>
    <cellStyle name="Check Cell 35" xfId="2759" xr:uid="{00000000-0005-0000-0000-0000790A0000}"/>
    <cellStyle name="Check Cell 36" xfId="2760" xr:uid="{00000000-0005-0000-0000-00007A0A0000}"/>
    <cellStyle name="Check Cell 37" xfId="2761" xr:uid="{00000000-0005-0000-0000-00007B0A0000}"/>
    <cellStyle name="Check Cell 38" xfId="2762" xr:uid="{00000000-0005-0000-0000-00007C0A0000}"/>
    <cellStyle name="Check Cell 39" xfId="2763" xr:uid="{00000000-0005-0000-0000-00007D0A0000}"/>
    <cellStyle name="Check Cell 4" xfId="2764" xr:uid="{00000000-0005-0000-0000-00007E0A0000}"/>
    <cellStyle name="Check Cell 40" xfId="2765" xr:uid="{00000000-0005-0000-0000-00007F0A0000}"/>
    <cellStyle name="Check Cell 41" xfId="2766" xr:uid="{00000000-0005-0000-0000-0000800A0000}"/>
    <cellStyle name="Check Cell 42" xfId="2767" xr:uid="{00000000-0005-0000-0000-0000810A0000}"/>
    <cellStyle name="Check Cell 43" xfId="2768" xr:uid="{00000000-0005-0000-0000-0000820A0000}"/>
    <cellStyle name="Check Cell 44" xfId="2769" xr:uid="{00000000-0005-0000-0000-0000830A0000}"/>
    <cellStyle name="Check Cell 45" xfId="2770" xr:uid="{00000000-0005-0000-0000-0000840A0000}"/>
    <cellStyle name="Check Cell 46" xfId="2771" xr:uid="{00000000-0005-0000-0000-0000850A0000}"/>
    <cellStyle name="Check Cell 47" xfId="2772" xr:uid="{00000000-0005-0000-0000-0000860A0000}"/>
    <cellStyle name="Check Cell 48" xfId="2773" xr:uid="{00000000-0005-0000-0000-0000870A0000}"/>
    <cellStyle name="Check Cell 49" xfId="2774" xr:uid="{00000000-0005-0000-0000-0000880A0000}"/>
    <cellStyle name="Check Cell 5" xfId="2775" xr:uid="{00000000-0005-0000-0000-0000890A0000}"/>
    <cellStyle name="Check Cell 50" xfId="2776" xr:uid="{00000000-0005-0000-0000-00008A0A0000}"/>
    <cellStyle name="Check Cell 51" xfId="2777" xr:uid="{00000000-0005-0000-0000-00008B0A0000}"/>
    <cellStyle name="Check Cell 52" xfId="2778" xr:uid="{00000000-0005-0000-0000-00008C0A0000}"/>
    <cellStyle name="Check Cell 53" xfId="2779" xr:uid="{00000000-0005-0000-0000-00008D0A0000}"/>
    <cellStyle name="Check Cell 54" xfId="2780" xr:uid="{00000000-0005-0000-0000-00008E0A0000}"/>
    <cellStyle name="Check Cell 55" xfId="2781" xr:uid="{00000000-0005-0000-0000-00008F0A0000}"/>
    <cellStyle name="Check Cell 56" xfId="2782" xr:uid="{00000000-0005-0000-0000-0000900A0000}"/>
    <cellStyle name="Check Cell 57" xfId="2783" xr:uid="{00000000-0005-0000-0000-0000910A0000}"/>
    <cellStyle name="Check Cell 58" xfId="2784" xr:uid="{00000000-0005-0000-0000-0000920A0000}"/>
    <cellStyle name="Check Cell 6" xfId="2785" xr:uid="{00000000-0005-0000-0000-0000930A0000}"/>
    <cellStyle name="Check Cell 7" xfId="2786" xr:uid="{00000000-0005-0000-0000-0000940A0000}"/>
    <cellStyle name="Check Cell 8" xfId="2787" xr:uid="{00000000-0005-0000-0000-0000950A0000}"/>
    <cellStyle name="Check Cell 9" xfId="2788" xr:uid="{00000000-0005-0000-0000-0000960A0000}"/>
    <cellStyle name="Comma" xfId="1" builtinId="3"/>
    <cellStyle name="Comma  - Style1" xfId="72" xr:uid="{00000000-0005-0000-0000-0000980A0000}"/>
    <cellStyle name="Comma  - Style1 2" xfId="2789" xr:uid="{00000000-0005-0000-0000-0000990A0000}"/>
    <cellStyle name="Comma  - Style1 2 2" xfId="2790" xr:uid="{00000000-0005-0000-0000-00009A0A0000}"/>
    <cellStyle name="Comma  - Style1 2 3" xfId="2791" xr:uid="{00000000-0005-0000-0000-00009B0A0000}"/>
    <cellStyle name="Comma  - Style1 3" xfId="2792" xr:uid="{00000000-0005-0000-0000-00009C0A0000}"/>
    <cellStyle name="Comma  - Style2" xfId="73" xr:uid="{00000000-0005-0000-0000-00009D0A0000}"/>
    <cellStyle name="Comma  - Style2 2" xfId="2793" xr:uid="{00000000-0005-0000-0000-00009E0A0000}"/>
    <cellStyle name="Comma  - Style2 2 2" xfId="2794" xr:uid="{00000000-0005-0000-0000-00009F0A0000}"/>
    <cellStyle name="Comma  - Style2 2 3" xfId="2795" xr:uid="{00000000-0005-0000-0000-0000A00A0000}"/>
    <cellStyle name="Comma  - Style2 3" xfId="2796" xr:uid="{00000000-0005-0000-0000-0000A10A0000}"/>
    <cellStyle name="Comma  - Style3" xfId="74" xr:uid="{00000000-0005-0000-0000-0000A20A0000}"/>
    <cellStyle name="Comma  - Style3 2" xfId="2797" xr:uid="{00000000-0005-0000-0000-0000A30A0000}"/>
    <cellStyle name="Comma  - Style3 2 2" xfId="2798" xr:uid="{00000000-0005-0000-0000-0000A40A0000}"/>
    <cellStyle name="Comma  - Style3 2 3" xfId="2799" xr:uid="{00000000-0005-0000-0000-0000A50A0000}"/>
    <cellStyle name="Comma  - Style3 3" xfId="2800" xr:uid="{00000000-0005-0000-0000-0000A60A0000}"/>
    <cellStyle name="Comma  - Style4" xfId="75" xr:uid="{00000000-0005-0000-0000-0000A70A0000}"/>
    <cellStyle name="Comma  - Style4 2" xfId="2801" xr:uid="{00000000-0005-0000-0000-0000A80A0000}"/>
    <cellStyle name="Comma  - Style4 2 2" xfId="2802" xr:uid="{00000000-0005-0000-0000-0000A90A0000}"/>
    <cellStyle name="Comma  - Style4 2 3" xfId="2803" xr:uid="{00000000-0005-0000-0000-0000AA0A0000}"/>
    <cellStyle name="Comma  - Style4 3" xfId="2804" xr:uid="{00000000-0005-0000-0000-0000AB0A0000}"/>
    <cellStyle name="Comma  - Style5" xfId="76" xr:uid="{00000000-0005-0000-0000-0000AC0A0000}"/>
    <cellStyle name="Comma  - Style5 2" xfId="2805" xr:uid="{00000000-0005-0000-0000-0000AD0A0000}"/>
    <cellStyle name="Comma  - Style5 2 2" xfId="2806" xr:uid="{00000000-0005-0000-0000-0000AE0A0000}"/>
    <cellStyle name="Comma  - Style5 2 3" xfId="2807" xr:uid="{00000000-0005-0000-0000-0000AF0A0000}"/>
    <cellStyle name="Comma  - Style5 3" xfId="2808" xr:uid="{00000000-0005-0000-0000-0000B00A0000}"/>
    <cellStyle name="Comma  - Style6" xfId="77" xr:uid="{00000000-0005-0000-0000-0000B10A0000}"/>
    <cellStyle name="Comma  - Style6 2" xfId="2809" xr:uid="{00000000-0005-0000-0000-0000B20A0000}"/>
    <cellStyle name="Comma  - Style6 2 2" xfId="2810" xr:uid="{00000000-0005-0000-0000-0000B30A0000}"/>
    <cellStyle name="Comma  - Style6 2 3" xfId="2811" xr:uid="{00000000-0005-0000-0000-0000B40A0000}"/>
    <cellStyle name="Comma  - Style6 3" xfId="2812" xr:uid="{00000000-0005-0000-0000-0000B50A0000}"/>
    <cellStyle name="Comma  - Style7" xfId="78" xr:uid="{00000000-0005-0000-0000-0000B60A0000}"/>
    <cellStyle name="Comma  - Style7 2" xfId="2813" xr:uid="{00000000-0005-0000-0000-0000B70A0000}"/>
    <cellStyle name="Comma  - Style7 2 2" xfId="2814" xr:uid="{00000000-0005-0000-0000-0000B80A0000}"/>
    <cellStyle name="Comma  - Style7 2 3" xfId="2815" xr:uid="{00000000-0005-0000-0000-0000B90A0000}"/>
    <cellStyle name="Comma  - Style7 3" xfId="2816" xr:uid="{00000000-0005-0000-0000-0000BA0A0000}"/>
    <cellStyle name="Comma  - Style8" xfId="79" xr:uid="{00000000-0005-0000-0000-0000BB0A0000}"/>
    <cellStyle name="Comma  - Style8 2" xfId="2817" xr:uid="{00000000-0005-0000-0000-0000BC0A0000}"/>
    <cellStyle name="Comma  - Style8 2 2" xfId="2818" xr:uid="{00000000-0005-0000-0000-0000BD0A0000}"/>
    <cellStyle name="Comma  - Style8 2 3" xfId="2819" xr:uid="{00000000-0005-0000-0000-0000BE0A0000}"/>
    <cellStyle name="Comma  - Style8 3" xfId="2820" xr:uid="{00000000-0005-0000-0000-0000BF0A0000}"/>
    <cellStyle name="Comma [0] unprot" xfId="2821" xr:uid="{00000000-0005-0000-0000-0000C00A0000}"/>
    <cellStyle name="Comma [00]" xfId="2822" xr:uid="{00000000-0005-0000-0000-0000C10A0000}"/>
    <cellStyle name="Comma [00] 10" xfId="2823" xr:uid="{00000000-0005-0000-0000-0000C20A0000}"/>
    <cellStyle name="Comma [00] 2" xfId="2824" xr:uid="{00000000-0005-0000-0000-0000C30A0000}"/>
    <cellStyle name="Comma [00] 2 2" xfId="2825" xr:uid="{00000000-0005-0000-0000-0000C40A0000}"/>
    <cellStyle name="Comma [00] 2 2 2" xfId="2826" xr:uid="{00000000-0005-0000-0000-0000C50A0000}"/>
    <cellStyle name="Comma [00] 2 2 2 2" xfId="2827" xr:uid="{00000000-0005-0000-0000-0000C60A0000}"/>
    <cellStyle name="Comma [00] 2 2 2 2 2" xfId="2828" xr:uid="{00000000-0005-0000-0000-0000C70A0000}"/>
    <cellStyle name="Comma [00] 2 2 2 3" xfId="2829" xr:uid="{00000000-0005-0000-0000-0000C80A0000}"/>
    <cellStyle name="Comma [00] 2 2 2 4" xfId="2830" xr:uid="{00000000-0005-0000-0000-0000C90A0000}"/>
    <cellStyle name="Comma [00] 2 2 3" xfId="2831" xr:uid="{00000000-0005-0000-0000-0000CA0A0000}"/>
    <cellStyle name="Comma [00] 2 2 3 2" xfId="2832" xr:uid="{00000000-0005-0000-0000-0000CB0A0000}"/>
    <cellStyle name="Comma [00] 2 2 3 3" xfId="2833" xr:uid="{00000000-0005-0000-0000-0000CC0A0000}"/>
    <cellStyle name="Comma [00] 2 2 4" xfId="2834" xr:uid="{00000000-0005-0000-0000-0000CD0A0000}"/>
    <cellStyle name="Comma [00] 2 2 4 2" xfId="2835" xr:uid="{00000000-0005-0000-0000-0000CE0A0000}"/>
    <cellStyle name="Comma [00] 2 2 5" xfId="2836" xr:uid="{00000000-0005-0000-0000-0000CF0A0000}"/>
    <cellStyle name="Comma [00] 2 2 5 2" xfId="2837" xr:uid="{00000000-0005-0000-0000-0000D00A0000}"/>
    <cellStyle name="Comma [00] 2 2 6" xfId="2838" xr:uid="{00000000-0005-0000-0000-0000D10A0000}"/>
    <cellStyle name="Comma [00] 2 2 7" xfId="2839" xr:uid="{00000000-0005-0000-0000-0000D20A0000}"/>
    <cellStyle name="Comma [00] 2 2 8" xfId="2840" xr:uid="{00000000-0005-0000-0000-0000D30A0000}"/>
    <cellStyle name="Comma [00] 2 3" xfId="2841" xr:uid="{00000000-0005-0000-0000-0000D40A0000}"/>
    <cellStyle name="Comma [00] 2 3 2" xfId="2842" xr:uid="{00000000-0005-0000-0000-0000D50A0000}"/>
    <cellStyle name="Comma [00] 2 3 2 2" xfId="2843" xr:uid="{00000000-0005-0000-0000-0000D60A0000}"/>
    <cellStyle name="Comma [00] 2 3 3" xfId="2844" xr:uid="{00000000-0005-0000-0000-0000D70A0000}"/>
    <cellStyle name="Comma [00] 2 3 4" xfId="2845" xr:uid="{00000000-0005-0000-0000-0000D80A0000}"/>
    <cellStyle name="Comma [00] 2 4" xfId="2846" xr:uid="{00000000-0005-0000-0000-0000D90A0000}"/>
    <cellStyle name="Comma [00] 2 4 2" xfId="2847" xr:uid="{00000000-0005-0000-0000-0000DA0A0000}"/>
    <cellStyle name="Comma [00] 2 4 3" xfId="2848" xr:uid="{00000000-0005-0000-0000-0000DB0A0000}"/>
    <cellStyle name="Comma [00] 2 5" xfId="2849" xr:uid="{00000000-0005-0000-0000-0000DC0A0000}"/>
    <cellStyle name="Comma [00] 2 5 2" xfId="2850" xr:uid="{00000000-0005-0000-0000-0000DD0A0000}"/>
    <cellStyle name="Comma [00] 2 6" xfId="2851" xr:uid="{00000000-0005-0000-0000-0000DE0A0000}"/>
    <cellStyle name="Comma [00] 2 6 2" xfId="2852" xr:uid="{00000000-0005-0000-0000-0000DF0A0000}"/>
    <cellStyle name="Comma [00] 2 7" xfId="2853" xr:uid="{00000000-0005-0000-0000-0000E00A0000}"/>
    <cellStyle name="Comma [00] 2 8" xfId="2854" xr:uid="{00000000-0005-0000-0000-0000E10A0000}"/>
    <cellStyle name="Comma [00] 2 9" xfId="2855" xr:uid="{00000000-0005-0000-0000-0000E20A0000}"/>
    <cellStyle name="Comma [00] 3" xfId="2856" xr:uid="{00000000-0005-0000-0000-0000E30A0000}"/>
    <cellStyle name="Comma [00] 3 2" xfId="2857" xr:uid="{00000000-0005-0000-0000-0000E40A0000}"/>
    <cellStyle name="Comma [00] 3 2 2" xfId="2858" xr:uid="{00000000-0005-0000-0000-0000E50A0000}"/>
    <cellStyle name="Comma [00] 3 2 2 2" xfId="2859" xr:uid="{00000000-0005-0000-0000-0000E60A0000}"/>
    <cellStyle name="Comma [00] 3 2 3" xfId="2860" xr:uid="{00000000-0005-0000-0000-0000E70A0000}"/>
    <cellStyle name="Comma [00] 3 2 4" xfId="2861" xr:uid="{00000000-0005-0000-0000-0000E80A0000}"/>
    <cellStyle name="Comma [00] 3 3" xfId="2862" xr:uid="{00000000-0005-0000-0000-0000E90A0000}"/>
    <cellStyle name="Comma [00] 3 3 2" xfId="2863" xr:uid="{00000000-0005-0000-0000-0000EA0A0000}"/>
    <cellStyle name="Comma [00] 3 4" xfId="2864" xr:uid="{00000000-0005-0000-0000-0000EB0A0000}"/>
    <cellStyle name="Comma [00] 3 4 2" xfId="2865" xr:uid="{00000000-0005-0000-0000-0000EC0A0000}"/>
    <cellStyle name="Comma [00] 3 5" xfId="2866" xr:uid="{00000000-0005-0000-0000-0000ED0A0000}"/>
    <cellStyle name="Comma [00] 3 5 2" xfId="2867" xr:uid="{00000000-0005-0000-0000-0000EE0A0000}"/>
    <cellStyle name="Comma [00] 3 6" xfId="2868" xr:uid="{00000000-0005-0000-0000-0000EF0A0000}"/>
    <cellStyle name="Comma [00] 3 7" xfId="2869" xr:uid="{00000000-0005-0000-0000-0000F00A0000}"/>
    <cellStyle name="Comma [00] 3 8" xfId="2870" xr:uid="{00000000-0005-0000-0000-0000F10A0000}"/>
    <cellStyle name="Comma [00] 4" xfId="2871" xr:uid="{00000000-0005-0000-0000-0000F20A0000}"/>
    <cellStyle name="Comma [00] 4 2" xfId="2872" xr:uid="{00000000-0005-0000-0000-0000F30A0000}"/>
    <cellStyle name="Comma [00] 4 2 2" xfId="2873" xr:uid="{00000000-0005-0000-0000-0000F40A0000}"/>
    <cellStyle name="Comma [00] 4 3" xfId="2874" xr:uid="{00000000-0005-0000-0000-0000F50A0000}"/>
    <cellStyle name="Comma [00] 4 4" xfId="2875" xr:uid="{00000000-0005-0000-0000-0000F60A0000}"/>
    <cellStyle name="Comma [00] 5" xfId="2876" xr:uid="{00000000-0005-0000-0000-0000F70A0000}"/>
    <cellStyle name="Comma [00] 5 2" xfId="2877" xr:uid="{00000000-0005-0000-0000-0000F80A0000}"/>
    <cellStyle name="Comma [00] 5 3" xfId="2878" xr:uid="{00000000-0005-0000-0000-0000F90A0000}"/>
    <cellStyle name="Comma [00] 5 4" xfId="2879" xr:uid="{00000000-0005-0000-0000-0000FA0A0000}"/>
    <cellStyle name="Comma [00] 6" xfId="2880" xr:uid="{00000000-0005-0000-0000-0000FB0A0000}"/>
    <cellStyle name="Comma [00] 6 2" xfId="2881" xr:uid="{00000000-0005-0000-0000-0000FC0A0000}"/>
    <cellStyle name="Comma [00] 6 3" xfId="2882" xr:uid="{00000000-0005-0000-0000-0000FD0A0000}"/>
    <cellStyle name="Comma [00] 7" xfId="2883" xr:uid="{00000000-0005-0000-0000-0000FE0A0000}"/>
    <cellStyle name="Comma [00] 7 2" xfId="2884" xr:uid="{00000000-0005-0000-0000-0000FF0A0000}"/>
    <cellStyle name="Comma [00] 8" xfId="2885" xr:uid="{00000000-0005-0000-0000-0000000B0000}"/>
    <cellStyle name="Comma [00] 9" xfId="2886" xr:uid="{00000000-0005-0000-0000-0000010B0000}"/>
    <cellStyle name="Comma 10" xfId="2887" xr:uid="{00000000-0005-0000-0000-0000020B0000}"/>
    <cellStyle name="Comma 10 2" xfId="2888" xr:uid="{00000000-0005-0000-0000-0000030B0000}"/>
    <cellStyle name="Comma 10 2 2" xfId="2889" xr:uid="{00000000-0005-0000-0000-0000040B0000}"/>
    <cellStyle name="Comma 10 2 2 2" xfId="2890" xr:uid="{00000000-0005-0000-0000-0000050B0000}"/>
    <cellStyle name="Comma 10 2 2 3" xfId="2891" xr:uid="{00000000-0005-0000-0000-0000060B0000}"/>
    <cellStyle name="Comma 10 2 3" xfId="2892" xr:uid="{00000000-0005-0000-0000-0000070B0000}"/>
    <cellStyle name="Comma 10 2 3 2" xfId="2893" xr:uid="{00000000-0005-0000-0000-0000080B0000}"/>
    <cellStyle name="Comma 10 2 3 3" xfId="2894" xr:uid="{00000000-0005-0000-0000-0000090B0000}"/>
    <cellStyle name="Comma 10 2 4" xfId="2895" xr:uid="{00000000-0005-0000-0000-00000A0B0000}"/>
    <cellStyle name="Comma 10 2 4 2" xfId="2896" xr:uid="{00000000-0005-0000-0000-00000B0B0000}"/>
    <cellStyle name="Comma 10 2 4 3" xfId="2897" xr:uid="{00000000-0005-0000-0000-00000C0B0000}"/>
    <cellStyle name="Comma 10 2 5" xfId="2898" xr:uid="{00000000-0005-0000-0000-00000D0B0000}"/>
    <cellStyle name="Comma 10 2 6" xfId="2899" xr:uid="{00000000-0005-0000-0000-00000E0B0000}"/>
    <cellStyle name="Comma 10 3" xfId="2900" xr:uid="{00000000-0005-0000-0000-00000F0B0000}"/>
    <cellStyle name="Comma 10 3 2" xfId="2901" xr:uid="{00000000-0005-0000-0000-0000100B0000}"/>
    <cellStyle name="Comma 10 3 3" xfId="2902" xr:uid="{00000000-0005-0000-0000-0000110B0000}"/>
    <cellStyle name="Comma 10 4" xfId="2903" xr:uid="{00000000-0005-0000-0000-0000120B0000}"/>
    <cellStyle name="Comma 10 4 2" xfId="2904" xr:uid="{00000000-0005-0000-0000-0000130B0000}"/>
    <cellStyle name="Comma 10 4 3" xfId="2905" xr:uid="{00000000-0005-0000-0000-0000140B0000}"/>
    <cellStyle name="Comma 10 5" xfId="2906" xr:uid="{00000000-0005-0000-0000-0000150B0000}"/>
    <cellStyle name="Comma 10 5 2" xfId="2907" xr:uid="{00000000-0005-0000-0000-0000160B0000}"/>
    <cellStyle name="Comma 10 6" xfId="2908" xr:uid="{00000000-0005-0000-0000-0000170B0000}"/>
    <cellStyle name="Comma 10 7" xfId="2909" xr:uid="{00000000-0005-0000-0000-0000180B0000}"/>
    <cellStyle name="Comma 100" xfId="2910" xr:uid="{00000000-0005-0000-0000-0000190B0000}"/>
    <cellStyle name="Comma 101" xfId="2911" xr:uid="{00000000-0005-0000-0000-00001A0B0000}"/>
    <cellStyle name="Comma 102" xfId="2912" xr:uid="{00000000-0005-0000-0000-00001B0B0000}"/>
    <cellStyle name="Comma 103" xfId="2913" xr:uid="{00000000-0005-0000-0000-00001C0B0000}"/>
    <cellStyle name="Comma 104" xfId="2914" xr:uid="{00000000-0005-0000-0000-00001D0B0000}"/>
    <cellStyle name="Comma 105" xfId="2915" xr:uid="{00000000-0005-0000-0000-00001E0B0000}"/>
    <cellStyle name="Comma 106" xfId="2916" xr:uid="{00000000-0005-0000-0000-00001F0B0000}"/>
    <cellStyle name="Comma 107" xfId="2917" xr:uid="{00000000-0005-0000-0000-0000200B0000}"/>
    <cellStyle name="Comma 108" xfId="2918" xr:uid="{00000000-0005-0000-0000-0000210B0000}"/>
    <cellStyle name="Comma 109" xfId="2919" xr:uid="{00000000-0005-0000-0000-0000220B0000}"/>
    <cellStyle name="Comma 11" xfId="2920" xr:uid="{00000000-0005-0000-0000-0000230B0000}"/>
    <cellStyle name="Comma 11 2" xfId="2921" xr:uid="{00000000-0005-0000-0000-0000240B0000}"/>
    <cellStyle name="Comma 11 2 2" xfId="2922" xr:uid="{00000000-0005-0000-0000-0000250B0000}"/>
    <cellStyle name="Comma 11 2 2 2" xfId="2923" xr:uid="{00000000-0005-0000-0000-0000260B0000}"/>
    <cellStyle name="Comma 11 2 2 3" xfId="2924" xr:uid="{00000000-0005-0000-0000-0000270B0000}"/>
    <cellStyle name="Comma 11 2 3" xfId="2925" xr:uid="{00000000-0005-0000-0000-0000280B0000}"/>
    <cellStyle name="Comma 11 2 3 2" xfId="2926" xr:uid="{00000000-0005-0000-0000-0000290B0000}"/>
    <cellStyle name="Comma 11 2 3 3" xfId="2927" xr:uid="{00000000-0005-0000-0000-00002A0B0000}"/>
    <cellStyle name="Comma 11 2 4" xfId="2928" xr:uid="{00000000-0005-0000-0000-00002B0B0000}"/>
    <cellStyle name="Comma 11 2 4 2" xfId="2929" xr:uid="{00000000-0005-0000-0000-00002C0B0000}"/>
    <cellStyle name="Comma 11 2 5" xfId="2930" xr:uid="{00000000-0005-0000-0000-00002D0B0000}"/>
    <cellStyle name="Comma 11 2 6" xfId="2931" xr:uid="{00000000-0005-0000-0000-00002E0B0000}"/>
    <cellStyle name="Comma 11 3" xfId="2932" xr:uid="{00000000-0005-0000-0000-00002F0B0000}"/>
    <cellStyle name="Comma 11 3 2" xfId="2933" xr:uid="{00000000-0005-0000-0000-0000300B0000}"/>
    <cellStyle name="Comma 11 3 3" xfId="2934" xr:uid="{00000000-0005-0000-0000-0000310B0000}"/>
    <cellStyle name="Comma 11 4" xfId="2935" xr:uid="{00000000-0005-0000-0000-0000320B0000}"/>
    <cellStyle name="Comma 11 4 2" xfId="2936" xr:uid="{00000000-0005-0000-0000-0000330B0000}"/>
    <cellStyle name="Comma 11 4 3" xfId="2937" xr:uid="{00000000-0005-0000-0000-0000340B0000}"/>
    <cellStyle name="Comma 11 5" xfId="2938" xr:uid="{00000000-0005-0000-0000-0000350B0000}"/>
    <cellStyle name="Comma 11 5 2" xfId="2939" xr:uid="{00000000-0005-0000-0000-0000360B0000}"/>
    <cellStyle name="Comma 11 6" xfId="2940" xr:uid="{00000000-0005-0000-0000-0000370B0000}"/>
    <cellStyle name="Comma 11 7" xfId="2941" xr:uid="{00000000-0005-0000-0000-0000380B0000}"/>
    <cellStyle name="Comma 110" xfId="2942" xr:uid="{00000000-0005-0000-0000-0000390B0000}"/>
    <cellStyle name="Comma 111" xfId="2943" xr:uid="{00000000-0005-0000-0000-00003A0B0000}"/>
    <cellStyle name="Comma 112" xfId="2944" xr:uid="{00000000-0005-0000-0000-00003B0B0000}"/>
    <cellStyle name="Comma 113" xfId="2945" xr:uid="{00000000-0005-0000-0000-00003C0B0000}"/>
    <cellStyle name="Comma 114" xfId="2946" xr:uid="{00000000-0005-0000-0000-00003D0B0000}"/>
    <cellStyle name="Comma 115" xfId="2947" xr:uid="{00000000-0005-0000-0000-00003E0B0000}"/>
    <cellStyle name="Comma 116" xfId="2948" xr:uid="{00000000-0005-0000-0000-00003F0B0000}"/>
    <cellStyle name="Comma 117" xfId="2949" xr:uid="{00000000-0005-0000-0000-0000400B0000}"/>
    <cellStyle name="Comma 118" xfId="2950" xr:uid="{00000000-0005-0000-0000-0000410B0000}"/>
    <cellStyle name="Comma 119" xfId="2951" xr:uid="{00000000-0005-0000-0000-0000420B0000}"/>
    <cellStyle name="Comma 12" xfId="2952" xr:uid="{00000000-0005-0000-0000-0000430B0000}"/>
    <cellStyle name="Comma 12 2" xfId="2953" xr:uid="{00000000-0005-0000-0000-0000440B0000}"/>
    <cellStyle name="Comma 12 2 2" xfId="2954" xr:uid="{00000000-0005-0000-0000-0000450B0000}"/>
    <cellStyle name="Comma 12 2 2 2" xfId="2955" xr:uid="{00000000-0005-0000-0000-0000460B0000}"/>
    <cellStyle name="Comma 12 2 2 3" xfId="2956" xr:uid="{00000000-0005-0000-0000-0000470B0000}"/>
    <cellStyle name="Comma 12 2 3" xfId="2957" xr:uid="{00000000-0005-0000-0000-0000480B0000}"/>
    <cellStyle name="Comma 12 2 4" xfId="2958" xr:uid="{00000000-0005-0000-0000-0000490B0000}"/>
    <cellStyle name="Comma 12 3" xfId="2959" xr:uid="{00000000-0005-0000-0000-00004A0B0000}"/>
    <cellStyle name="Comma 12 3 2" xfId="2960" xr:uid="{00000000-0005-0000-0000-00004B0B0000}"/>
    <cellStyle name="Comma 12 3 3" xfId="2961" xr:uid="{00000000-0005-0000-0000-00004C0B0000}"/>
    <cellStyle name="Comma 12 4" xfId="2962" xr:uid="{00000000-0005-0000-0000-00004D0B0000}"/>
    <cellStyle name="Comma 12 5" xfId="2963" xr:uid="{00000000-0005-0000-0000-00004E0B0000}"/>
    <cellStyle name="Comma 12 6" xfId="2964" xr:uid="{00000000-0005-0000-0000-00004F0B0000}"/>
    <cellStyle name="Comma 120" xfId="2965" xr:uid="{00000000-0005-0000-0000-0000500B0000}"/>
    <cellStyle name="Comma 121" xfId="2966" xr:uid="{00000000-0005-0000-0000-0000510B0000}"/>
    <cellStyle name="Comma 122" xfId="2967" xr:uid="{00000000-0005-0000-0000-0000520B0000}"/>
    <cellStyle name="Comma 123" xfId="2968" xr:uid="{00000000-0005-0000-0000-0000530B0000}"/>
    <cellStyle name="Comma 124" xfId="2969" xr:uid="{00000000-0005-0000-0000-0000540B0000}"/>
    <cellStyle name="Comma 125" xfId="2970" xr:uid="{00000000-0005-0000-0000-0000550B0000}"/>
    <cellStyle name="Comma 126" xfId="2971" xr:uid="{00000000-0005-0000-0000-0000560B0000}"/>
    <cellStyle name="Comma 127" xfId="2972" xr:uid="{00000000-0005-0000-0000-0000570B0000}"/>
    <cellStyle name="Comma 128" xfId="2973" xr:uid="{00000000-0005-0000-0000-0000580B0000}"/>
    <cellStyle name="Comma 129" xfId="2974" xr:uid="{00000000-0005-0000-0000-0000590B0000}"/>
    <cellStyle name="Comma 13" xfId="2975" xr:uid="{00000000-0005-0000-0000-00005A0B0000}"/>
    <cellStyle name="Comma 13 2" xfId="2976" xr:uid="{00000000-0005-0000-0000-00005B0B0000}"/>
    <cellStyle name="Comma 13 2 2" xfId="2977" xr:uid="{00000000-0005-0000-0000-00005C0B0000}"/>
    <cellStyle name="Comma 13 2 3" xfId="2978" xr:uid="{00000000-0005-0000-0000-00005D0B0000}"/>
    <cellStyle name="Comma 13 3" xfId="2979" xr:uid="{00000000-0005-0000-0000-00005E0B0000}"/>
    <cellStyle name="Comma 13 3 2" xfId="2980" xr:uid="{00000000-0005-0000-0000-00005F0B0000}"/>
    <cellStyle name="Comma 13 3 3" xfId="2981" xr:uid="{00000000-0005-0000-0000-0000600B0000}"/>
    <cellStyle name="Comma 13 4" xfId="2982" xr:uid="{00000000-0005-0000-0000-0000610B0000}"/>
    <cellStyle name="Comma 13 4 2" xfId="2983" xr:uid="{00000000-0005-0000-0000-0000620B0000}"/>
    <cellStyle name="Comma 13 5" xfId="2984" xr:uid="{00000000-0005-0000-0000-0000630B0000}"/>
    <cellStyle name="Comma 13 5 2" xfId="2985" xr:uid="{00000000-0005-0000-0000-0000640B0000}"/>
    <cellStyle name="Comma 13 6" xfId="2986" xr:uid="{00000000-0005-0000-0000-0000650B0000}"/>
    <cellStyle name="Comma 130" xfId="2987" xr:uid="{00000000-0005-0000-0000-0000660B0000}"/>
    <cellStyle name="Comma 131" xfId="2988" xr:uid="{00000000-0005-0000-0000-0000670B0000}"/>
    <cellStyle name="Comma 132" xfId="2989" xr:uid="{00000000-0005-0000-0000-0000680B0000}"/>
    <cellStyle name="Comma 133" xfId="2990" xr:uid="{00000000-0005-0000-0000-0000690B0000}"/>
    <cellStyle name="Comma 134" xfId="2991" xr:uid="{00000000-0005-0000-0000-00006A0B0000}"/>
    <cellStyle name="Comma 135" xfId="2992" xr:uid="{00000000-0005-0000-0000-00006B0B0000}"/>
    <cellStyle name="Comma 136" xfId="2993" xr:uid="{00000000-0005-0000-0000-00006C0B0000}"/>
    <cellStyle name="Comma 137" xfId="2994" xr:uid="{00000000-0005-0000-0000-00006D0B0000}"/>
    <cellStyle name="Comma 138" xfId="2995" xr:uid="{00000000-0005-0000-0000-00006E0B0000}"/>
    <cellStyle name="Comma 139" xfId="2996" xr:uid="{00000000-0005-0000-0000-00006F0B0000}"/>
    <cellStyle name="Comma 14" xfId="2997" xr:uid="{00000000-0005-0000-0000-0000700B0000}"/>
    <cellStyle name="Comma 14 2" xfId="2998" xr:uid="{00000000-0005-0000-0000-0000710B0000}"/>
    <cellStyle name="Comma 14 2 2" xfId="2999" xr:uid="{00000000-0005-0000-0000-0000720B0000}"/>
    <cellStyle name="Comma 14 2 3" xfId="3000" xr:uid="{00000000-0005-0000-0000-0000730B0000}"/>
    <cellStyle name="Comma 14 3" xfId="3001" xr:uid="{00000000-0005-0000-0000-0000740B0000}"/>
    <cellStyle name="Comma 14 3 2" xfId="3002" xr:uid="{00000000-0005-0000-0000-0000750B0000}"/>
    <cellStyle name="Comma 14 4" xfId="3003" xr:uid="{00000000-0005-0000-0000-0000760B0000}"/>
    <cellStyle name="Comma 14 4 2" xfId="3004" xr:uid="{00000000-0005-0000-0000-0000770B0000}"/>
    <cellStyle name="Comma 14 5" xfId="3005" xr:uid="{00000000-0005-0000-0000-0000780B0000}"/>
    <cellStyle name="Comma 14 6" xfId="3006" xr:uid="{00000000-0005-0000-0000-0000790B0000}"/>
    <cellStyle name="Comma 140" xfId="3007" xr:uid="{00000000-0005-0000-0000-00007A0B0000}"/>
    <cellStyle name="Comma 141" xfId="3008" xr:uid="{00000000-0005-0000-0000-00007B0B0000}"/>
    <cellStyle name="Comma 142" xfId="3009" xr:uid="{00000000-0005-0000-0000-00007C0B0000}"/>
    <cellStyle name="Comma 143" xfId="3010" xr:uid="{00000000-0005-0000-0000-00007D0B0000}"/>
    <cellStyle name="Comma 144" xfId="3011" xr:uid="{00000000-0005-0000-0000-00007E0B0000}"/>
    <cellStyle name="Comma 145" xfId="3012" xr:uid="{00000000-0005-0000-0000-00007F0B0000}"/>
    <cellStyle name="Comma 146" xfId="3013" xr:uid="{00000000-0005-0000-0000-0000800B0000}"/>
    <cellStyle name="Comma 147" xfId="3014" xr:uid="{00000000-0005-0000-0000-0000810B0000}"/>
    <cellStyle name="Comma 148" xfId="3015" xr:uid="{00000000-0005-0000-0000-0000820B0000}"/>
    <cellStyle name="Comma 149" xfId="3016" xr:uid="{00000000-0005-0000-0000-0000830B0000}"/>
    <cellStyle name="Comma 15" xfId="3017" xr:uid="{00000000-0005-0000-0000-0000840B0000}"/>
    <cellStyle name="Comma 15 2" xfId="3018" xr:uid="{00000000-0005-0000-0000-0000850B0000}"/>
    <cellStyle name="Comma 15 2 2" xfId="3019" xr:uid="{00000000-0005-0000-0000-0000860B0000}"/>
    <cellStyle name="Comma 15 2 3" xfId="3020" xr:uid="{00000000-0005-0000-0000-0000870B0000}"/>
    <cellStyle name="Comma 15 3" xfId="3021" xr:uid="{00000000-0005-0000-0000-0000880B0000}"/>
    <cellStyle name="Comma 15 3 2" xfId="3022" xr:uid="{00000000-0005-0000-0000-0000890B0000}"/>
    <cellStyle name="Comma 15 4" xfId="3023" xr:uid="{00000000-0005-0000-0000-00008A0B0000}"/>
    <cellStyle name="Comma 15 4 2" xfId="3024" xr:uid="{00000000-0005-0000-0000-00008B0B0000}"/>
    <cellStyle name="Comma 15 5" xfId="3025" xr:uid="{00000000-0005-0000-0000-00008C0B0000}"/>
    <cellStyle name="Comma 15 6" xfId="3026" xr:uid="{00000000-0005-0000-0000-00008D0B0000}"/>
    <cellStyle name="Comma 150" xfId="3027" xr:uid="{00000000-0005-0000-0000-00008E0B0000}"/>
    <cellStyle name="Comma 151" xfId="3028" xr:uid="{00000000-0005-0000-0000-00008F0B0000}"/>
    <cellStyle name="Comma 152" xfId="3029" xr:uid="{00000000-0005-0000-0000-0000900B0000}"/>
    <cellStyle name="Comma 153" xfId="3030" xr:uid="{00000000-0005-0000-0000-0000910B0000}"/>
    <cellStyle name="Comma 154" xfId="3031" xr:uid="{00000000-0005-0000-0000-0000920B0000}"/>
    <cellStyle name="Comma 155" xfId="3032" xr:uid="{00000000-0005-0000-0000-0000930B0000}"/>
    <cellStyle name="Comma 156" xfId="3033" xr:uid="{00000000-0005-0000-0000-0000940B0000}"/>
    <cellStyle name="Comma 157" xfId="3034" xr:uid="{00000000-0005-0000-0000-0000950B0000}"/>
    <cellStyle name="Comma 157 10" xfId="3035" xr:uid="{00000000-0005-0000-0000-0000960B0000}"/>
    <cellStyle name="Comma 157 2" xfId="3036" xr:uid="{00000000-0005-0000-0000-0000970B0000}"/>
    <cellStyle name="Comma 157 2 2" xfId="3037" xr:uid="{00000000-0005-0000-0000-0000980B0000}"/>
    <cellStyle name="Comma 157 2 2 2" xfId="3038" xr:uid="{00000000-0005-0000-0000-0000990B0000}"/>
    <cellStyle name="Comma 157 2 2 2 2" xfId="3039" xr:uid="{00000000-0005-0000-0000-00009A0B0000}"/>
    <cellStyle name="Comma 157 2 2 2 2 2" xfId="3040" xr:uid="{00000000-0005-0000-0000-00009B0B0000}"/>
    <cellStyle name="Comma 157 2 2 2 2 2 2" xfId="3041" xr:uid="{00000000-0005-0000-0000-00009C0B0000}"/>
    <cellStyle name="Comma 157 2 2 2 2 3" xfId="3042" xr:uid="{00000000-0005-0000-0000-00009D0B0000}"/>
    <cellStyle name="Comma 157 2 2 2 3" xfId="3043" xr:uid="{00000000-0005-0000-0000-00009E0B0000}"/>
    <cellStyle name="Comma 157 2 2 2 3 2" xfId="3044" xr:uid="{00000000-0005-0000-0000-00009F0B0000}"/>
    <cellStyle name="Comma 157 2 2 2 4" xfId="3045" xr:uid="{00000000-0005-0000-0000-0000A00B0000}"/>
    <cellStyle name="Comma 157 2 2 3" xfId="3046" xr:uid="{00000000-0005-0000-0000-0000A10B0000}"/>
    <cellStyle name="Comma 157 2 2 3 2" xfId="3047" xr:uid="{00000000-0005-0000-0000-0000A20B0000}"/>
    <cellStyle name="Comma 157 2 2 3 2 2" xfId="3048" xr:uid="{00000000-0005-0000-0000-0000A30B0000}"/>
    <cellStyle name="Comma 157 2 2 3 3" xfId="3049" xr:uid="{00000000-0005-0000-0000-0000A40B0000}"/>
    <cellStyle name="Comma 157 2 2 4" xfId="3050" xr:uid="{00000000-0005-0000-0000-0000A50B0000}"/>
    <cellStyle name="Comma 157 2 2 4 2" xfId="3051" xr:uid="{00000000-0005-0000-0000-0000A60B0000}"/>
    <cellStyle name="Comma 157 2 2 4 2 2" xfId="3052" xr:uid="{00000000-0005-0000-0000-0000A70B0000}"/>
    <cellStyle name="Comma 157 2 2 4 3" xfId="3053" xr:uid="{00000000-0005-0000-0000-0000A80B0000}"/>
    <cellStyle name="Comma 157 2 2 5" xfId="3054" xr:uid="{00000000-0005-0000-0000-0000A90B0000}"/>
    <cellStyle name="Comma 157 2 2 5 2" xfId="3055" xr:uid="{00000000-0005-0000-0000-0000AA0B0000}"/>
    <cellStyle name="Comma 157 2 2 6" xfId="3056" xr:uid="{00000000-0005-0000-0000-0000AB0B0000}"/>
    <cellStyle name="Comma 157 2 3" xfId="3057" xr:uid="{00000000-0005-0000-0000-0000AC0B0000}"/>
    <cellStyle name="Comma 157 2 3 2" xfId="3058" xr:uid="{00000000-0005-0000-0000-0000AD0B0000}"/>
    <cellStyle name="Comma 157 2 3 2 2" xfId="3059" xr:uid="{00000000-0005-0000-0000-0000AE0B0000}"/>
    <cellStyle name="Comma 157 2 3 2 2 2" xfId="3060" xr:uid="{00000000-0005-0000-0000-0000AF0B0000}"/>
    <cellStyle name="Comma 157 2 3 2 3" xfId="3061" xr:uid="{00000000-0005-0000-0000-0000B00B0000}"/>
    <cellStyle name="Comma 157 2 3 3" xfId="3062" xr:uid="{00000000-0005-0000-0000-0000B10B0000}"/>
    <cellStyle name="Comma 157 2 3 3 2" xfId="3063" xr:uid="{00000000-0005-0000-0000-0000B20B0000}"/>
    <cellStyle name="Comma 157 2 3 3 2 2" xfId="3064" xr:uid="{00000000-0005-0000-0000-0000B30B0000}"/>
    <cellStyle name="Comma 157 2 3 3 3" xfId="3065" xr:uid="{00000000-0005-0000-0000-0000B40B0000}"/>
    <cellStyle name="Comma 157 2 3 4" xfId="3066" xr:uid="{00000000-0005-0000-0000-0000B50B0000}"/>
    <cellStyle name="Comma 157 2 3 4 2" xfId="3067" xr:uid="{00000000-0005-0000-0000-0000B60B0000}"/>
    <cellStyle name="Comma 157 2 3 4 2 2" xfId="3068" xr:uid="{00000000-0005-0000-0000-0000B70B0000}"/>
    <cellStyle name="Comma 157 2 3 4 3" xfId="3069" xr:uid="{00000000-0005-0000-0000-0000B80B0000}"/>
    <cellStyle name="Comma 157 2 3 5" xfId="3070" xr:uid="{00000000-0005-0000-0000-0000B90B0000}"/>
    <cellStyle name="Comma 157 2 3 5 2" xfId="3071" xr:uid="{00000000-0005-0000-0000-0000BA0B0000}"/>
    <cellStyle name="Comma 157 2 3 6" xfId="3072" xr:uid="{00000000-0005-0000-0000-0000BB0B0000}"/>
    <cellStyle name="Comma 157 2 4" xfId="3073" xr:uid="{00000000-0005-0000-0000-0000BC0B0000}"/>
    <cellStyle name="Comma 157 2 4 2" xfId="3074" xr:uid="{00000000-0005-0000-0000-0000BD0B0000}"/>
    <cellStyle name="Comma 157 2 4 2 2" xfId="3075" xr:uid="{00000000-0005-0000-0000-0000BE0B0000}"/>
    <cellStyle name="Comma 157 2 4 2 2 2" xfId="3076" xr:uid="{00000000-0005-0000-0000-0000BF0B0000}"/>
    <cellStyle name="Comma 157 2 4 2 3" xfId="3077" xr:uid="{00000000-0005-0000-0000-0000C00B0000}"/>
    <cellStyle name="Comma 157 2 4 3" xfId="3078" xr:uid="{00000000-0005-0000-0000-0000C10B0000}"/>
    <cellStyle name="Comma 157 2 4 3 2" xfId="3079" xr:uid="{00000000-0005-0000-0000-0000C20B0000}"/>
    <cellStyle name="Comma 157 2 4 4" xfId="3080" xr:uid="{00000000-0005-0000-0000-0000C30B0000}"/>
    <cellStyle name="Comma 157 2 5" xfId="3081" xr:uid="{00000000-0005-0000-0000-0000C40B0000}"/>
    <cellStyle name="Comma 157 2 5 2" xfId="3082" xr:uid="{00000000-0005-0000-0000-0000C50B0000}"/>
    <cellStyle name="Comma 157 2 5 2 2" xfId="3083" xr:uid="{00000000-0005-0000-0000-0000C60B0000}"/>
    <cellStyle name="Comma 157 2 5 3" xfId="3084" xr:uid="{00000000-0005-0000-0000-0000C70B0000}"/>
    <cellStyle name="Comma 157 2 6" xfId="3085" xr:uid="{00000000-0005-0000-0000-0000C80B0000}"/>
    <cellStyle name="Comma 157 2 6 2" xfId="3086" xr:uid="{00000000-0005-0000-0000-0000C90B0000}"/>
    <cellStyle name="Comma 157 2 6 2 2" xfId="3087" xr:uid="{00000000-0005-0000-0000-0000CA0B0000}"/>
    <cellStyle name="Comma 157 2 6 3" xfId="3088" xr:uid="{00000000-0005-0000-0000-0000CB0B0000}"/>
    <cellStyle name="Comma 157 2 7" xfId="3089" xr:uid="{00000000-0005-0000-0000-0000CC0B0000}"/>
    <cellStyle name="Comma 157 2 7 2" xfId="3090" xr:uid="{00000000-0005-0000-0000-0000CD0B0000}"/>
    <cellStyle name="Comma 157 2 8" xfId="3091" xr:uid="{00000000-0005-0000-0000-0000CE0B0000}"/>
    <cellStyle name="Comma 157 3" xfId="3092" xr:uid="{00000000-0005-0000-0000-0000CF0B0000}"/>
    <cellStyle name="Comma 157 4" xfId="3093" xr:uid="{00000000-0005-0000-0000-0000D00B0000}"/>
    <cellStyle name="Comma 157 4 2" xfId="3094" xr:uid="{00000000-0005-0000-0000-0000D10B0000}"/>
    <cellStyle name="Comma 157 4 2 2" xfId="3095" xr:uid="{00000000-0005-0000-0000-0000D20B0000}"/>
    <cellStyle name="Comma 157 4 2 2 2" xfId="3096" xr:uid="{00000000-0005-0000-0000-0000D30B0000}"/>
    <cellStyle name="Comma 157 4 2 2 2 2" xfId="3097" xr:uid="{00000000-0005-0000-0000-0000D40B0000}"/>
    <cellStyle name="Comma 157 4 2 2 3" xfId="3098" xr:uid="{00000000-0005-0000-0000-0000D50B0000}"/>
    <cellStyle name="Comma 157 4 2 3" xfId="3099" xr:uid="{00000000-0005-0000-0000-0000D60B0000}"/>
    <cellStyle name="Comma 157 4 2 3 2" xfId="3100" xr:uid="{00000000-0005-0000-0000-0000D70B0000}"/>
    <cellStyle name="Comma 157 4 2 4" xfId="3101" xr:uid="{00000000-0005-0000-0000-0000D80B0000}"/>
    <cellStyle name="Comma 157 4 3" xfId="3102" xr:uid="{00000000-0005-0000-0000-0000D90B0000}"/>
    <cellStyle name="Comma 157 4 3 2" xfId="3103" xr:uid="{00000000-0005-0000-0000-0000DA0B0000}"/>
    <cellStyle name="Comma 157 4 3 2 2" xfId="3104" xr:uid="{00000000-0005-0000-0000-0000DB0B0000}"/>
    <cellStyle name="Comma 157 4 3 3" xfId="3105" xr:uid="{00000000-0005-0000-0000-0000DC0B0000}"/>
    <cellStyle name="Comma 157 4 4" xfId="3106" xr:uid="{00000000-0005-0000-0000-0000DD0B0000}"/>
    <cellStyle name="Comma 157 4 4 2" xfId="3107" xr:uid="{00000000-0005-0000-0000-0000DE0B0000}"/>
    <cellStyle name="Comma 157 4 4 2 2" xfId="3108" xr:uid="{00000000-0005-0000-0000-0000DF0B0000}"/>
    <cellStyle name="Comma 157 4 4 3" xfId="3109" xr:uid="{00000000-0005-0000-0000-0000E00B0000}"/>
    <cellStyle name="Comma 157 4 5" xfId="3110" xr:uid="{00000000-0005-0000-0000-0000E10B0000}"/>
    <cellStyle name="Comma 157 4 5 2" xfId="3111" xr:uid="{00000000-0005-0000-0000-0000E20B0000}"/>
    <cellStyle name="Comma 157 4 6" xfId="3112" xr:uid="{00000000-0005-0000-0000-0000E30B0000}"/>
    <cellStyle name="Comma 157 5" xfId="3113" xr:uid="{00000000-0005-0000-0000-0000E40B0000}"/>
    <cellStyle name="Comma 157 5 2" xfId="3114" xr:uid="{00000000-0005-0000-0000-0000E50B0000}"/>
    <cellStyle name="Comma 157 5 2 2" xfId="3115" xr:uid="{00000000-0005-0000-0000-0000E60B0000}"/>
    <cellStyle name="Comma 157 5 2 2 2" xfId="3116" xr:uid="{00000000-0005-0000-0000-0000E70B0000}"/>
    <cellStyle name="Comma 157 5 2 3" xfId="3117" xr:uid="{00000000-0005-0000-0000-0000E80B0000}"/>
    <cellStyle name="Comma 157 5 3" xfId="3118" xr:uid="{00000000-0005-0000-0000-0000E90B0000}"/>
    <cellStyle name="Comma 157 5 3 2" xfId="3119" xr:uid="{00000000-0005-0000-0000-0000EA0B0000}"/>
    <cellStyle name="Comma 157 5 3 2 2" xfId="3120" xr:uid="{00000000-0005-0000-0000-0000EB0B0000}"/>
    <cellStyle name="Comma 157 5 3 3" xfId="3121" xr:uid="{00000000-0005-0000-0000-0000EC0B0000}"/>
    <cellStyle name="Comma 157 5 4" xfId="3122" xr:uid="{00000000-0005-0000-0000-0000ED0B0000}"/>
    <cellStyle name="Comma 157 5 4 2" xfId="3123" xr:uid="{00000000-0005-0000-0000-0000EE0B0000}"/>
    <cellStyle name="Comma 157 5 4 2 2" xfId="3124" xr:uid="{00000000-0005-0000-0000-0000EF0B0000}"/>
    <cellStyle name="Comma 157 5 4 3" xfId="3125" xr:uid="{00000000-0005-0000-0000-0000F00B0000}"/>
    <cellStyle name="Comma 157 5 5" xfId="3126" xr:uid="{00000000-0005-0000-0000-0000F10B0000}"/>
    <cellStyle name="Comma 157 5 5 2" xfId="3127" xr:uid="{00000000-0005-0000-0000-0000F20B0000}"/>
    <cellStyle name="Comma 157 5 6" xfId="3128" xr:uid="{00000000-0005-0000-0000-0000F30B0000}"/>
    <cellStyle name="Comma 157 6" xfId="3129" xr:uid="{00000000-0005-0000-0000-0000F40B0000}"/>
    <cellStyle name="Comma 157 6 2" xfId="3130" xr:uid="{00000000-0005-0000-0000-0000F50B0000}"/>
    <cellStyle name="Comma 157 6 2 2" xfId="3131" xr:uid="{00000000-0005-0000-0000-0000F60B0000}"/>
    <cellStyle name="Comma 157 6 2 2 2" xfId="3132" xr:uid="{00000000-0005-0000-0000-0000F70B0000}"/>
    <cellStyle name="Comma 157 6 2 3" xfId="3133" xr:uid="{00000000-0005-0000-0000-0000F80B0000}"/>
    <cellStyle name="Comma 157 6 3" xfId="3134" xr:uid="{00000000-0005-0000-0000-0000F90B0000}"/>
    <cellStyle name="Comma 157 6 3 2" xfId="3135" xr:uid="{00000000-0005-0000-0000-0000FA0B0000}"/>
    <cellStyle name="Comma 157 6 4" xfId="3136" xr:uid="{00000000-0005-0000-0000-0000FB0B0000}"/>
    <cellStyle name="Comma 157 7" xfId="3137" xr:uid="{00000000-0005-0000-0000-0000FC0B0000}"/>
    <cellStyle name="Comma 157 7 2" xfId="3138" xr:uid="{00000000-0005-0000-0000-0000FD0B0000}"/>
    <cellStyle name="Comma 157 7 2 2" xfId="3139" xr:uid="{00000000-0005-0000-0000-0000FE0B0000}"/>
    <cellStyle name="Comma 157 7 3" xfId="3140" xr:uid="{00000000-0005-0000-0000-0000FF0B0000}"/>
    <cellStyle name="Comma 157 8" xfId="3141" xr:uid="{00000000-0005-0000-0000-0000000C0000}"/>
    <cellStyle name="Comma 157 8 2" xfId="3142" xr:uid="{00000000-0005-0000-0000-0000010C0000}"/>
    <cellStyle name="Comma 157 8 2 2" xfId="3143" xr:uid="{00000000-0005-0000-0000-0000020C0000}"/>
    <cellStyle name="Comma 157 8 3" xfId="3144" xr:uid="{00000000-0005-0000-0000-0000030C0000}"/>
    <cellStyle name="Comma 157 9" xfId="3145" xr:uid="{00000000-0005-0000-0000-0000040C0000}"/>
    <cellStyle name="Comma 157 9 2" xfId="3146" xr:uid="{00000000-0005-0000-0000-0000050C0000}"/>
    <cellStyle name="Comma 158" xfId="3147" xr:uid="{00000000-0005-0000-0000-0000060C0000}"/>
    <cellStyle name="Comma 158 2" xfId="3148" xr:uid="{00000000-0005-0000-0000-0000070C0000}"/>
    <cellStyle name="Comma 158 3" xfId="3149" xr:uid="{00000000-0005-0000-0000-0000080C0000}"/>
    <cellStyle name="Comma 159" xfId="3150" xr:uid="{00000000-0005-0000-0000-0000090C0000}"/>
    <cellStyle name="Comma 159 2" xfId="3151" xr:uid="{00000000-0005-0000-0000-00000A0C0000}"/>
    <cellStyle name="Comma 159 3" xfId="3152" xr:uid="{00000000-0005-0000-0000-00000B0C0000}"/>
    <cellStyle name="Comma 16" xfId="3153" xr:uid="{00000000-0005-0000-0000-00000C0C0000}"/>
    <cellStyle name="Comma 16 2" xfId="3154" xr:uid="{00000000-0005-0000-0000-00000D0C0000}"/>
    <cellStyle name="Comma 16 2 2" xfId="3155" xr:uid="{00000000-0005-0000-0000-00000E0C0000}"/>
    <cellStyle name="Comma 16 2 3" xfId="3156" xr:uid="{00000000-0005-0000-0000-00000F0C0000}"/>
    <cellStyle name="Comma 16 3" xfId="3157" xr:uid="{00000000-0005-0000-0000-0000100C0000}"/>
    <cellStyle name="Comma 16 3 2" xfId="3158" xr:uid="{00000000-0005-0000-0000-0000110C0000}"/>
    <cellStyle name="Comma 16 3 3" xfId="3159" xr:uid="{00000000-0005-0000-0000-0000120C0000}"/>
    <cellStyle name="Comma 16 4" xfId="3160" xr:uid="{00000000-0005-0000-0000-0000130C0000}"/>
    <cellStyle name="Comma 16 4 2" xfId="3161" xr:uid="{00000000-0005-0000-0000-0000140C0000}"/>
    <cellStyle name="Comma 16 5" xfId="3162" xr:uid="{00000000-0005-0000-0000-0000150C0000}"/>
    <cellStyle name="Comma 16 5 2" xfId="3163" xr:uid="{00000000-0005-0000-0000-0000160C0000}"/>
    <cellStyle name="Comma 16 6" xfId="3164" xr:uid="{00000000-0005-0000-0000-0000170C0000}"/>
    <cellStyle name="Comma 160" xfId="3165" xr:uid="{00000000-0005-0000-0000-0000180C0000}"/>
    <cellStyle name="Comma 160 2" xfId="3166" xr:uid="{00000000-0005-0000-0000-0000190C0000}"/>
    <cellStyle name="Comma 160 3" xfId="3167" xr:uid="{00000000-0005-0000-0000-00001A0C0000}"/>
    <cellStyle name="Comma 161" xfId="3168" xr:uid="{00000000-0005-0000-0000-00001B0C0000}"/>
    <cellStyle name="Comma 161 2" xfId="3169" xr:uid="{00000000-0005-0000-0000-00001C0C0000}"/>
    <cellStyle name="Comma 162" xfId="3170" xr:uid="{00000000-0005-0000-0000-00001D0C0000}"/>
    <cellStyle name="Comma 162 2" xfId="3171" xr:uid="{00000000-0005-0000-0000-00001E0C0000}"/>
    <cellStyle name="Comma 163" xfId="3172" xr:uid="{00000000-0005-0000-0000-00001F0C0000}"/>
    <cellStyle name="Comma 164" xfId="3173" xr:uid="{00000000-0005-0000-0000-0000200C0000}"/>
    <cellStyle name="Comma 165" xfId="3174" xr:uid="{00000000-0005-0000-0000-0000210C0000}"/>
    <cellStyle name="Comma 166" xfId="3175" xr:uid="{00000000-0005-0000-0000-0000220C0000}"/>
    <cellStyle name="Comma 167" xfId="3176" xr:uid="{00000000-0005-0000-0000-0000230C0000}"/>
    <cellStyle name="Comma 168" xfId="3177" xr:uid="{00000000-0005-0000-0000-0000240C0000}"/>
    <cellStyle name="Comma 169" xfId="3178" xr:uid="{00000000-0005-0000-0000-0000250C0000}"/>
    <cellStyle name="Comma 17" xfId="3179" xr:uid="{00000000-0005-0000-0000-0000260C0000}"/>
    <cellStyle name="Comma 17 2" xfId="3180" xr:uid="{00000000-0005-0000-0000-0000270C0000}"/>
    <cellStyle name="Comma 17 2 2" xfId="3181" xr:uid="{00000000-0005-0000-0000-0000280C0000}"/>
    <cellStyle name="Comma 17 2 3" xfId="3182" xr:uid="{00000000-0005-0000-0000-0000290C0000}"/>
    <cellStyle name="Comma 17 3" xfId="3183" xr:uid="{00000000-0005-0000-0000-00002A0C0000}"/>
    <cellStyle name="Comma 17 3 2" xfId="3184" xr:uid="{00000000-0005-0000-0000-00002B0C0000}"/>
    <cellStyle name="Comma 17 3 3" xfId="3185" xr:uid="{00000000-0005-0000-0000-00002C0C0000}"/>
    <cellStyle name="Comma 17 4" xfId="3186" xr:uid="{00000000-0005-0000-0000-00002D0C0000}"/>
    <cellStyle name="Comma 17 4 2" xfId="3187" xr:uid="{00000000-0005-0000-0000-00002E0C0000}"/>
    <cellStyle name="Comma 17 5" xfId="3188" xr:uid="{00000000-0005-0000-0000-00002F0C0000}"/>
    <cellStyle name="Comma 17 5 2" xfId="3189" xr:uid="{00000000-0005-0000-0000-0000300C0000}"/>
    <cellStyle name="Comma 17 6" xfId="3190" xr:uid="{00000000-0005-0000-0000-0000310C0000}"/>
    <cellStyle name="Comma 170" xfId="3191" xr:uid="{00000000-0005-0000-0000-0000320C0000}"/>
    <cellStyle name="Comma 170 2" xfId="3192" xr:uid="{00000000-0005-0000-0000-0000330C0000}"/>
    <cellStyle name="Comma 170 2 2" xfId="3193" xr:uid="{00000000-0005-0000-0000-0000340C0000}"/>
    <cellStyle name="Comma 170 2 2 2" xfId="3194" xr:uid="{00000000-0005-0000-0000-0000350C0000}"/>
    <cellStyle name="Comma 170 2 2 2 2" xfId="3195" xr:uid="{00000000-0005-0000-0000-0000360C0000}"/>
    <cellStyle name="Comma 170 2 2 2 2 2" xfId="3196" xr:uid="{00000000-0005-0000-0000-0000370C0000}"/>
    <cellStyle name="Comma 170 2 2 2 3" xfId="3197" xr:uid="{00000000-0005-0000-0000-0000380C0000}"/>
    <cellStyle name="Comma 170 2 2 3" xfId="3198" xr:uid="{00000000-0005-0000-0000-0000390C0000}"/>
    <cellStyle name="Comma 170 2 2 3 2" xfId="3199" xr:uid="{00000000-0005-0000-0000-00003A0C0000}"/>
    <cellStyle name="Comma 170 2 2 4" xfId="3200" xr:uid="{00000000-0005-0000-0000-00003B0C0000}"/>
    <cellStyle name="Comma 170 2 3" xfId="3201" xr:uid="{00000000-0005-0000-0000-00003C0C0000}"/>
    <cellStyle name="Comma 170 2 3 2" xfId="3202" xr:uid="{00000000-0005-0000-0000-00003D0C0000}"/>
    <cellStyle name="Comma 170 2 3 2 2" xfId="3203" xr:uid="{00000000-0005-0000-0000-00003E0C0000}"/>
    <cellStyle name="Comma 170 2 3 3" xfId="3204" xr:uid="{00000000-0005-0000-0000-00003F0C0000}"/>
    <cellStyle name="Comma 170 2 4" xfId="3205" xr:uid="{00000000-0005-0000-0000-0000400C0000}"/>
    <cellStyle name="Comma 170 2 4 2" xfId="3206" xr:uid="{00000000-0005-0000-0000-0000410C0000}"/>
    <cellStyle name="Comma 170 2 4 2 2" xfId="3207" xr:uid="{00000000-0005-0000-0000-0000420C0000}"/>
    <cellStyle name="Comma 170 2 4 3" xfId="3208" xr:uid="{00000000-0005-0000-0000-0000430C0000}"/>
    <cellStyle name="Comma 170 2 5" xfId="3209" xr:uid="{00000000-0005-0000-0000-0000440C0000}"/>
    <cellStyle name="Comma 170 2 5 2" xfId="3210" xr:uid="{00000000-0005-0000-0000-0000450C0000}"/>
    <cellStyle name="Comma 170 2 6" xfId="3211" xr:uid="{00000000-0005-0000-0000-0000460C0000}"/>
    <cellStyle name="Comma 170 3" xfId="3212" xr:uid="{00000000-0005-0000-0000-0000470C0000}"/>
    <cellStyle name="Comma 170 3 2" xfId="3213" xr:uid="{00000000-0005-0000-0000-0000480C0000}"/>
    <cellStyle name="Comma 170 3 2 2" xfId="3214" xr:uid="{00000000-0005-0000-0000-0000490C0000}"/>
    <cellStyle name="Comma 170 3 2 2 2" xfId="3215" xr:uid="{00000000-0005-0000-0000-00004A0C0000}"/>
    <cellStyle name="Comma 170 3 2 3" xfId="3216" xr:uid="{00000000-0005-0000-0000-00004B0C0000}"/>
    <cellStyle name="Comma 170 3 3" xfId="3217" xr:uid="{00000000-0005-0000-0000-00004C0C0000}"/>
    <cellStyle name="Comma 170 3 3 2" xfId="3218" xr:uid="{00000000-0005-0000-0000-00004D0C0000}"/>
    <cellStyle name="Comma 170 3 3 2 2" xfId="3219" xr:uid="{00000000-0005-0000-0000-00004E0C0000}"/>
    <cellStyle name="Comma 170 3 3 3" xfId="3220" xr:uid="{00000000-0005-0000-0000-00004F0C0000}"/>
    <cellStyle name="Comma 170 3 4" xfId="3221" xr:uid="{00000000-0005-0000-0000-0000500C0000}"/>
    <cellStyle name="Comma 170 3 4 2" xfId="3222" xr:uid="{00000000-0005-0000-0000-0000510C0000}"/>
    <cellStyle name="Comma 170 3 4 2 2" xfId="3223" xr:uid="{00000000-0005-0000-0000-0000520C0000}"/>
    <cellStyle name="Comma 170 3 4 3" xfId="3224" xr:uid="{00000000-0005-0000-0000-0000530C0000}"/>
    <cellStyle name="Comma 170 3 5" xfId="3225" xr:uid="{00000000-0005-0000-0000-0000540C0000}"/>
    <cellStyle name="Comma 170 3 5 2" xfId="3226" xr:uid="{00000000-0005-0000-0000-0000550C0000}"/>
    <cellStyle name="Comma 170 3 6" xfId="3227" xr:uid="{00000000-0005-0000-0000-0000560C0000}"/>
    <cellStyle name="Comma 170 4" xfId="3228" xr:uid="{00000000-0005-0000-0000-0000570C0000}"/>
    <cellStyle name="Comma 170 4 2" xfId="3229" xr:uid="{00000000-0005-0000-0000-0000580C0000}"/>
    <cellStyle name="Comma 170 4 2 2" xfId="3230" xr:uid="{00000000-0005-0000-0000-0000590C0000}"/>
    <cellStyle name="Comma 170 4 2 2 2" xfId="3231" xr:uid="{00000000-0005-0000-0000-00005A0C0000}"/>
    <cellStyle name="Comma 170 4 2 3" xfId="3232" xr:uid="{00000000-0005-0000-0000-00005B0C0000}"/>
    <cellStyle name="Comma 170 4 3" xfId="3233" xr:uid="{00000000-0005-0000-0000-00005C0C0000}"/>
    <cellStyle name="Comma 170 4 3 2" xfId="3234" xr:uid="{00000000-0005-0000-0000-00005D0C0000}"/>
    <cellStyle name="Comma 170 4 4" xfId="3235" xr:uid="{00000000-0005-0000-0000-00005E0C0000}"/>
    <cellStyle name="Comma 170 5" xfId="3236" xr:uid="{00000000-0005-0000-0000-00005F0C0000}"/>
    <cellStyle name="Comma 170 5 2" xfId="3237" xr:uid="{00000000-0005-0000-0000-0000600C0000}"/>
    <cellStyle name="Comma 170 5 2 2" xfId="3238" xr:uid="{00000000-0005-0000-0000-0000610C0000}"/>
    <cellStyle name="Comma 170 5 3" xfId="3239" xr:uid="{00000000-0005-0000-0000-0000620C0000}"/>
    <cellStyle name="Comma 170 6" xfId="3240" xr:uid="{00000000-0005-0000-0000-0000630C0000}"/>
    <cellStyle name="Comma 170 6 2" xfId="3241" xr:uid="{00000000-0005-0000-0000-0000640C0000}"/>
    <cellStyle name="Comma 170 6 2 2" xfId="3242" xr:uid="{00000000-0005-0000-0000-0000650C0000}"/>
    <cellStyle name="Comma 170 6 3" xfId="3243" xr:uid="{00000000-0005-0000-0000-0000660C0000}"/>
    <cellStyle name="Comma 170 7" xfId="3244" xr:uid="{00000000-0005-0000-0000-0000670C0000}"/>
    <cellStyle name="Comma 170 7 2" xfId="3245" xr:uid="{00000000-0005-0000-0000-0000680C0000}"/>
    <cellStyle name="Comma 170 8" xfId="3246" xr:uid="{00000000-0005-0000-0000-0000690C0000}"/>
    <cellStyle name="Comma 171" xfId="3247" xr:uid="{00000000-0005-0000-0000-00006A0C0000}"/>
    <cellStyle name="Comma 171 2" xfId="3248" xr:uid="{00000000-0005-0000-0000-00006B0C0000}"/>
    <cellStyle name="Comma 171 2 2" xfId="3249" xr:uid="{00000000-0005-0000-0000-00006C0C0000}"/>
    <cellStyle name="Comma 171 2 2 2" xfId="3250" xr:uid="{00000000-0005-0000-0000-00006D0C0000}"/>
    <cellStyle name="Comma 171 2 2 2 2" xfId="3251" xr:uid="{00000000-0005-0000-0000-00006E0C0000}"/>
    <cellStyle name="Comma 171 2 2 2 2 2" xfId="3252" xr:uid="{00000000-0005-0000-0000-00006F0C0000}"/>
    <cellStyle name="Comma 171 2 2 2 3" xfId="3253" xr:uid="{00000000-0005-0000-0000-0000700C0000}"/>
    <cellStyle name="Comma 171 2 2 3" xfId="3254" xr:uid="{00000000-0005-0000-0000-0000710C0000}"/>
    <cellStyle name="Comma 171 2 2 3 2" xfId="3255" xr:uid="{00000000-0005-0000-0000-0000720C0000}"/>
    <cellStyle name="Comma 171 2 2 4" xfId="3256" xr:uid="{00000000-0005-0000-0000-0000730C0000}"/>
    <cellStyle name="Comma 171 2 3" xfId="3257" xr:uid="{00000000-0005-0000-0000-0000740C0000}"/>
    <cellStyle name="Comma 171 2 3 2" xfId="3258" xr:uid="{00000000-0005-0000-0000-0000750C0000}"/>
    <cellStyle name="Comma 171 2 3 2 2" xfId="3259" xr:uid="{00000000-0005-0000-0000-0000760C0000}"/>
    <cellStyle name="Comma 171 2 3 3" xfId="3260" xr:uid="{00000000-0005-0000-0000-0000770C0000}"/>
    <cellStyle name="Comma 171 2 4" xfId="3261" xr:uid="{00000000-0005-0000-0000-0000780C0000}"/>
    <cellStyle name="Comma 171 2 4 2" xfId="3262" xr:uid="{00000000-0005-0000-0000-0000790C0000}"/>
    <cellStyle name="Comma 171 2 4 2 2" xfId="3263" xr:uid="{00000000-0005-0000-0000-00007A0C0000}"/>
    <cellStyle name="Comma 171 2 4 3" xfId="3264" xr:uid="{00000000-0005-0000-0000-00007B0C0000}"/>
    <cellStyle name="Comma 171 2 5" xfId="3265" xr:uid="{00000000-0005-0000-0000-00007C0C0000}"/>
    <cellStyle name="Comma 171 2 5 2" xfId="3266" xr:uid="{00000000-0005-0000-0000-00007D0C0000}"/>
    <cellStyle name="Comma 171 2 6" xfId="3267" xr:uid="{00000000-0005-0000-0000-00007E0C0000}"/>
    <cellStyle name="Comma 171 3" xfId="3268" xr:uid="{00000000-0005-0000-0000-00007F0C0000}"/>
    <cellStyle name="Comma 171 3 2" xfId="3269" xr:uid="{00000000-0005-0000-0000-0000800C0000}"/>
    <cellStyle name="Comma 171 3 2 2" xfId="3270" xr:uid="{00000000-0005-0000-0000-0000810C0000}"/>
    <cellStyle name="Comma 171 3 2 2 2" xfId="3271" xr:uid="{00000000-0005-0000-0000-0000820C0000}"/>
    <cellStyle name="Comma 171 3 2 3" xfId="3272" xr:uid="{00000000-0005-0000-0000-0000830C0000}"/>
    <cellStyle name="Comma 171 3 3" xfId="3273" xr:uid="{00000000-0005-0000-0000-0000840C0000}"/>
    <cellStyle name="Comma 171 3 3 2" xfId="3274" xr:uid="{00000000-0005-0000-0000-0000850C0000}"/>
    <cellStyle name="Comma 171 3 3 2 2" xfId="3275" xr:uid="{00000000-0005-0000-0000-0000860C0000}"/>
    <cellStyle name="Comma 171 3 3 3" xfId="3276" xr:uid="{00000000-0005-0000-0000-0000870C0000}"/>
    <cellStyle name="Comma 171 3 4" xfId="3277" xr:uid="{00000000-0005-0000-0000-0000880C0000}"/>
    <cellStyle name="Comma 171 3 4 2" xfId="3278" xr:uid="{00000000-0005-0000-0000-0000890C0000}"/>
    <cellStyle name="Comma 171 3 4 2 2" xfId="3279" xr:uid="{00000000-0005-0000-0000-00008A0C0000}"/>
    <cellStyle name="Comma 171 3 4 3" xfId="3280" xr:uid="{00000000-0005-0000-0000-00008B0C0000}"/>
    <cellStyle name="Comma 171 3 5" xfId="3281" xr:uid="{00000000-0005-0000-0000-00008C0C0000}"/>
    <cellStyle name="Comma 171 3 5 2" xfId="3282" xr:uid="{00000000-0005-0000-0000-00008D0C0000}"/>
    <cellStyle name="Comma 171 3 6" xfId="3283" xr:uid="{00000000-0005-0000-0000-00008E0C0000}"/>
    <cellStyle name="Comma 171 4" xfId="3284" xr:uid="{00000000-0005-0000-0000-00008F0C0000}"/>
    <cellStyle name="Comma 171 4 2" xfId="3285" xr:uid="{00000000-0005-0000-0000-0000900C0000}"/>
    <cellStyle name="Comma 171 4 2 2" xfId="3286" xr:uid="{00000000-0005-0000-0000-0000910C0000}"/>
    <cellStyle name="Comma 171 4 2 2 2" xfId="3287" xr:uid="{00000000-0005-0000-0000-0000920C0000}"/>
    <cellStyle name="Comma 171 4 2 3" xfId="3288" xr:uid="{00000000-0005-0000-0000-0000930C0000}"/>
    <cellStyle name="Comma 171 4 3" xfId="3289" xr:uid="{00000000-0005-0000-0000-0000940C0000}"/>
    <cellStyle name="Comma 171 4 3 2" xfId="3290" xr:uid="{00000000-0005-0000-0000-0000950C0000}"/>
    <cellStyle name="Comma 171 4 4" xfId="3291" xr:uid="{00000000-0005-0000-0000-0000960C0000}"/>
    <cellStyle name="Comma 171 5" xfId="3292" xr:uid="{00000000-0005-0000-0000-0000970C0000}"/>
    <cellStyle name="Comma 171 5 2" xfId="3293" xr:uid="{00000000-0005-0000-0000-0000980C0000}"/>
    <cellStyle name="Comma 171 5 2 2" xfId="3294" xr:uid="{00000000-0005-0000-0000-0000990C0000}"/>
    <cellStyle name="Comma 171 5 3" xfId="3295" xr:uid="{00000000-0005-0000-0000-00009A0C0000}"/>
    <cellStyle name="Comma 171 6" xfId="3296" xr:uid="{00000000-0005-0000-0000-00009B0C0000}"/>
    <cellStyle name="Comma 171 6 2" xfId="3297" xr:uid="{00000000-0005-0000-0000-00009C0C0000}"/>
    <cellStyle name="Comma 171 6 2 2" xfId="3298" xr:uid="{00000000-0005-0000-0000-00009D0C0000}"/>
    <cellStyle name="Comma 171 6 3" xfId="3299" xr:uid="{00000000-0005-0000-0000-00009E0C0000}"/>
    <cellStyle name="Comma 171 7" xfId="3300" xr:uid="{00000000-0005-0000-0000-00009F0C0000}"/>
    <cellStyle name="Comma 171 7 2" xfId="3301" xr:uid="{00000000-0005-0000-0000-0000A00C0000}"/>
    <cellStyle name="Comma 171 8" xfId="3302" xr:uid="{00000000-0005-0000-0000-0000A10C0000}"/>
    <cellStyle name="Comma 172" xfId="3303" xr:uid="{00000000-0005-0000-0000-0000A20C0000}"/>
    <cellStyle name="Comma 172 2" xfId="3304" xr:uid="{00000000-0005-0000-0000-0000A30C0000}"/>
    <cellStyle name="Comma 172 2 2" xfId="3305" xr:uid="{00000000-0005-0000-0000-0000A40C0000}"/>
    <cellStyle name="Comma 172 2 2 2" xfId="3306" xr:uid="{00000000-0005-0000-0000-0000A50C0000}"/>
    <cellStyle name="Comma 172 2 2 2 2" xfId="3307" xr:uid="{00000000-0005-0000-0000-0000A60C0000}"/>
    <cellStyle name="Comma 172 2 2 2 2 2" xfId="3308" xr:uid="{00000000-0005-0000-0000-0000A70C0000}"/>
    <cellStyle name="Comma 172 2 2 2 3" xfId="3309" xr:uid="{00000000-0005-0000-0000-0000A80C0000}"/>
    <cellStyle name="Comma 172 2 2 3" xfId="3310" xr:uid="{00000000-0005-0000-0000-0000A90C0000}"/>
    <cellStyle name="Comma 172 2 2 3 2" xfId="3311" xr:uid="{00000000-0005-0000-0000-0000AA0C0000}"/>
    <cellStyle name="Comma 172 2 2 4" xfId="3312" xr:uid="{00000000-0005-0000-0000-0000AB0C0000}"/>
    <cellStyle name="Comma 172 2 3" xfId="3313" xr:uid="{00000000-0005-0000-0000-0000AC0C0000}"/>
    <cellStyle name="Comma 172 2 3 2" xfId="3314" xr:uid="{00000000-0005-0000-0000-0000AD0C0000}"/>
    <cellStyle name="Comma 172 2 3 2 2" xfId="3315" xr:uid="{00000000-0005-0000-0000-0000AE0C0000}"/>
    <cellStyle name="Comma 172 2 3 3" xfId="3316" xr:uid="{00000000-0005-0000-0000-0000AF0C0000}"/>
    <cellStyle name="Comma 172 2 4" xfId="3317" xr:uid="{00000000-0005-0000-0000-0000B00C0000}"/>
    <cellStyle name="Comma 172 2 4 2" xfId="3318" xr:uid="{00000000-0005-0000-0000-0000B10C0000}"/>
    <cellStyle name="Comma 172 2 4 2 2" xfId="3319" xr:uid="{00000000-0005-0000-0000-0000B20C0000}"/>
    <cellStyle name="Comma 172 2 4 3" xfId="3320" xr:uid="{00000000-0005-0000-0000-0000B30C0000}"/>
    <cellStyle name="Comma 172 2 5" xfId="3321" xr:uid="{00000000-0005-0000-0000-0000B40C0000}"/>
    <cellStyle name="Comma 172 2 5 2" xfId="3322" xr:uid="{00000000-0005-0000-0000-0000B50C0000}"/>
    <cellStyle name="Comma 172 2 6" xfId="3323" xr:uid="{00000000-0005-0000-0000-0000B60C0000}"/>
    <cellStyle name="Comma 172 3" xfId="3324" xr:uid="{00000000-0005-0000-0000-0000B70C0000}"/>
    <cellStyle name="Comma 172 3 2" xfId="3325" xr:uid="{00000000-0005-0000-0000-0000B80C0000}"/>
    <cellStyle name="Comma 172 3 2 2" xfId="3326" xr:uid="{00000000-0005-0000-0000-0000B90C0000}"/>
    <cellStyle name="Comma 172 3 2 2 2" xfId="3327" xr:uid="{00000000-0005-0000-0000-0000BA0C0000}"/>
    <cellStyle name="Comma 172 3 2 3" xfId="3328" xr:uid="{00000000-0005-0000-0000-0000BB0C0000}"/>
    <cellStyle name="Comma 172 3 3" xfId="3329" xr:uid="{00000000-0005-0000-0000-0000BC0C0000}"/>
    <cellStyle name="Comma 172 3 3 2" xfId="3330" xr:uid="{00000000-0005-0000-0000-0000BD0C0000}"/>
    <cellStyle name="Comma 172 3 3 2 2" xfId="3331" xr:uid="{00000000-0005-0000-0000-0000BE0C0000}"/>
    <cellStyle name="Comma 172 3 3 3" xfId="3332" xr:uid="{00000000-0005-0000-0000-0000BF0C0000}"/>
    <cellStyle name="Comma 172 3 4" xfId="3333" xr:uid="{00000000-0005-0000-0000-0000C00C0000}"/>
    <cellStyle name="Comma 172 3 4 2" xfId="3334" xr:uid="{00000000-0005-0000-0000-0000C10C0000}"/>
    <cellStyle name="Comma 172 3 4 2 2" xfId="3335" xr:uid="{00000000-0005-0000-0000-0000C20C0000}"/>
    <cellStyle name="Comma 172 3 4 3" xfId="3336" xr:uid="{00000000-0005-0000-0000-0000C30C0000}"/>
    <cellStyle name="Comma 172 3 5" xfId="3337" xr:uid="{00000000-0005-0000-0000-0000C40C0000}"/>
    <cellStyle name="Comma 172 3 5 2" xfId="3338" xr:uid="{00000000-0005-0000-0000-0000C50C0000}"/>
    <cellStyle name="Comma 172 3 6" xfId="3339" xr:uid="{00000000-0005-0000-0000-0000C60C0000}"/>
    <cellStyle name="Comma 172 4" xfId="3340" xr:uid="{00000000-0005-0000-0000-0000C70C0000}"/>
    <cellStyle name="Comma 172 4 2" xfId="3341" xr:uid="{00000000-0005-0000-0000-0000C80C0000}"/>
    <cellStyle name="Comma 172 4 2 2" xfId="3342" xr:uid="{00000000-0005-0000-0000-0000C90C0000}"/>
    <cellStyle name="Comma 172 4 2 2 2" xfId="3343" xr:uid="{00000000-0005-0000-0000-0000CA0C0000}"/>
    <cellStyle name="Comma 172 4 2 3" xfId="3344" xr:uid="{00000000-0005-0000-0000-0000CB0C0000}"/>
    <cellStyle name="Comma 172 4 3" xfId="3345" xr:uid="{00000000-0005-0000-0000-0000CC0C0000}"/>
    <cellStyle name="Comma 172 4 3 2" xfId="3346" xr:uid="{00000000-0005-0000-0000-0000CD0C0000}"/>
    <cellStyle name="Comma 172 4 4" xfId="3347" xr:uid="{00000000-0005-0000-0000-0000CE0C0000}"/>
    <cellStyle name="Comma 172 5" xfId="3348" xr:uid="{00000000-0005-0000-0000-0000CF0C0000}"/>
    <cellStyle name="Comma 172 5 2" xfId="3349" xr:uid="{00000000-0005-0000-0000-0000D00C0000}"/>
    <cellStyle name="Comma 172 5 2 2" xfId="3350" xr:uid="{00000000-0005-0000-0000-0000D10C0000}"/>
    <cellStyle name="Comma 172 5 3" xfId="3351" xr:uid="{00000000-0005-0000-0000-0000D20C0000}"/>
    <cellStyle name="Comma 172 6" xfId="3352" xr:uid="{00000000-0005-0000-0000-0000D30C0000}"/>
    <cellStyle name="Comma 172 6 2" xfId="3353" xr:uid="{00000000-0005-0000-0000-0000D40C0000}"/>
    <cellStyle name="Comma 172 6 2 2" xfId="3354" xr:uid="{00000000-0005-0000-0000-0000D50C0000}"/>
    <cellStyle name="Comma 172 6 3" xfId="3355" xr:uid="{00000000-0005-0000-0000-0000D60C0000}"/>
    <cellStyle name="Comma 172 7" xfId="3356" xr:uid="{00000000-0005-0000-0000-0000D70C0000}"/>
    <cellStyle name="Comma 172 7 2" xfId="3357" xr:uid="{00000000-0005-0000-0000-0000D80C0000}"/>
    <cellStyle name="Comma 172 8" xfId="3358" xr:uid="{00000000-0005-0000-0000-0000D90C0000}"/>
    <cellStyle name="Comma 173" xfId="3359" xr:uid="{00000000-0005-0000-0000-0000DA0C0000}"/>
    <cellStyle name="Comma 173 2" xfId="3360" xr:uid="{00000000-0005-0000-0000-0000DB0C0000}"/>
    <cellStyle name="Comma 173 2 2" xfId="3361" xr:uid="{00000000-0005-0000-0000-0000DC0C0000}"/>
    <cellStyle name="Comma 173 2 2 2" xfId="3362" xr:uid="{00000000-0005-0000-0000-0000DD0C0000}"/>
    <cellStyle name="Comma 173 2 2 2 2" xfId="3363" xr:uid="{00000000-0005-0000-0000-0000DE0C0000}"/>
    <cellStyle name="Comma 173 2 2 2 2 2" xfId="3364" xr:uid="{00000000-0005-0000-0000-0000DF0C0000}"/>
    <cellStyle name="Comma 173 2 2 2 3" xfId="3365" xr:uid="{00000000-0005-0000-0000-0000E00C0000}"/>
    <cellStyle name="Comma 173 2 2 3" xfId="3366" xr:uid="{00000000-0005-0000-0000-0000E10C0000}"/>
    <cellStyle name="Comma 173 2 2 3 2" xfId="3367" xr:uid="{00000000-0005-0000-0000-0000E20C0000}"/>
    <cellStyle name="Comma 173 2 2 4" xfId="3368" xr:uid="{00000000-0005-0000-0000-0000E30C0000}"/>
    <cellStyle name="Comma 173 2 3" xfId="3369" xr:uid="{00000000-0005-0000-0000-0000E40C0000}"/>
    <cellStyle name="Comma 173 2 3 2" xfId="3370" xr:uid="{00000000-0005-0000-0000-0000E50C0000}"/>
    <cellStyle name="Comma 173 2 3 2 2" xfId="3371" xr:uid="{00000000-0005-0000-0000-0000E60C0000}"/>
    <cellStyle name="Comma 173 2 3 3" xfId="3372" xr:uid="{00000000-0005-0000-0000-0000E70C0000}"/>
    <cellStyle name="Comma 173 2 4" xfId="3373" xr:uid="{00000000-0005-0000-0000-0000E80C0000}"/>
    <cellStyle name="Comma 173 2 4 2" xfId="3374" xr:uid="{00000000-0005-0000-0000-0000E90C0000}"/>
    <cellStyle name="Comma 173 2 4 2 2" xfId="3375" xr:uid="{00000000-0005-0000-0000-0000EA0C0000}"/>
    <cellStyle name="Comma 173 2 4 3" xfId="3376" xr:uid="{00000000-0005-0000-0000-0000EB0C0000}"/>
    <cellStyle name="Comma 173 2 5" xfId="3377" xr:uid="{00000000-0005-0000-0000-0000EC0C0000}"/>
    <cellStyle name="Comma 173 2 5 2" xfId="3378" xr:uid="{00000000-0005-0000-0000-0000ED0C0000}"/>
    <cellStyle name="Comma 173 2 6" xfId="3379" xr:uid="{00000000-0005-0000-0000-0000EE0C0000}"/>
    <cellStyle name="Comma 173 3" xfId="3380" xr:uid="{00000000-0005-0000-0000-0000EF0C0000}"/>
    <cellStyle name="Comma 173 3 2" xfId="3381" xr:uid="{00000000-0005-0000-0000-0000F00C0000}"/>
    <cellStyle name="Comma 173 3 2 2" xfId="3382" xr:uid="{00000000-0005-0000-0000-0000F10C0000}"/>
    <cellStyle name="Comma 173 3 2 2 2" xfId="3383" xr:uid="{00000000-0005-0000-0000-0000F20C0000}"/>
    <cellStyle name="Comma 173 3 2 3" xfId="3384" xr:uid="{00000000-0005-0000-0000-0000F30C0000}"/>
    <cellStyle name="Comma 173 3 3" xfId="3385" xr:uid="{00000000-0005-0000-0000-0000F40C0000}"/>
    <cellStyle name="Comma 173 3 3 2" xfId="3386" xr:uid="{00000000-0005-0000-0000-0000F50C0000}"/>
    <cellStyle name="Comma 173 3 3 2 2" xfId="3387" xr:uid="{00000000-0005-0000-0000-0000F60C0000}"/>
    <cellStyle name="Comma 173 3 3 3" xfId="3388" xr:uid="{00000000-0005-0000-0000-0000F70C0000}"/>
    <cellStyle name="Comma 173 3 4" xfId="3389" xr:uid="{00000000-0005-0000-0000-0000F80C0000}"/>
    <cellStyle name="Comma 173 3 4 2" xfId="3390" xr:uid="{00000000-0005-0000-0000-0000F90C0000}"/>
    <cellStyle name="Comma 173 3 4 2 2" xfId="3391" xr:uid="{00000000-0005-0000-0000-0000FA0C0000}"/>
    <cellStyle name="Comma 173 3 4 3" xfId="3392" xr:uid="{00000000-0005-0000-0000-0000FB0C0000}"/>
    <cellStyle name="Comma 173 3 5" xfId="3393" xr:uid="{00000000-0005-0000-0000-0000FC0C0000}"/>
    <cellStyle name="Comma 173 3 5 2" xfId="3394" xr:uid="{00000000-0005-0000-0000-0000FD0C0000}"/>
    <cellStyle name="Comma 173 3 6" xfId="3395" xr:uid="{00000000-0005-0000-0000-0000FE0C0000}"/>
    <cellStyle name="Comma 173 4" xfId="3396" xr:uid="{00000000-0005-0000-0000-0000FF0C0000}"/>
    <cellStyle name="Comma 173 4 2" xfId="3397" xr:uid="{00000000-0005-0000-0000-0000000D0000}"/>
    <cellStyle name="Comma 173 4 2 2" xfId="3398" xr:uid="{00000000-0005-0000-0000-0000010D0000}"/>
    <cellStyle name="Comma 173 4 2 2 2" xfId="3399" xr:uid="{00000000-0005-0000-0000-0000020D0000}"/>
    <cellStyle name="Comma 173 4 2 3" xfId="3400" xr:uid="{00000000-0005-0000-0000-0000030D0000}"/>
    <cellStyle name="Comma 173 4 3" xfId="3401" xr:uid="{00000000-0005-0000-0000-0000040D0000}"/>
    <cellStyle name="Comma 173 4 3 2" xfId="3402" xr:uid="{00000000-0005-0000-0000-0000050D0000}"/>
    <cellStyle name="Comma 173 4 4" xfId="3403" xr:uid="{00000000-0005-0000-0000-0000060D0000}"/>
    <cellStyle name="Comma 173 5" xfId="3404" xr:uid="{00000000-0005-0000-0000-0000070D0000}"/>
    <cellStyle name="Comma 173 5 2" xfId="3405" xr:uid="{00000000-0005-0000-0000-0000080D0000}"/>
    <cellStyle name="Comma 173 5 2 2" xfId="3406" xr:uid="{00000000-0005-0000-0000-0000090D0000}"/>
    <cellStyle name="Comma 173 5 3" xfId="3407" xr:uid="{00000000-0005-0000-0000-00000A0D0000}"/>
    <cellStyle name="Comma 173 6" xfId="3408" xr:uid="{00000000-0005-0000-0000-00000B0D0000}"/>
    <cellStyle name="Comma 173 6 2" xfId="3409" xr:uid="{00000000-0005-0000-0000-00000C0D0000}"/>
    <cellStyle name="Comma 173 6 2 2" xfId="3410" xr:uid="{00000000-0005-0000-0000-00000D0D0000}"/>
    <cellStyle name="Comma 173 6 3" xfId="3411" xr:uid="{00000000-0005-0000-0000-00000E0D0000}"/>
    <cellStyle name="Comma 173 7" xfId="3412" xr:uid="{00000000-0005-0000-0000-00000F0D0000}"/>
    <cellStyle name="Comma 173 7 2" xfId="3413" xr:uid="{00000000-0005-0000-0000-0000100D0000}"/>
    <cellStyle name="Comma 173 8" xfId="3414" xr:uid="{00000000-0005-0000-0000-0000110D0000}"/>
    <cellStyle name="Comma 174" xfId="3415" xr:uid="{00000000-0005-0000-0000-0000120D0000}"/>
    <cellStyle name="Comma 174 2" xfId="3416" xr:uid="{00000000-0005-0000-0000-0000130D0000}"/>
    <cellStyle name="Comma 174 3" xfId="3417" xr:uid="{00000000-0005-0000-0000-0000140D0000}"/>
    <cellStyle name="Comma 174 3 2" xfId="3418" xr:uid="{00000000-0005-0000-0000-0000150D0000}"/>
    <cellStyle name="Comma 174 3 2 2" xfId="3419" xr:uid="{00000000-0005-0000-0000-0000160D0000}"/>
    <cellStyle name="Comma 174 3 2 2 2" xfId="3420" xr:uid="{00000000-0005-0000-0000-0000170D0000}"/>
    <cellStyle name="Comma 174 3 2 3" xfId="3421" xr:uid="{00000000-0005-0000-0000-0000180D0000}"/>
    <cellStyle name="Comma 174 3 3" xfId="3422" xr:uid="{00000000-0005-0000-0000-0000190D0000}"/>
    <cellStyle name="Comma 174 3 3 2" xfId="3423" xr:uid="{00000000-0005-0000-0000-00001A0D0000}"/>
    <cellStyle name="Comma 174 3 4" xfId="3424" xr:uid="{00000000-0005-0000-0000-00001B0D0000}"/>
    <cellStyle name="Comma 175" xfId="3425" xr:uid="{00000000-0005-0000-0000-00001C0D0000}"/>
    <cellStyle name="Comma 175 2" xfId="3426" xr:uid="{00000000-0005-0000-0000-00001D0D0000}"/>
    <cellStyle name="Comma 175 3" xfId="3427" xr:uid="{00000000-0005-0000-0000-00001E0D0000}"/>
    <cellStyle name="Comma 175 3 2" xfId="3428" xr:uid="{00000000-0005-0000-0000-00001F0D0000}"/>
    <cellStyle name="Comma 175 3 2 2" xfId="3429" xr:uid="{00000000-0005-0000-0000-0000200D0000}"/>
    <cellStyle name="Comma 175 3 2 2 2" xfId="3430" xr:uid="{00000000-0005-0000-0000-0000210D0000}"/>
    <cellStyle name="Comma 175 3 2 3" xfId="3431" xr:uid="{00000000-0005-0000-0000-0000220D0000}"/>
    <cellStyle name="Comma 175 3 3" xfId="3432" xr:uid="{00000000-0005-0000-0000-0000230D0000}"/>
    <cellStyle name="Comma 175 3 3 2" xfId="3433" xr:uid="{00000000-0005-0000-0000-0000240D0000}"/>
    <cellStyle name="Comma 175 3 4" xfId="3434" xr:uid="{00000000-0005-0000-0000-0000250D0000}"/>
    <cellStyle name="Comma 176" xfId="3435" xr:uid="{00000000-0005-0000-0000-0000260D0000}"/>
    <cellStyle name="Comma 177" xfId="3436" xr:uid="{00000000-0005-0000-0000-0000270D0000}"/>
    <cellStyle name="Comma 178" xfId="3437" xr:uid="{00000000-0005-0000-0000-0000280D0000}"/>
    <cellStyle name="Comma 179" xfId="3438" xr:uid="{00000000-0005-0000-0000-0000290D0000}"/>
    <cellStyle name="Comma 18" xfId="3439" xr:uid="{00000000-0005-0000-0000-00002A0D0000}"/>
    <cellStyle name="Comma 18 2" xfId="3440" xr:uid="{00000000-0005-0000-0000-00002B0D0000}"/>
    <cellStyle name="Comma 18 2 2" xfId="3441" xr:uid="{00000000-0005-0000-0000-00002C0D0000}"/>
    <cellStyle name="Comma 18 2 3" xfId="3442" xr:uid="{00000000-0005-0000-0000-00002D0D0000}"/>
    <cellStyle name="Comma 18 3" xfId="3443" xr:uid="{00000000-0005-0000-0000-00002E0D0000}"/>
    <cellStyle name="Comma 18 3 2" xfId="3444" xr:uid="{00000000-0005-0000-0000-00002F0D0000}"/>
    <cellStyle name="Comma 18 4" xfId="3445" xr:uid="{00000000-0005-0000-0000-0000300D0000}"/>
    <cellStyle name="Comma 18 4 2" xfId="3446" xr:uid="{00000000-0005-0000-0000-0000310D0000}"/>
    <cellStyle name="Comma 18 5" xfId="3447" xr:uid="{00000000-0005-0000-0000-0000320D0000}"/>
    <cellStyle name="Comma 18 6" xfId="3448" xr:uid="{00000000-0005-0000-0000-0000330D0000}"/>
    <cellStyle name="Comma 180" xfId="3449" xr:uid="{00000000-0005-0000-0000-0000340D0000}"/>
    <cellStyle name="Comma 180 2" xfId="3450" xr:uid="{00000000-0005-0000-0000-0000350D0000}"/>
    <cellStyle name="Comma 180 3" xfId="3451" xr:uid="{00000000-0005-0000-0000-0000360D0000}"/>
    <cellStyle name="Comma 181" xfId="3452" xr:uid="{00000000-0005-0000-0000-0000370D0000}"/>
    <cellStyle name="Comma 182" xfId="3453" xr:uid="{00000000-0005-0000-0000-0000380D0000}"/>
    <cellStyle name="Comma 183" xfId="3454" xr:uid="{00000000-0005-0000-0000-0000390D0000}"/>
    <cellStyle name="Comma 184" xfId="3455" xr:uid="{00000000-0005-0000-0000-00003A0D0000}"/>
    <cellStyle name="Comma 185" xfId="3456" xr:uid="{00000000-0005-0000-0000-00003B0D0000}"/>
    <cellStyle name="Comma 186" xfId="3457" xr:uid="{00000000-0005-0000-0000-00003C0D0000}"/>
    <cellStyle name="Comma 187" xfId="3458" xr:uid="{00000000-0005-0000-0000-00003D0D0000}"/>
    <cellStyle name="Comma 188" xfId="3459" xr:uid="{00000000-0005-0000-0000-00003E0D0000}"/>
    <cellStyle name="Comma 189" xfId="3460" xr:uid="{00000000-0005-0000-0000-00003F0D0000}"/>
    <cellStyle name="Comma 19" xfId="3461" xr:uid="{00000000-0005-0000-0000-0000400D0000}"/>
    <cellStyle name="Comma 19 2" xfId="3462" xr:uid="{00000000-0005-0000-0000-0000410D0000}"/>
    <cellStyle name="Comma 19 2 2" xfId="3463" xr:uid="{00000000-0005-0000-0000-0000420D0000}"/>
    <cellStyle name="Comma 19 2 3" xfId="3464" xr:uid="{00000000-0005-0000-0000-0000430D0000}"/>
    <cellStyle name="Comma 19 3" xfId="3465" xr:uid="{00000000-0005-0000-0000-0000440D0000}"/>
    <cellStyle name="Comma 19 4" xfId="3466" xr:uid="{00000000-0005-0000-0000-0000450D0000}"/>
    <cellStyle name="Comma 19 5" xfId="3467" xr:uid="{00000000-0005-0000-0000-0000460D0000}"/>
    <cellStyle name="Comma 190" xfId="3468" xr:uid="{00000000-0005-0000-0000-0000470D0000}"/>
    <cellStyle name="Comma 191" xfId="3469" xr:uid="{00000000-0005-0000-0000-0000480D0000}"/>
    <cellStyle name="Comma 192" xfId="3470" xr:uid="{00000000-0005-0000-0000-0000490D0000}"/>
    <cellStyle name="Comma 193" xfId="3471" xr:uid="{00000000-0005-0000-0000-00004A0D0000}"/>
    <cellStyle name="Comma 194" xfId="3472" xr:uid="{00000000-0005-0000-0000-00004B0D0000}"/>
    <cellStyle name="Comma 195" xfId="3473" xr:uid="{00000000-0005-0000-0000-00004C0D0000}"/>
    <cellStyle name="Comma 196" xfId="3474" xr:uid="{00000000-0005-0000-0000-00004D0D0000}"/>
    <cellStyle name="Comma 197" xfId="3475" xr:uid="{00000000-0005-0000-0000-00004E0D0000}"/>
    <cellStyle name="Comma 198" xfId="3476" xr:uid="{00000000-0005-0000-0000-00004F0D0000}"/>
    <cellStyle name="Comma 199" xfId="3477" xr:uid="{00000000-0005-0000-0000-0000500D0000}"/>
    <cellStyle name="Comma 2" xfId="7" xr:uid="{00000000-0005-0000-0000-0000510D0000}"/>
    <cellStyle name="Comma 2 10" xfId="3478" xr:uid="{00000000-0005-0000-0000-0000520D0000}"/>
    <cellStyle name="Comma 2 11" xfId="3479" xr:uid="{00000000-0005-0000-0000-0000530D0000}"/>
    <cellStyle name="Comma 2 12" xfId="3480" xr:uid="{00000000-0005-0000-0000-0000540D0000}"/>
    <cellStyle name="Comma 2 13" xfId="3481" xr:uid="{00000000-0005-0000-0000-0000550D0000}"/>
    <cellStyle name="Comma 2 14" xfId="3482" xr:uid="{00000000-0005-0000-0000-0000560D0000}"/>
    <cellStyle name="Comma 2 15" xfId="3483" xr:uid="{00000000-0005-0000-0000-0000570D0000}"/>
    <cellStyle name="Comma 2 16" xfId="3484" xr:uid="{00000000-0005-0000-0000-0000580D0000}"/>
    <cellStyle name="Comma 2 17" xfId="3485" xr:uid="{00000000-0005-0000-0000-0000590D0000}"/>
    <cellStyle name="Comma 2 18" xfId="3486" xr:uid="{00000000-0005-0000-0000-00005A0D0000}"/>
    <cellStyle name="Comma 2 19" xfId="3487" xr:uid="{00000000-0005-0000-0000-00005B0D0000}"/>
    <cellStyle name="Comma 2 2" xfId="32" xr:uid="{00000000-0005-0000-0000-00005C0D0000}"/>
    <cellStyle name="Comma 2 2 2" xfId="3488" xr:uid="{00000000-0005-0000-0000-00005D0D0000}"/>
    <cellStyle name="Comma 2 2 2 2" xfId="3489" xr:uid="{00000000-0005-0000-0000-00005E0D0000}"/>
    <cellStyle name="Comma 2 2 2 3" xfId="3490" xr:uid="{00000000-0005-0000-0000-00005F0D0000}"/>
    <cellStyle name="Comma 2 2 3" xfId="3491" xr:uid="{00000000-0005-0000-0000-0000600D0000}"/>
    <cellStyle name="Comma 2 2 3 2" xfId="3492" xr:uid="{00000000-0005-0000-0000-0000610D0000}"/>
    <cellStyle name="Comma 2 2 3 3" xfId="3493" xr:uid="{00000000-0005-0000-0000-0000620D0000}"/>
    <cellStyle name="Comma 2 2 4" xfId="3494" xr:uid="{00000000-0005-0000-0000-0000630D0000}"/>
    <cellStyle name="Comma 2 2 4 2" xfId="3495" xr:uid="{00000000-0005-0000-0000-0000640D0000}"/>
    <cellStyle name="Comma 2 2 5" xfId="3496" xr:uid="{00000000-0005-0000-0000-0000650D0000}"/>
    <cellStyle name="Comma 2 2 6" xfId="3497" xr:uid="{00000000-0005-0000-0000-0000660D0000}"/>
    <cellStyle name="Comma 2 2 7" xfId="3498" xr:uid="{00000000-0005-0000-0000-0000670D0000}"/>
    <cellStyle name="Comma 2 20" xfId="3499" xr:uid="{00000000-0005-0000-0000-0000680D0000}"/>
    <cellStyle name="Comma 2 21" xfId="3500" xr:uid="{00000000-0005-0000-0000-0000690D0000}"/>
    <cellStyle name="Comma 2 22" xfId="3501" xr:uid="{00000000-0005-0000-0000-00006A0D0000}"/>
    <cellStyle name="Comma 2 23" xfId="3502" xr:uid="{00000000-0005-0000-0000-00006B0D0000}"/>
    <cellStyle name="Comma 2 24" xfId="3503" xr:uid="{00000000-0005-0000-0000-00006C0D0000}"/>
    <cellStyle name="Comma 2 25" xfId="3504" xr:uid="{00000000-0005-0000-0000-00006D0D0000}"/>
    <cellStyle name="Comma 2 3" xfId="28" xr:uid="{00000000-0005-0000-0000-00006E0D0000}"/>
    <cellStyle name="Comma 2 3 2" xfId="3505" xr:uid="{00000000-0005-0000-0000-00006F0D0000}"/>
    <cellStyle name="Comma 2 3 3" xfId="3506" xr:uid="{00000000-0005-0000-0000-0000700D0000}"/>
    <cellStyle name="Comma 2 3 4" xfId="3507" xr:uid="{00000000-0005-0000-0000-0000710D0000}"/>
    <cellStyle name="Comma 2 4" xfId="25" xr:uid="{00000000-0005-0000-0000-0000720D0000}"/>
    <cellStyle name="Comma 2 4 2" xfId="3508" xr:uid="{00000000-0005-0000-0000-0000730D0000}"/>
    <cellStyle name="Comma 2 4 3" xfId="3509" xr:uid="{00000000-0005-0000-0000-0000740D0000}"/>
    <cellStyle name="Comma 2 4 4" xfId="3510" xr:uid="{00000000-0005-0000-0000-0000750D0000}"/>
    <cellStyle name="Comma 2 5" xfId="37" xr:uid="{00000000-0005-0000-0000-0000760D0000}"/>
    <cellStyle name="Comma 2 5 2" xfId="3511" xr:uid="{00000000-0005-0000-0000-0000770D0000}"/>
    <cellStyle name="Comma 2 5 3" xfId="3512" xr:uid="{00000000-0005-0000-0000-0000780D0000}"/>
    <cellStyle name="Comma 2 6" xfId="19" xr:uid="{00000000-0005-0000-0000-0000790D0000}"/>
    <cellStyle name="Comma 2 6 2" xfId="3513" xr:uid="{00000000-0005-0000-0000-00007A0D0000}"/>
    <cellStyle name="Comma 2 6 3" xfId="3514" xr:uid="{00000000-0005-0000-0000-00007B0D0000}"/>
    <cellStyle name="Comma 2 6 3 2" xfId="3515" xr:uid="{00000000-0005-0000-0000-00007C0D0000}"/>
    <cellStyle name="Comma 2 6 3 2 2" xfId="3516" xr:uid="{00000000-0005-0000-0000-00007D0D0000}"/>
    <cellStyle name="Comma 2 6 3 2 2 2" xfId="3517" xr:uid="{00000000-0005-0000-0000-00007E0D0000}"/>
    <cellStyle name="Comma 2 6 3 2 2 2 2" xfId="3518" xr:uid="{00000000-0005-0000-0000-00007F0D0000}"/>
    <cellStyle name="Comma 2 6 3 2 2 2 2 2" xfId="3519" xr:uid="{00000000-0005-0000-0000-0000800D0000}"/>
    <cellStyle name="Comma 2 6 3 2 2 2 3" xfId="3520" xr:uid="{00000000-0005-0000-0000-0000810D0000}"/>
    <cellStyle name="Comma 2 6 3 2 2 3" xfId="3521" xr:uid="{00000000-0005-0000-0000-0000820D0000}"/>
    <cellStyle name="Comma 2 6 3 2 2 3 2" xfId="3522" xr:uid="{00000000-0005-0000-0000-0000830D0000}"/>
    <cellStyle name="Comma 2 6 3 2 2 4" xfId="3523" xr:uid="{00000000-0005-0000-0000-0000840D0000}"/>
    <cellStyle name="Comma 2 6 3 2 3" xfId="3524" xr:uid="{00000000-0005-0000-0000-0000850D0000}"/>
    <cellStyle name="Comma 2 6 3 2 3 2" xfId="3525" xr:uid="{00000000-0005-0000-0000-0000860D0000}"/>
    <cellStyle name="Comma 2 6 3 2 3 2 2" xfId="3526" xr:uid="{00000000-0005-0000-0000-0000870D0000}"/>
    <cellStyle name="Comma 2 6 3 2 3 3" xfId="3527" xr:uid="{00000000-0005-0000-0000-0000880D0000}"/>
    <cellStyle name="Comma 2 6 3 2 4" xfId="3528" xr:uid="{00000000-0005-0000-0000-0000890D0000}"/>
    <cellStyle name="Comma 2 6 3 2 4 2" xfId="3529" xr:uid="{00000000-0005-0000-0000-00008A0D0000}"/>
    <cellStyle name="Comma 2 6 3 2 4 2 2" xfId="3530" xr:uid="{00000000-0005-0000-0000-00008B0D0000}"/>
    <cellStyle name="Comma 2 6 3 2 4 3" xfId="3531" xr:uid="{00000000-0005-0000-0000-00008C0D0000}"/>
    <cellStyle name="Comma 2 6 3 2 5" xfId="3532" xr:uid="{00000000-0005-0000-0000-00008D0D0000}"/>
    <cellStyle name="Comma 2 6 3 2 5 2" xfId="3533" xr:uid="{00000000-0005-0000-0000-00008E0D0000}"/>
    <cellStyle name="Comma 2 6 3 2 6" xfId="3534" xr:uid="{00000000-0005-0000-0000-00008F0D0000}"/>
    <cellStyle name="Comma 2 6 3 3" xfId="3535" xr:uid="{00000000-0005-0000-0000-0000900D0000}"/>
    <cellStyle name="Comma 2 6 3 3 2" xfId="3536" xr:uid="{00000000-0005-0000-0000-0000910D0000}"/>
    <cellStyle name="Comma 2 6 3 3 2 2" xfId="3537" xr:uid="{00000000-0005-0000-0000-0000920D0000}"/>
    <cellStyle name="Comma 2 6 3 3 2 2 2" xfId="3538" xr:uid="{00000000-0005-0000-0000-0000930D0000}"/>
    <cellStyle name="Comma 2 6 3 3 2 3" xfId="3539" xr:uid="{00000000-0005-0000-0000-0000940D0000}"/>
    <cellStyle name="Comma 2 6 3 3 3" xfId="3540" xr:uid="{00000000-0005-0000-0000-0000950D0000}"/>
    <cellStyle name="Comma 2 6 3 3 3 2" xfId="3541" xr:uid="{00000000-0005-0000-0000-0000960D0000}"/>
    <cellStyle name="Comma 2 6 3 3 3 2 2" xfId="3542" xr:uid="{00000000-0005-0000-0000-0000970D0000}"/>
    <cellStyle name="Comma 2 6 3 3 3 3" xfId="3543" xr:uid="{00000000-0005-0000-0000-0000980D0000}"/>
    <cellStyle name="Comma 2 6 3 3 4" xfId="3544" xr:uid="{00000000-0005-0000-0000-0000990D0000}"/>
    <cellStyle name="Comma 2 6 3 3 4 2" xfId="3545" xr:uid="{00000000-0005-0000-0000-00009A0D0000}"/>
    <cellStyle name="Comma 2 6 3 3 4 2 2" xfId="3546" xr:uid="{00000000-0005-0000-0000-00009B0D0000}"/>
    <cellStyle name="Comma 2 6 3 3 4 3" xfId="3547" xr:uid="{00000000-0005-0000-0000-00009C0D0000}"/>
    <cellStyle name="Comma 2 6 3 3 5" xfId="3548" xr:uid="{00000000-0005-0000-0000-00009D0D0000}"/>
    <cellStyle name="Comma 2 6 3 3 5 2" xfId="3549" xr:uid="{00000000-0005-0000-0000-00009E0D0000}"/>
    <cellStyle name="Comma 2 6 3 3 6" xfId="3550" xr:uid="{00000000-0005-0000-0000-00009F0D0000}"/>
    <cellStyle name="Comma 2 6 3 4" xfId="3551" xr:uid="{00000000-0005-0000-0000-0000A00D0000}"/>
    <cellStyle name="Comma 2 6 3 4 2" xfId="3552" xr:uid="{00000000-0005-0000-0000-0000A10D0000}"/>
    <cellStyle name="Comma 2 6 3 4 2 2" xfId="3553" xr:uid="{00000000-0005-0000-0000-0000A20D0000}"/>
    <cellStyle name="Comma 2 6 3 4 2 2 2" xfId="3554" xr:uid="{00000000-0005-0000-0000-0000A30D0000}"/>
    <cellStyle name="Comma 2 6 3 4 2 3" xfId="3555" xr:uid="{00000000-0005-0000-0000-0000A40D0000}"/>
    <cellStyle name="Comma 2 6 3 4 3" xfId="3556" xr:uid="{00000000-0005-0000-0000-0000A50D0000}"/>
    <cellStyle name="Comma 2 6 3 4 3 2" xfId="3557" xr:uid="{00000000-0005-0000-0000-0000A60D0000}"/>
    <cellStyle name="Comma 2 6 3 4 4" xfId="3558" xr:uid="{00000000-0005-0000-0000-0000A70D0000}"/>
    <cellStyle name="Comma 2 6 3 5" xfId="3559" xr:uid="{00000000-0005-0000-0000-0000A80D0000}"/>
    <cellStyle name="Comma 2 6 3 5 2" xfId="3560" xr:uid="{00000000-0005-0000-0000-0000A90D0000}"/>
    <cellStyle name="Comma 2 6 3 5 2 2" xfId="3561" xr:uid="{00000000-0005-0000-0000-0000AA0D0000}"/>
    <cellStyle name="Comma 2 6 3 5 3" xfId="3562" xr:uid="{00000000-0005-0000-0000-0000AB0D0000}"/>
    <cellStyle name="Comma 2 6 3 6" xfId="3563" xr:uid="{00000000-0005-0000-0000-0000AC0D0000}"/>
    <cellStyle name="Comma 2 6 3 6 2" xfId="3564" xr:uid="{00000000-0005-0000-0000-0000AD0D0000}"/>
    <cellStyle name="Comma 2 6 3 6 2 2" xfId="3565" xr:uid="{00000000-0005-0000-0000-0000AE0D0000}"/>
    <cellStyle name="Comma 2 6 3 6 3" xfId="3566" xr:uid="{00000000-0005-0000-0000-0000AF0D0000}"/>
    <cellStyle name="Comma 2 6 3 7" xfId="3567" xr:uid="{00000000-0005-0000-0000-0000B00D0000}"/>
    <cellStyle name="Comma 2 6 3 7 2" xfId="3568" xr:uid="{00000000-0005-0000-0000-0000B10D0000}"/>
    <cellStyle name="Comma 2 6 3 8" xfId="3569" xr:uid="{00000000-0005-0000-0000-0000B20D0000}"/>
    <cellStyle name="Comma 2 7" xfId="9" xr:uid="{00000000-0005-0000-0000-0000B30D0000}"/>
    <cellStyle name="Comma 2 7 2" xfId="3570" xr:uid="{00000000-0005-0000-0000-0000B40D0000}"/>
    <cellStyle name="Comma 2 7 2 2" xfId="3571" xr:uid="{00000000-0005-0000-0000-0000B50D0000}"/>
    <cellStyle name="Comma 2 7 2 2 2" xfId="3572" xr:uid="{00000000-0005-0000-0000-0000B60D0000}"/>
    <cellStyle name="Comma 2 7 2 2 2 2" xfId="3573" xr:uid="{00000000-0005-0000-0000-0000B70D0000}"/>
    <cellStyle name="Comma 2 7 2 2 2 2 2" xfId="3574" xr:uid="{00000000-0005-0000-0000-0000B80D0000}"/>
    <cellStyle name="Comma 2 7 2 2 2 2 2 2" xfId="3575" xr:uid="{00000000-0005-0000-0000-0000B90D0000}"/>
    <cellStyle name="Comma 2 7 2 2 2 2 3" xfId="3576" xr:uid="{00000000-0005-0000-0000-0000BA0D0000}"/>
    <cellStyle name="Comma 2 7 2 2 2 3" xfId="3577" xr:uid="{00000000-0005-0000-0000-0000BB0D0000}"/>
    <cellStyle name="Comma 2 7 2 2 2 3 2" xfId="3578" xr:uid="{00000000-0005-0000-0000-0000BC0D0000}"/>
    <cellStyle name="Comma 2 7 2 2 2 4" xfId="3579" xr:uid="{00000000-0005-0000-0000-0000BD0D0000}"/>
    <cellStyle name="Comma 2 7 2 2 3" xfId="3580" xr:uid="{00000000-0005-0000-0000-0000BE0D0000}"/>
    <cellStyle name="Comma 2 7 2 2 3 2" xfId="3581" xr:uid="{00000000-0005-0000-0000-0000BF0D0000}"/>
    <cellStyle name="Comma 2 7 2 2 3 2 2" xfId="3582" xr:uid="{00000000-0005-0000-0000-0000C00D0000}"/>
    <cellStyle name="Comma 2 7 2 2 3 3" xfId="3583" xr:uid="{00000000-0005-0000-0000-0000C10D0000}"/>
    <cellStyle name="Comma 2 7 2 2 4" xfId="3584" xr:uid="{00000000-0005-0000-0000-0000C20D0000}"/>
    <cellStyle name="Comma 2 7 2 2 4 2" xfId="3585" xr:uid="{00000000-0005-0000-0000-0000C30D0000}"/>
    <cellStyle name="Comma 2 7 2 2 4 2 2" xfId="3586" xr:uid="{00000000-0005-0000-0000-0000C40D0000}"/>
    <cellStyle name="Comma 2 7 2 2 4 3" xfId="3587" xr:uid="{00000000-0005-0000-0000-0000C50D0000}"/>
    <cellStyle name="Comma 2 7 2 2 5" xfId="3588" xr:uid="{00000000-0005-0000-0000-0000C60D0000}"/>
    <cellStyle name="Comma 2 7 2 2 5 2" xfId="3589" xr:uid="{00000000-0005-0000-0000-0000C70D0000}"/>
    <cellStyle name="Comma 2 7 2 2 6" xfId="3590" xr:uid="{00000000-0005-0000-0000-0000C80D0000}"/>
    <cellStyle name="Comma 2 7 2 3" xfId="3591" xr:uid="{00000000-0005-0000-0000-0000C90D0000}"/>
    <cellStyle name="Comma 2 7 2 3 2" xfId="3592" xr:uid="{00000000-0005-0000-0000-0000CA0D0000}"/>
    <cellStyle name="Comma 2 7 2 3 2 2" xfId="3593" xr:uid="{00000000-0005-0000-0000-0000CB0D0000}"/>
    <cellStyle name="Comma 2 7 2 3 2 2 2" xfId="3594" xr:uid="{00000000-0005-0000-0000-0000CC0D0000}"/>
    <cellStyle name="Comma 2 7 2 3 2 3" xfId="3595" xr:uid="{00000000-0005-0000-0000-0000CD0D0000}"/>
    <cellStyle name="Comma 2 7 2 3 3" xfId="3596" xr:uid="{00000000-0005-0000-0000-0000CE0D0000}"/>
    <cellStyle name="Comma 2 7 2 3 3 2" xfId="3597" xr:uid="{00000000-0005-0000-0000-0000CF0D0000}"/>
    <cellStyle name="Comma 2 7 2 3 3 2 2" xfId="3598" xr:uid="{00000000-0005-0000-0000-0000D00D0000}"/>
    <cellStyle name="Comma 2 7 2 3 3 3" xfId="3599" xr:uid="{00000000-0005-0000-0000-0000D10D0000}"/>
    <cellStyle name="Comma 2 7 2 3 4" xfId="3600" xr:uid="{00000000-0005-0000-0000-0000D20D0000}"/>
    <cellStyle name="Comma 2 7 2 3 4 2" xfId="3601" xr:uid="{00000000-0005-0000-0000-0000D30D0000}"/>
    <cellStyle name="Comma 2 7 2 3 4 2 2" xfId="3602" xr:uid="{00000000-0005-0000-0000-0000D40D0000}"/>
    <cellStyle name="Comma 2 7 2 3 4 3" xfId="3603" xr:uid="{00000000-0005-0000-0000-0000D50D0000}"/>
    <cellStyle name="Comma 2 7 2 3 5" xfId="3604" xr:uid="{00000000-0005-0000-0000-0000D60D0000}"/>
    <cellStyle name="Comma 2 7 2 3 5 2" xfId="3605" xr:uid="{00000000-0005-0000-0000-0000D70D0000}"/>
    <cellStyle name="Comma 2 7 2 3 6" xfId="3606" xr:uid="{00000000-0005-0000-0000-0000D80D0000}"/>
    <cellStyle name="Comma 2 7 2 4" xfId="3607" xr:uid="{00000000-0005-0000-0000-0000D90D0000}"/>
    <cellStyle name="Comma 2 7 2 4 2" xfId="3608" xr:uid="{00000000-0005-0000-0000-0000DA0D0000}"/>
    <cellStyle name="Comma 2 7 2 4 2 2" xfId="3609" xr:uid="{00000000-0005-0000-0000-0000DB0D0000}"/>
    <cellStyle name="Comma 2 7 2 4 2 2 2" xfId="3610" xr:uid="{00000000-0005-0000-0000-0000DC0D0000}"/>
    <cellStyle name="Comma 2 7 2 4 2 3" xfId="3611" xr:uid="{00000000-0005-0000-0000-0000DD0D0000}"/>
    <cellStyle name="Comma 2 7 2 4 3" xfId="3612" xr:uid="{00000000-0005-0000-0000-0000DE0D0000}"/>
    <cellStyle name="Comma 2 7 2 4 3 2" xfId="3613" xr:uid="{00000000-0005-0000-0000-0000DF0D0000}"/>
    <cellStyle name="Comma 2 7 2 4 4" xfId="3614" xr:uid="{00000000-0005-0000-0000-0000E00D0000}"/>
    <cellStyle name="Comma 2 7 2 5" xfId="3615" xr:uid="{00000000-0005-0000-0000-0000E10D0000}"/>
    <cellStyle name="Comma 2 7 2 5 2" xfId="3616" xr:uid="{00000000-0005-0000-0000-0000E20D0000}"/>
    <cellStyle name="Comma 2 7 2 5 2 2" xfId="3617" xr:uid="{00000000-0005-0000-0000-0000E30D0000}"/>
    <cellStyle name="Comma 2 7 2 5 3" xfId="3618" xr:uid="{00000000-0005-0000-0000-0000E40D0000}"/>
    <cellStyle name="Comma 2 7 2 6" xfId="3619" xr:uid="{00000000-0005-0000-0000-0000E50D0000}"/>
    <cellStyle name="Comma 2 7 2 6 2" xfId="3620" xr:uid="{00000000-0005-0000-0000-0000E60D0000}"/>
    <cellStyle name="Comma 2 7 2 6 2 2" xfId="3621" xr:uid="{00000000-0005-0000-0000-0000E70D0000}"/>
    <cellStyle name="Comma 2 7 2 6 3" xfId="3622" xr:uid="{00000000-0005-0000-0000-0000E80D0000}"/>
    <cellStyle name="Comma 2 7 2 7" xfId="3623" xr:uid="{00000000-0005-0000-0000-0000E90D0000}"/>
    <cellStyle name="Comma 2 7 2 7 2" xfId="3624" xr:uid="{00000000-0005-0000-0000-0000EA0D0000}"/>
    <cellStyle name="Comma 2 7 2 8" xfId="3625" xr:uid="{00000000-0005-0000-0000-0000EB0D0000}"/>
    <cellStyle name="Comma 2 7 3" xfId="3626" xr:uid="{00000000-0005-0000-0000-0000EC0D0000}"/>
    <cellStyle name="Comma 2 7 4" xfId="3627" xr:uid="{00000000-0005-0000-0000-0000ED0D0000}"/>
    <cellStyle name="Comma 2 7 5" xfId="3628" xr:uid="{00000000-0005-0000-0000-0000EE0D0000}"/>
    <cellStyle name="Comma 2 7 5 2" xfId="3629" xr:uid="{00000000-0005-0000-0000-0000EF0D0000}"/>
    <cellStyle name="Comma 2 7 5 2 2" xfId="3630" xr:uid="{00000000-0005-0000-0000-0000F00D0000}"/>
    <cellStyle name="Comma 2 7 5 2 2 2" xfId="3631" xr:uid="{00000000-0005-0000-0000-0000F10D0000}"/>
    <cellStyle name="Comma 2 7 5 2 3" xfId="3632" xr:uid="{00000000-0005-0000-0000-0000F20D0000}"/>
    <cellStyle name="Comma 2 8" xfId="3633" xr:uid="{00000000-0005-0000-0000-0000F30D0000}"/>
    <cellStyle name="Comma 2 8 2" xfId="3634" xr:uid="{00000000-0005-0000-0000-0000F40D0000}"/>
    <cellStyle name="Comma 2 8 3" xfId="3635" xr:uid="{00000000-0005-0000-0000-0000F50D0000}"/>
    <cellStyle name="Comma 2 8 4" xfId="3636" xr:uid="{00000000-0005-0000-0000-0000F60D0000}"/>
    <cellStyle name="Comma 2 9" xfId="3637" xr:uid="{00000000-0005-0000-0000-0000F70D0000}"/>
    <cellStyle name="Comma 2 9 2" xfId="3638" xr:uid="{00000000-0005-0000-0000-0000F80D0000}"/>
    <cellStyle name="Comma 2 9 3" xfId="3639" xr:uid="{00000000-0005-0000-0000-0000F90D0000}"/>
    <cellStyle name="Comma 2_Clyde P32 Price Negotiation Template_v2" xfId="3640" xr:uid="{00000000-0005-0000-0000-0000FA0D0000}"/>
    <cellStyle name="Comma 20" xfId="3641" xr:uid="{00000000-0005-0000-0000-0000FB0D0000}"/>
    <cellStyle name="Comma 20 10" xfId="3642" xr:uid="{00000000-0005-0000-0000-0000FC0D0000}"/>
    <cellStyle name="Comma 20 11" xfId="3643" xr:uid="{00000000-0005-0000-0000-0000FD0D0000}"/>
    <cellStyle name="Comma 20 12" xfId="3644" xr:uid="{00000000-0005-0000-0000-0000FE0D0000}"/>
    <cellStyle name="Comma 20 13" xfId="3645" xr:uid="{00000000-0005-0000-0000-0000FF0D0000}"/>
    <cellStyle name="Comma 20 2" xfId="3646" xr:uid="{00000000-0005-0000-0000-0000000E0000}"/>
    <cellStyle name="Comma 20 2 2" xfId="3647" xr:uid="{00000000-0005-0000-0000-0000010E0000}"/>
    <cellStyle name="Comma 20 2 2 2" xfId="3648" xr:uid="{00000000-0005-0000-0000-0000020E0000}"/>
    <cellStyle name="Comma 20 2 2 3" xfId="3649" xr:uid="{00000000-0005-0000-0000-0000030E0000}"/>
    <cellStyle name="Comma 20 2 2 4" xfId="3650" xr:uid="{00000000-0005-0000-0000-0000040E0000}"/>
    <cellStyle name="Comma 20 2 2 4 2" xfId="3651" xr:uid="{00000000-0005-0000-0000-0000050E0000}"/>
    <cellStyle name="Comma 20 2 2 4 2 2" xfId="3652" xr:uid="{00000000-0005-0000-0000-0000060E0000}"/>
    <cellStyle name="Comma 20 2 2 4 3" xfId="3653" xr:uid="{00000000-0005-0000-0000-0000070E0000}"/>
    <cellStyle name="Comma 20 2 3" xfId="3654" xr:uid="{00000000-0005-0000-0000-0000080E0000}"/>
    <cellStyle name="Comma 20 2 3 2" xfId="3655" xr:uid="{00000000-0005-0000-0000-0000090E0000}"/>
    <cellStyle name="Comma 20 2 3 3" xfId="3656" xr:uid="{00000000-0005-0000-0000-00000A0E0000}"/>
    <cellStyle name="Comma 20 2 4" xfId="3657" xr:uid="{00000000-0005-0000-0000-00000B0E0000}"/>
    <cellStyle name="Comma 20 2 4 2" xfId="3658" xr:uid="{00000000-0005-0000-0000-00000C0E0000}"/>
    <cellStyle name="Comma 20 2 5" xfId="3659" xr:uid="{00000000-0005-0000-0000-00000D0E0000}"/>
    <cellStyle name="Comma 20 2 6" xfId="3660" xr:uid="{00000000-0005-0000-0000-00000E0E0000}"/>
    <cellStyle name="Comma 20 2 7" xfId="3661" xr:uid="{00000000-0005-0000-0000-00000F0E0000}"/>
    <cellStyle name="Comma 20 2 7 2" xfId="3662" xr:uid="{00000000-0005-0000-0000-0000100E0000}"/>
    <cellStyle name="Comma 20 2 7 2 2" xfId="3663" xr:uid="{00000000-0005-0000-0000-0000110E0000}"/>
    <cellStyle name="Comma 20 2 7 3" xfId="3664" xr:uid="{00000000-0005-0000-0000-0000120E0000}"/>
    <cellStyle name="Comma 20 3" xfId="3665" xr:uid="{00000000-0005-0000-0000-0000130E0000}"/>
    <cellStyle name="Comma 20 3 2" xfId="3666" xr:uid="{00000000-0005-0000-0000-0000140E0000}"/>
    <cellStyle name="Comma 20 3 3" xfId="3667" xr:uid="{00000000-0005-0000-0000-0000150E0000}"/>
    <cellStyle name="Comma 20 3 4" xfId="3668" xr:uid="{00000000-0005-0000-0000-0000160E0000}"/>
    <cellStyle name="Comma 20 3 4 2" xfId="3669" xr:uid="{00000000-0005-0000-0000-0000170E0000}"/>
    <cellStyle name="Comma 20 3 4 2 2" xfId="3670" xr:uid="{00000000-0005-0000-0000-0000180E0000}"/>
    <cellStyle name="Comma 20 3 4 3" xfId="3671" xr:uid="{00000000-0005-0000-0000-0000190E0000}"/>
    <cellStyle name="Comma 20 4" xfId="3672" xr:uid="{00000000-0005-0000-0000-00001A0E0000}"/>
    <cellStyle name="Comma 20 4 2" xfId="3673" xr:uid="{00000000-0005-0000-0000-00001B0E0000}"/>
    <cellStyle name="Comma 20 4 3" xfId="3674" xr:uid="{00000000-0005-0000-0000-00001C0E0000}"/>
    <cellStyle name="Comma 20 5" xfId="3675" xr:uid="{00000000-0005-0000-0000-00001D0E0000}"/>
    <cellStyle name="Comma 20 5 2" xfId="3676" xr:uid="{00000000-0005-0000-0000-00001E0E0000}"/>
    <cellStyle name="Comma 20 5 3" xfId="3677" xr:uid="{00000000-0005-0000-0000-00001F0E0000}"/>
    <cellStyle name="Comma 20 6" xfId="3678" xr:uid="{00000000-0005-0000-0000-0000200E0000}"/>
    <cellStyle name="Comma 20 7" xfId="3679" xr:uid="{00000000-0005-0000-0000-0000210E0000}"/>
    <cellStyle name="Comma 20 7 2" xfId="3680" xr:uid="{00000000-0005-0000-0000-0000220E0000}"/>
    <cellStyle name="Comma 20 7 3" xfId="3681" xr:uid="{00000000-0005-0000-0000-0000230E0000}"/>
    <cellStyle name="Comma 20 8" xfId="3682" xr:uid="{00000000-0005-0000-0000-0000240E0000}"/>
    <cellStyle name="Comma 20 8 2" xfId="3683" xr:uid="{00000000-0005-0000-0000-0000250E0000}"/>
    <cellStyle name="Comma 20 9" xfId="3684" xr:uid="{00000000-0005-0000-0000-0000260E0000}"/>
    <cellStyle name="Comma 200" xfId="3685" xr:uid="{00000000-0005-0000-0000-0000270E0000}"/>
    <cellStyle name="Comma 201" xfId="3686" xr:uid="{00000000-0005-0000-0000-0000280E0000}"/>
    <cellStyle name="Comma 202" xfId="3687" xr:uid="{00000000-0005-0000-0000-0000290E0000}"/>
    <cellStyle name="Comma 203" xfId="3688" xr:uid="{00000000-0005-0000-0000-00002A0E0000}"/>
    <cellStyle name="Comma 204" xfId="3689" xr:uid="{00000000-0005-0000-0000-00002B0E0000}"/>
    <cellStyle name="Comma 205" xfId="3690" xr:uid="{00000000-0005-0000-0000-00002C0E0000}"/>
    <cellStyle name="Comma 206" xfId="3691" xr:uid="{00000000-0005-0000-0000-00002D0E0000}"/>
    <cellStyle name="Comma 207" xfId="3692" xr:uid="{00000000-0005-0000-0000-00002E0E0000}"/>
    <cellStyle name="Comma 208" xfId="3693" xr:uid="{00000000-0005-0000-0000-00002F0E0000}"/>
    <cellStyle name="Comma 209" xfId="3694" xr:uid="{00000000-0005-0000-0000-0000300E0000}"/>
    <cellStyle name="Comma 21" xfId="3695" xr:uid="{00000000-0005-0000-0000-0000310E0000}"/>
    <cellStyle name="Comma 21 10" xfId="3696" xr:uid="{00000000-0005-0000-0000-0000320E0000}"/>
    <cellStyle name="Comma 21 2" xfId="3697" xr:uid="{00000000-0005-0000-0000-0000330E0000}"/>
    <cellStyle name="Comma 21 2 2" xfId="3698" xr:uid="{00000000-0005-0000-0000-0000340E0000}"/>
    <cellStyle name="Comma 21 2 2 2" xfId="3699" xr:uid="{00000000-0005-0000-0000-0000350E0000}"/>
    <cellStyle name="Comma 21 2 2 3" xfId="3700" xr:uid="{00000000-0005-0000-0000-0000360E0000}"/>
    <cellStyle name="Comma 21 2 2 4" xfId="3701" xr:uid="{00000000-0005-0000-0000-0000370E0000}"/>
    <cellStyle name="Comma 21 2 2 4 2" xfId="3702" xr:uid="{00000000-0005-0000-0000-0000380E0000}"/>
    <cellStyle name="Comma 21 2 2 4 2 2" xfId="3703" xr:uid="{00000000-0005-0000-0000-0000390E0000}"/>
    <cellStyle name="Comma 21 2 2 4 3" xfId="3704" xr:uid="{00000000-0005-0000-0000-00003A0E0000}"/>
    <cellStyle name="Comma 21 2 3" xfId="3705" xr:uid="{00000000-0005-0000-0000-00003B0E0000}"/>
    <cellStyle name="Comma 21 2 4" xfId="3706" xr:uid="{00000000-0005-0000-0000-00003C0E0000}"/>
    <cellStyle name="Comma 21 2 5" xfId="3707" xr:uid="{00000000-0005-0000-0000-00003D0E0000}"/>
    <cellStyle name="Comma 21 2 5 2" xfId="3708" xr:uid="{00000000-0005-0000-0000-00003E0E0000}"/>
    <cellStyle name="Comma 21 2 5 2 2" xfId="3709" xr:uid="{00000000-0005-0000-0000-00003F0E0000}"/>
    <cellStyle name="Comma 21 2 5 3" xfId="3710" xr:uid="{00000000-0005-0000-0000-0000400E0000}"/>
    <cellStyle name="Comma 21 3" xfId="3711" xr:uid="{00000000-0005-0000-0000-0000410E0000}"/>
    <cellStyle name="Comma 21 3 2" xfId="3712" xr:uid="{00000000-0005-0000-0000-0000420E0000}"/>
    <cellStyle name="Comma 21 3 3" xfId="3713" xr:uid="{00000000-0005-0000-0000-0000430E0000}"/>
    <cellStyle name="Comma 21 3 4" xfId="3714" xr:uid="{00000000-0005-0000-0000-0000440E0000}"/>
    <cellStyle name="Comma 21 3 4 2" xfId="3715" xr:uid="{00000000-0005-0000-0000-0000450E0000}"/>
    <cellStyle name="Comma 21 3 4 2 2" xfId="3716" xr:uid="{00000000-0005-0000-0000-0000460E0000}"/>
    <cellStyle name="Comma 21 3 4 3" xfId="3717" xr:uid="{00000000-0005-0000-0000-0000470E0000}"/>
    <cellStyle name="Comma 21 4" xfId="3718" xr:uid="{00000000-0005-0000-0000-0000480E0000}"/>
    <cellStyle name="Comma 21 5" xfId="3719" xr:uid="{00000000-0005-0000-0000-0000490E0000}"/>
    <cellStyle name="Comma 21 5 2" xfId="3720" xr:uid="{00000000-0005-0000-0000-00004A0E0000}"/>
    <cellStyle name="Comma 21 5 3" xfId="3721" xr:uid="{00000000-0005-0000-0000-00004B0E0000}"/>
    <cellStyle name="Comma 21 6" xfId="3722" xr:uid="{00000000-0005-0000-0000-00004C0E0000}"/>
    <cellStyle name="Comma 21 6 2" xfId="3723" xr:uid="{00000000-0005-0000-0000-00004D0E0000}"/>
    <cellStyle name="Comma 21 7" xfId="3724" xr:uid="{00000000-0005-0000-0000-00004E0E0000}"/>
    <cellStyle name="Comma 21 8" xfId="3725" xr:uid="{00000000-0005-0000-0000-00004F0E0000}"/>
    <cellStyle name="Comma 21 9" xfId="3726" xr:uid="{00000000-0005-0000-0000-0000500E0000}"/>
    <cellStyle name="Comma 210" xfId="3727" xr:uid="{00000000-0005-0000-0000-0000510E0000}"/>
    <cellStyle name="Comma 211" xfId="3728" xr:uid="{00000000-0005-0000-0000-0000520E0000}"/>
    <cellStyle name="Comma 212" xfId="3729" xr:uid="{00000000-0005-0000-0000-0000530E0000}"/>
    <cellStyle name="Comma 213" xfId="3730" xr:uid="{00000000-0005-0000-0000-0000540E0000}"/>
    <cellStyle name="Comma 214" xfId="3731" xr:uid="{00000000-0005-0000-0000-0000550E0000}"/>
    <cellStyle name="Comma 215" xfId="3732" xr:uid="{00000000-0005-0000-0000-0000560E0000}"/>
    <cellStyle name="Comma 216" xfId="3733" xr:uid="{00000000-0005-0000-0000-0000570E0000}"/>
    <cellStyle name="Comma 217" xfId="3734" xr:uid="{00000000-0005-0000-0000-0000580E0000}"/>
    <cellStyle name="Comma 218" xfId="3735" xr:uid="{00000000-0005-0000-0000-0000590E0000}"/>
    <cellStyle name="Comma 219" xfId="3736" xr:uid="{00000000-0005-0000-0000-00005A0E0000}"/>
    <cellStyle name="Comma 22" xfId="3737" xr:uid="{00000000-0005-0000-0000-00005B0E0000}"/>
    <cellStyle name="Comma 22 2" xfId="3738" xr:uid="{00000000-0005-0000-0000-00005C0E0000}"/>
    <cellStyle name="Comma 22 2 2" xfId="3739" xr:uid="{00000000-0005-0000-0000-00005D0E0000}"/>
    <cellStyle name="Comma 22 2 3" xfId="3740" xr:uid="{00000000-0005-0000-0000-00005E0E0000}"/>
    <cellStyle name="Comma 22 3" xfId="3741" xr:uid="{00000000-0005-0000-0000-00005F0E0000}"/>
    <cellStyle name="Comma 22 3 2" xfId="3742" xr:uid="{00000000-0005-0000-0000-0000600E0000}"/>
    <cellStyle name="Comma 22 3 3" xfId="3743" xr:uid="{00000000-0005-0000-0000-0000610E0000}"/>
    <cellStyle name="Comma 22 4" xfId="3744" xr:uid="{00000000-0005-0000-0000-0000620E0000}"/>
    <cellStyle name="Comma 22 4 2" xfId="3745" xr:uid="{00000000-0005-0000-0000-0000630E0000}"/>
    <cellStyle name="Comma 22 4 3" xfId="3746" xr:uid="{00000000-0005-0000-0000-0000640E0000}"/>
    <cellStyle name="Comma 22 5" xfId="3747" xr:uid="{00000000-0005-0000-0000-0000650E0000}"/>
    <cellStyle name="Comma 22 5 2" xfId="3748" xr:uid="{00000000-0005-0000-0000-0000660E0000}"/>
    <cellStyle name="Comma 22 5 3" xfId="3749" xr:uid="{00000000-0005-0000-0000-0000670E0000}"/>
    <cellStyle name="Comma 22 6" xfId="3750" xr:uid="{00000000-0005-0000-0000-0000680E0000}"/>
    <cellStyle name="Comma 22 7" xfId="3751" xr:uid="{00000000-0005-0000-0000-0000690E0000}"/>
    <cellStyle name="Comma 220" xfId="3752" xr:uid="{00000000-0005-0000-0000-00006A0E0000}"/>
    <cellStyle name="Comma 221" xfId="3753" xr:uid="{00000000-0005-0000-0000-00006B0E0000}"/>
    <cellStyle name="Comma 222" xfId="3754" xr:uid="{00000000-0005-0000-0000-00006C0E0000}"/>
    <cellStyle name="Comma 223" xfId="3755" xr:uid="{00000000-0005-0000-0000-00006D0E0000}"/>
    <cellStyle name="Comma 224" xfId="3756" xr:uid="{00000000-0005-0000-0000-00006E0E0000}"/>
    <cellStyle name="Comma 225" xfId="3757" xr:uid="{00000000-0005-0000-0000-00006F0E0000}"/>
    <cellStyle name="Comma 226" xfId="3758" xr:uid="{00000000-0005-0000-0000-0000700E0000}"/>
    <cellStyle name="Comma 227" xfId="3759" xr:uid="{00000000-0005-0000-0000-0000710E0000}"/>
    <cellStyle name="Comma 228" xfId="3760" xr:uid="{00000000-0005-0000-0000-0000720E0000}"/>
    <cellStyle name="Comma 229" xfId="3761" xr:uid="{00000000-0005-0000-0000-0000730E0000}"/>
    <cellStyle name="Comma 23" xfId="3762" xr:uid="{00000000-0005-0000-0000-0000740E0000}"/>
    <cellStyle name="Comma 23 10" xfId="3763" xr:uid="{00000000-0005-0000-0000-0000750E0000}"/>
    <cellStyle name="Comma 23 11" xfId="3764" xr:uid="{00000000-0005-0000-0000-0000760E0000}"/>
    <cellStyle name="Comma 23 12" xfId="3765" xr:uid="{00000000-0005-0000-0000-0000770E0000}"/>
    <cellStyle name="Comma 23 2" xfId="3766" xr:uid="{00000000-0005-0000-0000-0000780E0000}"/>
    <cellStyle name="Comma 23 2 2" xfId="3767" xr:uid="{00000000-0005-0000-0000-0000790E0000}"/>
    <cellStyle name="Comma 23 2 2 2" xfId="3768" xr:uid="{00000000-0005-0000-0000-00007A0E0000}"/>
    <cellStyle name="Comma 23 2 2 3" xfId="3769" xr:uid="{00000000-0005-0000-0000-00007B0E0000}"/>
    <cellStyle name="Comma 23 2 2 3 2" xfId="3770" xr:uid="{00000000-0005-0000-0000-00007C0E0000}"/>
    <cellStyle name="Comma 23 2 2 3 2 2" xfId="3771" xr:uid="{00000000-0005-0000-0000-00007D0E0000}"/>
    <cellStyle name="Comma 23 2 2 3 3" xfId="3772" xr:uid="{00000000-0005-0000-0000-00007E0E0000}"/>
    <cellStyle name="Comma 23 2 3" xfId="3773" xr:uid="{00000000-0005-0000-0000-00007F0E0000}"/>
    <cellStyle name="Comma 23 2 4" xfId="3774" xr:uid="{00000000-0005-0000-0000-0000800E0000}"/>
    <cellStyle name="Comma 23 2 5" xfId="3775" xr:uid="{00000000-0005-0000-0000-0000810E0000}"/>
    <cellStyle name="Comma 23 2 6" xfId="3776" xr:uid="{00000000-0005-0000-0000-0000820E0000}"/>
    <cellStyle name="Comma 23 2 6 2" xfId="3777" xr:uid="{00000000-0005-0000-0000-0000830E0000}"/>
    <cellStyle name="Comma 23 2 6 2 2" xfId="3778" xr:uid="{00000000-0005-0000-0000-0000840E0000}"/>
    <cellStyle name="Comma 23 2 6 3" xfId="3779" xr:uid="{00000000-0005-0000-0000-0000850E0000}"/>
    <cellStyle name="Comma 23 3" xfId="3780" xr:uid="{00000000-0005-0000-0000-0000860E0000}"/>
    <cellStyle name="Comma 23 3 2" xfId="3781" xr:uid="{00000000-0005-0000-0000-0000870E0000}"/>
    <cellStyle name="Comma 23 3 3" xfId="3782" xr:uid="{00000000-0005-0000-0000-0000880E0000}"/>
    <cellStyle name="Comma 23 3 3 2" xfId="3783" xr:uid="{00000000-0005-0000-0000-0000890E0000}"/>
    <cellStyle name="Comma 23 3 3 2 2" xfId="3784" xr:uid="{00000000-0005-0000-0000-00008A0E0000}"/>
    <cellStyle name="Comma 23 3 3 3" xfId="3785" xr:uid="{00000000-0005-0000-0000-00008B0E0000}"/>
    <cellStyle name="Comma 23 4" xfId="3786" xr:uid="{00000000-0005-0000-0000-00008C0E0000}"/>
    <cellStyle name="Comma 23 4 2" xfId="3787" xr:uid="{00000000-0005-0000-0000-00008D0E0000}"/>
    <cellStyle name="Comma 23 4 3" xfId="3788" xr:uid="{00000000-0005-0000-0000-00008E0E0000}"/>
    <cellStyle name="Comma 23 5" xfId="3789" xr:uid="{00000000-0005-0000-0000-00008F0E0000}"/>
    <cellStyle name="Comma 23 5 2" xfId="3790" xr:uid="{00000000-0005-0000-0000-0000900E0000}"/>
    <cellStyle name="Comma 23 6" xfId="3791" xr:uid="{00000000-0005-0000-0000-0000910E0000}"/>
    <cellStyle name="Comma 23 6 2" xfId="3792" xr:uid="{00000000-0005-0000-0000-0000920E0000}"/>
    <cellStyle name="Comma 23 6 3" xfId="3793" xr:uid="{00000000-0005-0000-0000-0000930E0000}"/>
    <cellStyle name="Comma 23 7" xfId="3794" xr:uid="{00000000-0005-0000-0000-0000940E0000}"/>
    <cellStyle name="Comma 23 7 2" xfId="3795" xr:uid="{00000000-0005-0000-0000-0000950E0000}"/>
    <cellStyle name="Comma 23 7 3" xfId="3796" xr:uid="{00000000-0005-0000-0000-0000960E0000}"/>
    <cellStyle name="Comma 23 8" xfId="3797" xr:uid="{00000000-0005-0000-0000-0000970E0000}"/>
    <cellStyle name="Comma 23 9" xfId="3798" xr:uid="{00000000-0005-0000-0000-0000980E0000}"/>
    <cellStyle name="Comma 23 9 2" xfId="3799" xr:uid="{00000000-0005-0000-0000-0000990E0000}"/>
    <cellStyle name="Comma 23 9 2 2" xfId="3800" xr:uid="{00000000-0005-0000-0000-00009A0E0000}"/>
    <cellStyle name="Comma 23 9 3" xfId="3801" xr:uid="{00000000-0005-0000-0000-00009B0E0000}"/>
    <cellStyle name="Comma 230" xfId="3802" xr:uid="{00000000-0005-0000-0000-00009C0E0000}"/>
    <cellStyle name="Comma 231" xfId="3803" xr:uid="{00000000-0005-0000-0000-00009D0E0000}"/>
    <cellStyle name="Comma 232" xfId="3804" xr:uid="{00000000-0005-0000-0000-00009E0E0000}"/>
    <cellStyle name="Comma 233" xfId="3805" xr:uid="{00000000-0005-0000-0000-00009F0E0000}"/>
    <cellStyle name="Comma 234" xfId="3806" xr:uid="{00000000-0005-0000-0000-0000A00E0000}"/>
    <cellStyle name="Comma 235" xfId="3807" xr:uid="{00000000-0005-0000-0000-0000A10E0000}"/>
    <cellStyle name="Comma 236" xfId="3808" xr:uid="{00000000-0005-0000-0000-0000A20E0000}"/>
    <cellStyle name="Comma 237" xfId="3809" xr:uid="{00000000-0005-0000-0000-0000A30E0000}"/>
    <cellStyle name="Comma 238" xfId="3810" xr:uid="{00000000-0005-0000-0000-0000A40E0000}"/>
    <cellStyle name="Comma 239" xfId="3811" xr:uid="{00000000-0005-0000-0000-0000A50E0000}"/>
    <cellStyle name="Comma 24" xfId="3812" xr:uid="{00000000-0005-0000-0000-0000A60E0000}"/>
    <cellStyle name="Comma 24 2" xfId="3813" xr:uid="{00000000-0005-0000-0000-0000A70E0000}"/>
    <cellStyle name="Comma 24 2 2" xfId="3814" xr:uid="{00000000-0005-0000-0000-0000A80E0000}"/>
    <cellStyle name="Comma 24 2 2 2" xfId="3815" xr:uid="{00000000-0005-0000-0000-0000A90E0000}"/>
    <cellStyle name="Comma 24 2 2 3" xfId="3816" xr:uid="{00000000-0005-0000-0000-0000AA0E0000}"/>
    <cellStyle name="Comma 24 2 2 3 2" xfId="3817" xr:uid="{00000000-0005-0000-0000-0000AB0E0000}"/>
    <cellStyle name="Comma 24 2 2 3 2 2" xfId="3818" xr:uid="{00000000-0005-0000-0000-0000AC0E0000}"/>
    <cellStyle name="Comma 24 2 2 3 3" xfId="3819" xr:uid="{00000000-0005-0000-0000-0000AD0E0000}"/>
    <cellStyle name="Comma 24 2 3" xfId="3820" xr:uid="{00000000-0005-0000-0000-0000AE0E0000}"/>
    <cellStyle name="Comma 24 2 4" xfId="3821" xr:uid="{00000000-0005-0000-0000-0000AF0E0000}"/>
    <cellStyle name="Comma 24 2 5" xfId="3822" xr:uid="{00000000-0005-0000-0000-0000B00E0000}"/>
    <cellStyle name="Comma 24 2 6" xfId="3823" xr:uid="{00000000-0005-0000-0000-0000B10E0000}"/>
    <cellStyle name="Comma 24 2 6 2" xfId="3824" xr:uid="{00000000-0005-0000-0000-0000B20E0000}"/>
    <cellStyle name="Comma 24 2 6 2 2" xfId="3825" xr:uid="{00000000-0005-0000-0000-0000B30E0000}"/>
    <cellStyle name="Comma 24 2 6 3" xfId="3826" xr:uid="{00000000-0005-0000-0000-0000B40E0000}"/>
    <cellStyle name="Comma 24 3" xfId="3827" xr:uid="{00000000-0005-0000-0000-0000B50E0000}"/>
    <cellStyle name="Comma 24 3 2" xfId="3828" xr:uid="{00000000-0005-0000-0000-0000B60E0000}"/>
    <cellStyle name="Comma 24 3 3" xfId="3829" xr:uid="{00000000-0005-0000-0000-0000B70E0000}"/>
    <cellStyle name="Comma 24 3 3 2" xfId="3830" xr:uid="{00000000-0005-0000-0000-0000B80E0000}"/>
    <cellStyle name="Comma 24 3 3 2 2" xfId="3831" xr:uid="{00000000-0005-0000-0000-0000B90E0000}"/>
    <cellStyle name="Comma 24 3 3 3" xfId="3832" xr:uid="{00000000-0005-0000-0000-0000BA0E0000}"/>
    <cellStyle name="Comma 24 4" xfId="3833" xr:uid="{00000000-0005-0000-0000-0000BB0E0000}"/>
    <cellStyle name="Comma 24 4 2" xfId="3834" xr:uid="{00000000-0005-0000-0000-0000BC0E0000}"/>
    <cellStyle name="Comma 24 4 3" xfId="3835" xr:uid="{00000000-0005-0000-0000-0000BD0E0000}"/>
    <cellStyle name="Comma 24 5" xfId="3836" xr:uid="{00000000-0005-0000-0000-0000BE0E0000}"/>
    <cellStyle name="Comma 24 5 2" xfId="3837" xr:uid="{00000000-0005-0000-0000-0000BF0E0000}"/>
    <cellStyle name="Comma 24 5 3" xfId="3838" xr:uid="{00000000-0005-0000-0000-0000C00E0000}"/>
    <cellStyle name="Comma 24 6" xfId="3839" xr:uid="{00000000-0005-0000-0000-0000C10E0000}"/>
    <cellStyle name="Comma 24 6 2" xfId="3840" xr:uid="{00000000-0005-0000-0000-0000C20E0000}"/>
    <cellStyle name="Comma 24 6 3" xfId="3841" xr:uid="{00000000-0005-0000-0000-0000C30E0000}"/>
    <cellStyle name="Comma 24 7" xfId="3842" xr:uid="{00000000-0005-0000-0000-0000C40E0000}"/>
    <cellStyle name="Comma 24 7 2" xfId="3843" xr:uid="{00000000-0005-0000-0000-0000C50E0000}"/>
    <cellStyle name="Comma 24 7 3" xfId="3844" xr:uid="{00000000-0005-0000-0000-0000C60E0000}"/>
    <cellStyle name="Comma 24 8" xfId="3845" xr:uid="{00000000-0005-0000-0000-0000C70E0000}"/>
    <cellStyle name="Comma 24 9" xfId="3846" xr:uid="{00000000-0005-0000-0000-0000C80E0000}"/>
    <cellStyle name="Comma 24 9 2" xfId="3847" xr:uid="{00000000-0005-0000-0000-0000C90E0000}"/>
    <cellStyle name="Comma 24 9 2 2" xfId="3848" xr:uid="{00000000-0005-0000-0000-0000CA0E0000}"/>
    <cellStyle name="Comma 24 9 3" xfId="3849" xr:uid="{00000000-0005-0000-0000-0000CB0E0000}"/>
    <cellStyle name="Comma 240" xfId="3850" xr:uid="{00000000-0005-0000-0000-0000CC0E0000}"/>
    <cellStyle name="Comma 241" xfId="3851" xr:uid="{00000000-0005-0000-0000-0000CD0E0000}"/>
    <cellStyle name="Comma 242" xfId="3852" xr:uid="{00000000-0005-0000-0000-0000CE0E0000}"/>
    <cellStyle name="Comma 243" xfId="3853" xr:uid="{00000000-0005-0000-0000-0000CF0E0000}"/>
    <cellStyle name="Comma 244" xfId="3854" xr:uid="{00000000-0005-0000-0000-0000D00E0000}"/>
    <cellStyle name="Comma 245" xfId="3855" xr:uid="{00000000-0005-0000-0000-0000D10E0000}"/>
    <cellStyle name="Comma 246" xfId="3856" xr:uid="{00000000-0005-0000-0000-0000D20E0000}"/>
    <cellStyle name="Comma 247" xfId="3857" xr:uid="{00000000-0005-0000-0000-0000D30E0000}"/>
    <cellStyle name="Comma 248" xfId="3858" xr:uid="{00000000-0005-0000-0000-0000D40E0000}"/>
    <cellStyle name="Comma 249" xfId="3859" xr:uid="{00000000-0005-0000-0000-0000D50E0000}"/>
    <cellStyle name="Comma 25" xfId="3860" xr:uid="{00000000-0005-0000-0000-0000D60E0000}"/>
    <cellStyle name="Comma 25 2" xfId="3861" xr:uid="{00000000-0005-0000-0000-0000D70E0000}"/>
    <cellStyle name="Comma 25 2 2" xfId="3862" xr:uid="{00000000-0005-0000-0000-0000D80E0000}"/>
    <cellStyle name="Comma 25 2 3" xfId="3863" xr:uid="{00000000-0005-0000-0000-0000D90E0000}"/>
    <cellStyle name="Comma 25 2 4" xfId="3864" xr:uid="{00000000-0005-0000-0000-0000DA0E0000}"/>
    <cellStyle name="Comma 25 2 5" xfId="3865" xr:uid="{00000000-0005-0000-0000-0000DB0E0000}"/>
    <cellStyle name="Comma 25 3" xfId="3866" xr:uid="{00000000-0005-0000-0000-0000DC0E0000}"/>
    <cellStyle name="Comma 25 4" xfId="3867" xr:uid="{00000000-0005-0000-0000-0000DD0E0000}"/>
    <cellStyle name="Comma 25 4 2" xfId="3868" xr:uid="{00000000-0005-0000-0000-0000DE0E0000}"/>
    <cellStyle name="Comma 25 4 3" xfId="3869" xr:uid="{00000000-0005-0000-0000-0000DF0E0000}"/>
    <cellStyle name="Comma 25 5" xfId="3870" xr:uid="{00000000-0005-0000-0000-0000E00E0000}"/>
    <cellStyle name="Comma 25 5 2" xfId="3871" xr:uid="{00000000-0005-0000-0000-0000E10E0000}"/>
    <cellStyle name="Comma 25 6" xfId="3872" xr:uid="{00000000-0005-0000-0000-0000E20E0000}"/>
    <cellStyle name="Comma 25 7" xfId="3873" xr:uid="{00000000-0005-0000-0000-0000E30E0000}"/>
    <cellStyle name="Comma 25 8" xfId="3874" xr:uid="{00000000-0005-0000-0000-0000E40E0000}"/>
    <cellStyle name="Comma 250" xfId="3875" xr:uid="{00000000-0005-0000-0000-0000E50E0000}"/>
    <cellStyle name="Comma 251" xfId="3876" xr:uid="{00000000-0005-0000-0000-0000E60E0000}"/>
    <cellStyle name="Comma 252" xfId="3877" xr:uid="{00000000-0005-0000-0000-0000E70E0000}"/>
    <cellStyle name="Comma 253" xfId="3878" xr:uid="{00000000-0005-0000-0000-0000E80E0000}"/>
    <cellStyle name="Comma 254" xfId="3879" xr:uid="{00000000-0005-0000-0000-0000E90E0000}"/>
    <cellStyle name="Comma 255" xfId="3880" xr:uid="{00000000-0005-0000-0000-0000EA0E0000}"/>
    <cellStyle name="Comma 256" xfId="3881" xr:uid="{00000000-0005-0000-0000-0000EB0E0000}"/>
    <cellStyle name="Comma 257" xfId="3882" xr:uid="{00000000-0005-0000-0000-0000EC0E0000}"/>
    <cellStyle name="Comma 258" xfId="3883" xr:uid="{00000000-0005-0000-0000-0000ED0E0000}"/>
    <cellStyle name="Comma 259" xfId="3884" xr:uid="{00000000-0005-0000-0000-0000EE0E0000}"/>
    <cellStyle name="Comma 26" xfId="3885" xr:uid="{00000000-0005-0000-0000-0000EF0E0000}"/>
    <cellStyle name="Comma 26 2" xfId="3886" xr:uid="{00000000-0005-0000-0000-0000F00E0000}"/>
    <cellStyle name="Comma 26 2 2" xfId="3887" xr:uid="{00000000-0005-0000-0000-0000F10E0000}"/>
    <cellStyle name="Comma 26 2 3" xfId="3888" xr:uid="{00000000-0005-0000-0000-0000F20E0000}"/>
    <cellStyle name="Comma 26 3" xfId="3889" xr:uid="{00000000-0005-0000-0000-0000F30E0000}"/>
    <cellStyle name="Comma 26 3 2" xfId="3890" xr:uid="{00000000-0005-0000-0000-0000F40E0000}"/>
    <cellStyle name="Comma 26 4" xfId="3891" xr:uid="{00000000-0005-0000-0000-0000F50E0000}"/>
    <cellStyle name="Comma 26 4 2" xfId="3892" xr:uid="{00000000-0005-0000-0000-0000F60E0000}"/>
    <cellStyle name="Comma 26 5" xfId="3893" xr:uid="{00000000-0005-0000-0000-0000F70E0000}"/>
    <cellStyle name="Comma 26 6" xfId="3894" xr:uid="{00000000-0005-0000-0000-0000F80E0000}"/>
    <cellStyle name="Comma 260" xfId="3895" xr:uid="{00000000-0005-0000-0000-0000F90E0000}"/>
    <cellStyle name="Comma 261" xfId="3896" xr:uid="{00000000-0005-0000-0000-0000FA0E0000}"/>
    <cellStyle name="Comma 262" xfId="3897" xr:uid="{00000000-0005-0000-0000-0000FB0E0000}"/>
    <cellStyle name="Comma 263" xfId="3898" xr:uid="{00000000-0005-0000-0000-0000FC0E0000}"/>
    <cellStyle name="Comma 264" xfId="3899" xr:uid="{00000000-0005-0000-0000-0000FD0E0000}"/>
    <cellStyle name="Comma 265" xfId="3900" xr:uid="{00000000-0005-0000-0000-0000FE0E0000}"/>
    <cellStyle name="Comma 266" xfId="3901" xr:uid="{00000000-0005-0000-0000-0000FF0E0000}"/>
    <cellStyle name="Comma 267" xfId="3902" xr:uid="{00000000-0005-0000-0000-0000000F0000}"/>
    <cellStyle name="Comma 268" xfId="3903" xr:uid="{00000000-0005-0000-0000-0000010F0000}"/>
    <cellStyle name="Comma 269" xfId="3904" xr:uid="{00000000-0005-0000-0000-0000020F0000}"/>
    <cellStyle name="Comma 27" xfId="3905" xr:uid="{00000000-0005-0000-0000-0000030F0000}"/>
    <cellStyle name="Comma 27 2" xfId="3906" xr:uid="{00000000-0005-0000-0000-0000040F0000}"/>
    <cellStyle name="Comma 27 2 2" xfId="3907" xr:uid="{00000000-0005-0000-0000-0000050F0000}"/>
    <cellStyle name="Comma 27 2 2 2" xfId="3908" xr:uid="{00000000-0005-0000-0000-0000060F0000}"/>
    <cellStyle name="Comma 27 2 2 2 2" xfId="3909" xr:uid="{00000000-0005-0000-0000-0000070F0000}"/>
    <cellStyle name="Comma 27 2 2 2 2 2" xfId="3910" xr:uid="{00000000-0005-0000-0000-0000080F0000}"/>
    <cellStyle name="Comma 27 2 2 2 3" xfId="3911" xr:uid="{00000000-0005-0000-0000-0000090F0000}"/>
    <cellStyle name="Comma 27 2 3" xfId="3912" xr:uid="{00000000-0005-0000-0000-00000A0F0000}"/>
    <cellStyle name="Comma 27 2 4" xfId="3913" xr:uid="{00000000-0005-0000-0000-00000B0F0000}"/>
    <cellStyle name="Comma 27 2 4 2" xfId="3914" xr:uid="{00000000-0005-0000-0000-00000C0F0000}"/>
    <cellStyle name="Comma 27 2 4 2 2" xfId="3915" xr:uid="{00000000-0005-0000-0000-00000D0F0000}"/>
    <cellStyle name="Comma 27 2 4 3" xfId="3916" xr:uid="{00000000-0005-0000-0000-00000E0F0000}"/>
    <cellStyle name="Comma 27 3" xfId="3917" xr:uid="{00000000-0005-0000-0000-00000F0F0000}"/>
    <cellStyle name="Comma 27 3 2" xfId="3918" xr:uid="{00000000-0005-0000-0000-0000100F0000}"/>
    <cellStyle name="Comma 27 3 3" xfId="3919" xr:uid="{00000000-0005-0000-0000-0000110F0000}"/>
    <cellStyle name="Comma 27 4" xfId="3920" xr:uid="{00000000-0005-0000-0000-0000120F0000}"/>
    <cellStyle name="Comma 27 4 2" xfId="3921" xr:uid="{00000000-0005-0000-0000-0000130F0000}"/>
    <cellStyle name="Comma 27 4 3" xfId="3922" xr:uid="{00000000-0005-0000-0000-0000140F0000}"/>
    <cellStyle name="Comma 27 5" xfId="3923" xr:uid="{00000000-0005-0000-0000-0000150F0000}"/>
    <cellStyle name="Comma 27 6" xfId="3924" xr:uid="{00000000-0005-0000-0000-0000160F0000}"/>
    <cellStyle name="Comma 270" xfId="3925" xr:uid="{00000000-0005-0000-0000-0000170F0000}"/>
    <cellStyle name="Comma 271" xfId="3926" xr:uid="{00000000-0005-0000-0000-0000180F0000}"/>
    <cellStyle name="Comma 272" xfId="3927" xr:uid="{00000000-0005-0000-0000-0000190F0000}"/>
    <cellStyle name="Comma 273" xfId="3928" xr:uid="{00000000-0005-0000-0000-00001A0F0000}"/>
    <cellStyle name="Comma 274" xfId="3929" xr:uid="{00000000-0005-0000-0000-00001B0F0000}"/>
    <cellStyle name="Comma 275" xfId="3930" xr:uid="{00000000-0005-0000-0000-00001C0F0000}"/>
    <cellStyle name="Comma 276" xfId="3931" xr:uid="{00000000-0005-0000-0000-00001D0F0000}"/>
    <cellStyle name="Comma 28" xfId="3932" xr:uid="{00000000-0005-0000-0000-00001E0F0000}"/>
    <cellStyle name="Comma 28 2" xfId="3933" xr:uid="{00000000-0005-0000-0000-00001F0F0000}"/>
    <cellStyle name="Comma 28 2 2" xfId="3934" xr:uid="{00000000-0005-0000-0000-0000200F0000}"/>
    <cellStyle name="Comma 28 2 2 2" xfId="3935" xr:uid="{00000000-0005-0000-0000-0000210F0000}"/>
    <cellStyle name="Comma 28 2 3" xfId="3936" xr:uid="{00000000-0005-0000-0000-0000220F0000}"/>
    <cellStyle name="Comma 28 2 3 2" xfId="3937" xr:uid="{00000000-0005-0000-0000-0000230F0000}"/>
    <cellStyle name="Comma 28 3" xfId="3938" xr:uid="{00000000-0005-0000-0000-0000240F0000}"/>
    <cellStyle name="Comma 28 3 2" xfId="3939" xr:uid="{00000000-0005-0000-0000-0000250F0000}"/>
    <cellStyle name="Comma 28 4" xfId="3940" xr:uid="{00000000-0005-0000-0000-0000260F0000}"/>
    <cellStyle name="Comma 28 5" xfId="3941" xr:uid="{00000000-0005-0000-0000-0000270F0000}"/>
    <cellStyle name="Comma 28 6" xfId="3942" xr:uid="{00000000-0005-0000-0000-0000280F0000}"/>
    <cellStyle name="Comma 29" xfId="3943" xr:uid="{00000000-0005-0000-0000-0000290F0000}"/>
    <cellStyle name="Comma 29 2" xfId="3944" xr:uid="{00000000-0005-0000-0000-00002A0F0000}"/>
    <cellStyle name="Comma 29 2 2" xfId="3945" xr:uid="{00000000-0005-0000-0000-00002B0F0000}"/>
    <cellStyle name="Comma 29 2 3" xfId="3946" xr:uid="{00000000-0005-0000-0000-00002C0F0000}"/>
    <cellStyle name="Comma 29 3" xfId="3947" xr:uid="{00000000-0005-0000-0000-00002D0F0000}"/>
    <cellStyle name="Comma 29 4" xfId="3948" xr:uid="{00000000-0005-0000-0000-00002E0F0000}"/>
    <cellStyle name="Comma 29 5" xfId="3949" xr:uid="{00000000-0005-0000-0000-00002F0F0000}"/>
    <cellStyle name="Comma 29 6" xfId="3950" xr:uid="{00000000-0005-0000-0000-0000300F0000}"/>
    <cellStyle name="Comma 29 7" xfId="3951" xr:uid="{00000000-0005-0000-0000-0000310F0000}"/>
    <cellStyle name="Comma 29 7 2" xfId="3952" xr:uid="{00000000-0005-0000-0000-0000320F0000}"/>
    <cellStyle name="Comma 29 7 2 2" xfId="3953" xr:uid="{00000000-0005-0000-0000-0000330F0000}"/>
    <cellStyle name="Comma 29 7 3" xfId="3954" xr:uid="{00000000-0005-0000-0000-0000340F0000}"/>
    <cellStyle name="Comma 3" xfId="33" xr:uid="{00000000-0005-0000-0000-0000350F0000}"/>
    <cellStyle name="Comma 3 10" xfId="3955" xr:uid="{00000000-0005-0000-0000-0000360F0000}"/>
    <cellStyle name="Comma 3 11" xfId="3956" xr:uid="{00000000-0005-0000-0000-0000370F0000}"/>
    <cellStyle name="Comma 3 12" xfId="3957" xr:uid="{00000000-0005-0000-0000-0000380F0000}"/>
    <cellStyle name="Comma 3 13" xfId="3958" xr:uid="{00000000-0005-0000-0000-0000390F0000}"/>
    <cellStyle name="Comma 3 2" xfId="3959" xr:uid="{00000000-0005-0000-0000-00003A0F0000}"/>
    <cellStyle name="Comma 3 2 2" xfId="3960" xr:uid="{00000000-0005-0000-0000-00003B0F0000}"/>
    <cellStyle name="Comma 3 2 2 2" xfId="3961" xr:uid="{00000000-0005-0000-0000-00003C0F0000}"/>
    <cellStyle name="Comma 3 2 2 2 2" xfId="3962" xr:uid="{00000000-0005-0000-0000-00003D0F0000}"/>
    <cellStyle name="Comma 3 2 2 3" xfId="3963" xr:uid="{00000000-0005-0000-0000-00003E0F0000}"/>
    <cellStyle name="Comma 3 2 3" xfId="3964" xr:uid="{00000000-0005-0000-0000-00003F0F0000}"/>
    <cellStyle name="Comma 3 2 3 2" xfId="3965" xr:uid="{00000000-0005-0000-0000-0000400F0000}"/>
    <cellStyle name="Comma 3 2 4" xfId="3966" xr:uid="{00000000-0005-0000-0000-0000410F0000}"/>
    <cellStyle name="Comma 3 2 5" xfId="3967" xr:uid="{00000000-0005-0000-0000-0000420F0000}"/>
    <cellStyle name="Comma 3 3" xfId="3968" xr:uid="{00000000-0005-0000-0000-0000430F0000}"/>
    <cellStyle name="Comma 3 3 2" xfId="3969" xr:uid="{00000000-0005-0000-0000-0000440F0000}"/>
    <cellStyle name="Comma 3 3 3" xfId="3970" xr:uid="{00000000-0005-0000-0000-0000450F0000}"/>
    <cellStyle name="Comma 3 3 4" xfId="3971" xr:uid="{00000000-0005-0000-0000-0000460F0000}"/>
    <cellStyle name="Comma 3 4" xfId="3972" xr:uid="{00000000-0005-0000-0000-0000470F0000}"/>
    <cellStyle name="Comma 3 4 2" xfId="3973" xr:uid="{00000000-0005-0000-0000-0000480F0000}"/>
    <cellStyle name="Comma 3 4 3" xfId="3974" xr:uid="{00000000-0005-0000-0000-0000490F0000}"/>
    <cellStyle name="Comma 3 5" xfId="3975" xr:uid="{00000000-0005-0000-0000-00004A0F0000}"/>
    <cellStyle name="Comma 3 5 2" xfId="3976" xr:uid="{00000000-0005-0000-0000-00004B0F0000}"/>
    <cellStyle name="Comma 3 5 3" xfId="3977" xr:uid="{00000000-0005-0000-0000-00004C0F0000}"/>
    <cellStyle name="Comma 3 6" xfId="3978" xr:uid="{00000000-0005-0000-0000-00004D0F0000}"/>
    <cellStyle name="Comma 3 6 2" xfId="3979" xr:uid="{00000000-0005-0000-0000-00004E0F0000}"/>
    <cellStyle name="Comma 3 6 3" xfId="3980" xr:uid="{00000000-0005-0000-0000-00004F0F0000}"/>
    <cellStyle name="Comma 3 7" xfId="3981" xr:uid="{00000000-0005-0000-0000-0000500F0000}"/>
    <cellStyle name="Comma 3 8" xfId="3982" xr:uid="{00000000-0005-0000-0000-0000510F0000}"/>
    <cellStyle name="Comma 3 8 2" xfId="3983" xr:uid="{00000000-0005-0000-0000-0000520F0000}"/>
    <cellStyle name="Comma 3 8 3" xfId="3984" xr:uid="{00000000-0005-0000-0000-0000530F0000}"/>
    <cellStyle name="Comma 3 8 4" xfId="3985" xr:uid="{00000000-0005-0000-0000-0000540F0000}"/>
    <cellStyle name="Comma 3 9" xfId="3986" xr:uid="{00000000-0005-0000-0000-0000550F0000}"/>
    <cellStyle name="Comma 3 9 2" xfId="3987" xr:uid="{00000000-0005-0000-0000-0000560F0000}"/>
    <cellStyle name="Comma 3 9 2 2" xfId="3988" xr:uid="{00000000-0005-0000-0000-0000570F0000}"/>
    <cellStyle name="Comma 3 9 2 2 2" xfId="3989" xr:uid="{00000000-0005-0000-0000-0000580F0000}"/>
    <cellStyle name="Comma 3 9 2 2 2 2" xfId="3990" xr:uid="{00000000-0005-0000-0000-0000590F0000}"/>
    <cellStyle name="Comma 3 9 2 2 2 2 2" xfId="3991" xr:uid="{00000000-0005-0000-0000-00005A0F0000}"/>
    <cellStyle name="Comma 3 9 2 2 2 3" xfId="3992" xr:uid="{00000000-0005-0000-0000-00005B0F0000}"/>
    <cellStyle name="Comma 3 9 2 2 3" xfId="3993" xr:uid="{00000000-0005-0000-0000-00005C0F0000}"/>
    <cellStyle name="Comma 3 9 2 2 3 2" xfId="3994" xr:uid="{00000000-0005-0000-0000-00005D0F0000}"/>
    <cellStyle name="Comma 3 9 2 2 4" xfId="3995" xr:uid="{00000000-0005-0000-0000-00005E0F0000}"/>
    <cellStyle name="Comma 3 9 2 3" xfId="3996" xr:uid="{00000000-0005-0000-0000-00005F0F0000}"/>
    <cellStyle name="Comma 3 9 2 3 2" xfId="3997" xr:uid="{00000000-0005-0000-0000-0000600F0000}"/>
    <cellStyle name="Comma 3 9 2 3 2 2" xfId="3998" xr:uid="{00000000-0005-0000-0000-0000610F0000}"/>
    <cellStyle name="Comma 3 9 2 3 3" xfId="3999" xr:uid="{00000000-0005-0000-0000-0000620F0000}"/>
    <cellStyle name="Comma 3 9 2 4" xfId="4000" xr:uid="{00000000-0005-0000-0000-0000630F0000}"/>
    <cellStyle name="Comma 3 9 2 4 2" xfId="4001" xr:uid="{00000000-0005-0000-0000-0000640F0000}"/>
    <cellStyle name="Comma 3 9 2 4 2 2" xfId="4002" xr:uid="{00000000-0005-0000-0000-0000650F0000}"/>
    <cellStyle name="Comma 3 9 2 4 3" xfId="4003" xr:uid="{00000000-0005-0000-0000-0000660F0000}"/>
    <cellStyle name="Comma 3 9 2 5" xfId="4004" xr:uid="{00000000-0005-0000-0000-0000670F0000}"/>
    <cellStyle name="Comma 3 9 2 5 2" xfId="4005" xr:uid="{00000000-0005-0000-0000-0000680F0000}"/>
    <cellStyle name="Comma 3 9 2 6" xfId="4006" xr:uid="{00000000-0005-0000-0000-0000690F0000}"/>
    <cellStyle name="Comma 3 9 3" xfId="4007" xr:uid="{00000000-0005-0000-0000-00006A0F0000}"/>
    <cellStyle name="Comma 3 9 3 2" xfId="4008" xr:uid="{00000000-0005-0000-0000-00006B0F0000}"/>
    <cellStyle name="Comma 3 9 3 2 2" xfId="4009" xr:uid="{00000000-0005-0000-0000-00006C0F0000}"/>
    <cellStyle name="Comma 3 9 3 2 2 2" xfId="4010" xr:uid="{00000000-0005-0000-0000-00006D0F0000}"/>
    <cellStyle name="Comma 3 9 3 2 3" xfId="4011" xr:uid="{00000000-0005-0000-0000-00006E0F0000}"/>
    <cellStyle name="Comma 3 9 3 3" xfId="4012" xr:uid="{00000000-0005-0000-0000-00006F0F0000}"/>
    <cellStyle name="Comma 3 9 3 3 2" xfId="4013" xr:uid="{00000000-0005-0000-0000-0000700F0000}"/>
    <cellStyle name="Comma 3 9 3 3 2 2" xfId="4014" xr:uid="{00000000-0005-0000-0000-0000710F0000}"/>
    <cellStyle name="Comma 3 9 3 3 3" xfId="4015" xr:uid="{00000000-0005-0000-0000-0000720F0000}"/>
    <cellStyle name="Comma 3 9 3 4" xfId="4016" xr:uid="{00000000-0005-0000-0000-0000730F0000}"/>
    <cellStyle name="Comma 3 9 3 4 2" xfId="4017" xr:uid="{00000000-0005-0000-0000-0000740F0000}"/>
    <cellStyle name="Comma 3 9 3 4 2 2" xfId="4018" xr:uid="{00000000-0005-0000-0000-0000750F0000}"/>
    <cellStyle name="Comma 3 9 3 4 3" xfId="4019" xr:uid="{00000000-0005-0000-0000-0000760F0000}"/>
    <cellStyle name="Comma 3 9 3 5" xfId="4020" xr:uid="{00000000-0005-0000-0000-0000770F0000}"/>
    <cellStyle name="Comma 3 9 3 5 2" xfId="4021" xr:uid="{00000000-0005-0000-0000-0000780F0000}"/>
    <cellStyle name="Comma 3 9 3 6" xfId="4022" xr:uid="{00000000-0005-0000-0000-0000790F0000}"/>
    <cellStyle name="Comma 3 9 4" xfId="4023" xr:uid="{00000000-0005-0000-0000-00007A0F0000}"/>
    <cellStyle name="Comma 3 9 4 2" xfId="4024" xr:uid="{00000000-0005-0000-0000-00007B0F0000}"/>
    <cellStyle name="Comma 3 9 4 2 2" xfId="4025" xr:uid="{00000000-0005-0000-0000-00007C0F0000}"/>
    <cellStyle name="Comma 3 9 4 2 2 2" xfId="4026" xr:uid="{00000000-0005-0000-0000-00007D0F0000}"/>
    <cellStyle name="Comma 3 9 4 2 3" xfId="4027" xr:uid="{00000000-0005-0000-0000-00007E0F0000}"/>
    <cellStyle name="Comma 3 9 4 3" xfId="4028" xr:uid="{00000000-0005-0000-0000-00007F0F0000}"/>
    <cellStyle name="Comma 3 9 4 3 2" xfId="4029" xr:uid="{00000000-0005-0000-0000-0000800F0000}"/>
    <cellStyle name="Comma 3 9 4 4" xfId="4030" xr:uid="{00000000-0005-0000-0000-0000810F0000}"/>
    <cellStyle name="Comma 3 9 5" xfId="4031" xr:uid="{00000000-0005-0000-0000-0000820F0000}"/>
    <cellStyle name="Comma 3 9 5 2" xfId="4032" xr:uid="{00000000-0005-0000-0000-0000830F0000}"/>
    <cellStyle name="Comma 3 9 5 2 2" xfId="4033" xr:uid="{00000000-0005-0000-0000-0000840F0000}"/>
    <cellStyle name="Comma 3 9 5 3" xfId="4034" xr:uid="{00000000-0005-0000-0000-0000850F0000}"/>
    <cellStyle name="Comma 3 9 6" xfId="4035" xr:uid="{00000000-0005-0000-0000-0000860F0000}"/>
    <cellStyle name="Comma 3 9 6 2" xfId="4036" xr:uid="{00000000-0005-0000-0000-0000870F0000}"/>
    <cellStyle name="Comma 3 9 6 2 2" xfId="4037" xr:uid="{00000000-0005-0000-0000-0000880F0000}"/>
    <cellStyle name="Comma 3 9 6 3" xfId="4038" xr:uid="{00000000-0005-0000-0000-0000890F0000}"/>
    <cellStyle name="Comma 3 9 7" xfId="4039" xr:uid="{00000000-0005-0000-0000-00008A0F0000}"/>
    <cellStyle name="Comma 3 9 7 2" xfId="4040" xr:uid="{00000000-0005-0000-0000-00008B0F0000}"/>
    <cellStyle name="Comma 3 9 8" xfId="4041" xr:uid="{00000000-0005-0000-0000-00008C0F0000}"/>
    <cellStyle name="Comma 3_Book1" xfId="4042" xr:uid="{00000000-0005-0000-0000-00008D0F0000}"/>
    <cellStyle name="Comma 30" xfId="4043" xr:uid="{00000000-0005-0000-0000-00008E0F0000}"/>
    <cellStyle name="Comma 30 2" xfId="4044" xr:uid="{00000000-0005-0000-0000-00008F0F0000}"/>
    <cellStyle name="Comma 30 2 2" xfId="4045" xr:uid="{00000000-0005-0000-0000-0000900F0000}"/>
    <cellStyle name="Comma 30 2 3" xfId="4046" xr:uid="{00000000-0005-0000-0000-0000910F0000}"/>
    <cellStyle name="Comma 30 3" xfId="4047" xr:uid="{00000000-0005-0000-0000-0000920F0000}"/>
    <cellStyle name="Comma 30 3 2" xfId="4048" xr:uid="{00000000-0005-0000-0000-0000930F0000}"/>
    <cellStyle name="Comma 30 3 3" xfId="4049" xr:uid="{00000000-0005-0000-0000-0000940F0000}"/>
    <cellStyle name="Comma 30 4" xfId="4050" xr:uid="{00000000-0005-0000-0000-0000950F0000}"/>
    <cellStyle name="Comma 30 5" xfId="4051" xr:uid="{00000000-0005-0000-0000-0000960F0000}"/>
    <cellStyle name="Comma 30 6" xfId="4052" xr:uid="{00000000-0005-0000-0000-0000970F0000}"/>
    <cellStyle name="Comma 30 7" xfId="4053" xr:uid="{00000000-0005-0000-0000-0000980F0000}"/>
    <cellStyle name="Comma 31" xfId="4054" xr:uid="{00000000-0005-0000-0000-0000990F0000}"/>
    <cellStyle name="Comma 31 2" xfId="4055" xr:uid="{00000000-0005-0000-0000-00009A0F0000}"/>
    <cellStyle name="Comma 31 2 2" xfId="4056" xr:uid="{00000000-0005-0000-0000-00009B0F0000}"/>
    <cellStyle name="Comma 31 2 3" xfId="4057" xr:uid="{00000000-0005-0000-0000-00009C0F0000}"/>
    <cellStyle name="Comma 31 3" xfId="4058" xr:uid="{00000000-0005-0000-0000-00009D0F0000}"/>
    <cellStyle name="Comma 31 4" xfId="4059" xr:uid="{00000000-0005-0000-0000-00009E0F0000}"/>
    <cellStyle name="Comma 31 5" xfId="4060" xr:uid="{00000000-0005-0000-0000-00009F0F0000}"/>
    <cellStyle name="Comma 31 6" xfId="4061" xr:uid="{00000000-0005-0000-0000-0000A00F0000}"/>
    <cellStyle name="Comma 32" xfId="4062" xr:uid="{00000000-0005-0000-0000-0000A10F0000}"/>
    <cellStyle name="Comma 32 2" xfId="4063" xr:uid="{00000000-0005-0000-0000-0000A20F0000}"/>
    <cellStyle name="Comma 32 2 2" xfId="4064" xr:uid="{00000000-0005-0000-0000-0000A30F0000}"/>
    <cellStyle name="Comma 32 2 3" xfId="4065" xr:uid="{00000000-0005-0000-0000-0000A40F0000}"/>
    <cellStyle name="Comma 32 3" xfId="4066" xr:uid="{00000000-0005-0000-0000-0000A50F0000}"/>
    <cellStyle name="Comma 32 3 2" xfId="4067" xr:uid="{00000000-0005-0000-0000-0000A60F0000}"/>
    <cellStyle name="Comma 32 3 3" xfId="4068" xr:uid="{00000000-0005-0000-0000-0000A70F0000}"/>
    <cellStyle name="Comma 32 4" xfId="4069" xr:uid="{00000000-0005-0000-0000-0000A80F0000}"/>
    <cellStyle name="Comma 32 5" xfId="4070" xr:uid="{00000000-0005-0000-0000-0000A90F0000}"/>
    <cellStyle name="Comma 32 6" xfId="4071" xr:uid="{00000000-0005-0000-0000-0000AA0F0000}"/>
    <cellStyle name="Comma 33" xfId="4072" xr:uid="{00000000-0005-0000-0000-0000AB0F0000}"/>
    <cellStyle name="Comma 33 2" xfId="4073" xr:uid="{00000000-0005-0000-0000-0000AC0F0000}"/>
    <cellStyle name="Comma 33 2 2" xfId="4074" xr:uid="{00000000-0005-0000-0000-0000AD0F0000}"/>
    <cellStyle name="Comma 33 2 3" xfId="4075" xr:uid="{00000000-0005-0000-0000-0000AE0F0000}"/>
    <cellStyle name="Comma 33 3" xfId="4076" xr:uid="{00000000-0005-0000-0000-0000AF0F0000}"/>
    <cellStyle name="Comma 33 4" xfId="4077" xr:uid="{00000000-0005-0000-0000-0000B00F0000}"/>
    <cellStyle name="Comma 33 5" xfId="4078" xr:uid="{00000000-0005-0000-0000-0000B10F0000}"/>
    <cellStyle name="Comma 33 6" xfId="4079" xr:uid="{00000000-0005-0000-0000-0000B20F0000}"/>
    <cellStyle name="Comma 34" xfId="4080" xr:uid="{00000000-0005-0000-0000-0000B30F0000}"/>
    <cellStyle name="Comma 34 2" xfId="4081" xr:uid="{00000000-0005-0000-0000-0000B40F0000}"/>
    <cellStyle name="Comma 34 2 2" xfId="4082" xr:uid="{00000000-0005-0000-0000-0000B50F0000}"/>
    <cellStyle name="Comma 34 2 3" xfId="4083" xr:uid="{00000000-0005-0000-0000-0000B60F0000}"/>
    <cellStyle name="Comma 34 3" xfId="4084" xr:uid="{00000000-0005-0000-0000-0000B70F0000}"/>
    <cellStyle name="Comma 34 3 2" xfId="4085" xr:uid="{00000000-0005-0000-0000-0000B80F0000}"/>
    <cellStyle name="Comma 34 3 3" xfId="4086" xr:uid="{00000000-0005-0000-0000-0000B90F0000}"/>
    <cellStyle name="Comma 34 4" xfId="4087" xr:uid="{00000000-0005-0000-0000-0000BA0F0000}"/>
    <cellStyle name="Comma 34 5" xfId="4088" xr:uid="{00000000-0005-0000-0000-0000BB0F0000}"/>
    <cellStyle name="Comma 34 6" xfId="4089" xr:uid="{00000000-0005-0000-0000-0000BC0F0000}"/>
    <cellStyle name="Comma 35" xfId="4090" xr:uid="{00000000-0005-0000-0000-0000BD0F0000}"/>
    <cellStyle name="Comma 35 2" xfId="4091" xr:uid="{00000000-0005-0000-0000-0000BE0F0000}"/>
    <cellStyle name="Comma 35 2 2" xfId="4092" xr:uid="{00000000-0005-0000-0000-0000BF0F0000}"/>
    <cellStyle name="Comma 35 3" xfId="4093" xr:uid="{00000000-0005-0000-0000-0000C00F0000}"/>
    <cellStyle name="Comma 35 4" xfId="4094" xr:uid="{00000000-0005-0000-0000-0000C10F0000}"/>
    <cellStyle name="Comma 35 5" xfId="4095" xr:uid="{00000000-0005-0000-0000-0000C20F0000}"/>
    <cellStyle name="Comma 35 6" xfId="4096" xr:uid="{00000000-0005-0000-0000-0000C30F0000}"/>
    <cellStyle name="Comma 36" xfId="4097" xr:uid="{00000000-0005-0000-0000-0000C40F0000}"/>
    <cellStyle name="Comma 36 2" xfId="4098" xr:uid="{00000000-0005-0000-0000-0000C50F0000}"/>
    <cellStyle name="Comma 36 2 2" xfId="4099" xr:uid="{00000000-0005-0000-0000-0000C60F0000}"/>
    <cellStyle name="Comma 36 3" xfId="4100" xr:uid="{00000000-0005-0000-0000-0000C70F0000}"/>
    <cellStyle name="Comma 36 4" xfId="4101" xr:uid="{00000000-0005-0000-0000-0000C80F0000}"/>
    <cellStyle name="Comma 36 5" xfId="4102" xr:uid="{00000000-0005-0000-0000-0000C90F0000}"/>
    <cellStyle name="Comma 36 5 2" xfId="4103" xr:uid="{00000000-0005-0000-0000-0000CA0F0000}"/>
    <cellStyle name="Comma 36 5 2 2" xfId="4104" xr:uid="{00000000-0005-0000-0000-0000CB0F0000}"/>
    <cellStyle name="Comma 36 5 3" xfId="4105" xr:uid="{00000000-0005-0000-0000-0000CC0F0000}"/>
    <cellStyle name="Comma 37" xfId="4106" xr:uid="{00000000-0005-0000-0000-0000CD0F0000}"/>
    <cellStyle name="Comma 37 2" xfId="4107" xr:uid="{00000000-0005-0000-0000-0000CE0F0000}"/>
    <cellStyle name="Comma 37 3" xfId="4108" xr:uid="{00000000-0005-0000-0000-0000CF0F0000}"/>
    <cellStyle name="Comma 37 4" xfId="4109" xr:uid="{00000000-0005-0000-0000-0000D00F0000}"/>
    <cellStyle name="Comma 37 4 2" xfId="4110" xr:uid="{00000000-0005-0000-0000-0000D10F0000}"/>
    <cellStyle name="Comma 37 4 2 2" xfId="4111" xr:uid="{00000000-0005-0000-0000-0000D20F0000}"/>
    <cellStyle name="Comma 37 4 3" xfId="4112" xr:uid="{00000000-0005-0000-0000-0000D30F0000}"/>
    <cellStyle name="Comma 38" xfId="4113" xr:uid="{00000000-0005-0000-0000-0000D40F0000}"/>
    <cellStyle name="Comma 38 2" xfId="4114" xr:uid="{00000000-0005-0000-0000-0000D50F0000}"/>
    <cellStyle name="Comma 38 2 2" xfId="4115" xr:uid="{00000000-0005-0000-0000-0000D60F0000}"/>
    <cellStyle name="Comma 38 3" xfId="4116" xr:uid="{00000000-0005-0000-0000-0000D70F0000}"/>
    <cellStyle name="Comma 38 3 2" xfId="4117" xr:uid="{00000000-0005-0000-0000-0000D80F0000}"/>
    <cellStyle name="Comma 38 4" xfId="4118" xr:uid="{00000000-0005-0000-0000-0000D90F0000}"/>
    <cellStyle name="Comma 39" xfId="4119" xr:uid="{00000000-0005-0000-0000-0000DA0F0000}"/>
    <cellStyle name="Comma 39 2" xfId="4120" xr:uid="{00000000-0005-0000-0000-0000DB0F0000}"/>
    <cellStyle name="Comma 39 2 2" xfId="4121" xr:uid="{00000000-0005-0000-0000-0000DC0F0000}"/>
    <cellStyle name="Comma 39 3" xfId="4122" xr:uid="{00000000-0005-0000-0000-0000DD0F0000}"/>
    <cellStyle name="Comma 39 3 2" xfId="4123" xr:uid="{00000000-0005-0000-0000-0000DE0F0000}"/>
    <cellStyle name="Comma 39 4" xfId="4124" xr:uid="{00000000-0005-0000-0000-0000DF0F0000}"/>
    <cellStyle name="Comma 4" xfId="29" xr:uid="{00000000-0005-0000-0000-0000E00F0000}"/>
    <cellStyle name="Comma 4 10" xfId="4125" xr:uid="{00000000-0005-0000-0000-0000E10F0000}"/>
    <cellStyle name="Comma 4 11" xfId="4126" xr:uid="{00000000-0005-0000-0000-0000E20F0000}"/>
    <cellStyle name="Comma 4 11 2" xfId="4127" xr:uid="{00000000-0005-0000-0000-0000E30F0000}"/>
    <cellStyle name="Comma 4 11 2 2" xfId="4128" xr:uid="{00000000-0005-0000-0000-0000E40F0000}"/>
    <cellStyle name="Comma 4 11 3" xfId="4129" xr:uid="{00000000-0005-0000-0000-0000E50F0000}"/>
    <cellStyle name="Comma 4 12" xfId="4130" xr:uid="{00000000-0005-0000-0000-0000E60F0000}"/>
    <cellStyle name="Comma 4 13" xfId="4131" xr:uid="{00000000-0005-0000-0000-0000E70F0000}"/>
    <cellStyle name="Comma 4 14" xfId="4132" xr:uid="{00000000-0005-0000-0000-0000E80F0000}"/>
    <cellStyle name="Comma 4 2" xfId="4133" xr:uid="{00000000-0005-0000-0000-0000E90F0000}"/>
    <cellStyle name="Comma 4 2 2" xfId="4134" xr:uid="{00000000-0005-0000-0000-0000EA0F0000}"/>
    <cellStyle name="Comma 4 2 2 2" xfId="4135" xr:uid="{00000000-0005-0000-0000-0000EB0F0000}"/>
    <cellStyle name="Comma 4 2 2 3" xfId="4136" xr:uid="{00000000-0005-0000-0000-0000EC0F0000}"/>
    <cellStyle name="Comma 4 2 3" xfId="4137" xr:uid="{00000000-0005-0000-0000-0000ED0F0000}"/>
    <cellStyle name="Comma 4 2 3 2" xfId="4138" xr:uid="{00000000-0005-0000-0000-0000EE0F0000}"/>
    <cellStyle name="Comma 4 2 4" xfId="4139" xr:uid="{00000000-0005-0000-0000-0000EF0F0000}"/>
    <cellStyle name="Comma 4 2 5" xfId="4140" xr:uid="{00000000-0005-0000-0000-0000F00F0000}"/>
    <cellStyle name="Comma 4 2 6" xfId="4141" xr:uid="{00000000-0005-0000-0000-0000F10F0000}"/>
    <cellStyle name="Comma 4 3" xfId="4142" xr:uid="{00000000-0005-0000-0000-0000F20F0000}"/>
    <cellStyle name="Comma 4 3 2" xfId="4143" xr:uid="{00000000-0005-0000-0000-0000F30F0000}"/>
    <cellStyle name="Comma 4 3 3" xfId="4144" xr:uid="{00000000-0005-0000-0000-0000F40F0000}"/>
    <cellStyle name="Comma 4 4" xfId="4145" xr:uid="{00000000-0005-0000-0000-0000F50F0000}"/>
    <cellStyle name="Comma 4 4 2" xfId="4146" xr:uid="{00000000-0005-0000-0000-0000F60F0000}"/>
    <cellStyle name="Comma 4 4 3" xfId="4147" xr:uid="{00000000-0005-0000-0000-0000F70F0000}"/>
    <cellStyle name="Comma 4 5" xfId="4148" xr:uid="{00000000-0005-0000-0000-0000F80F0000}"/>
    <cellStyle name="Comma 4 5 2" xfId="4149" xr:uid="{00000000-0005-0000-0000-0000F90F0000}"/>
    <cellStyle name="Comma 4 5 3" xfId="4150" xr:uid="{00000000-0005-0000-0000-0000FA0F0000}"/>
    <cellStyle name="Comma 4 6" xfId="4151" xr:uid="{00000000-0005-0000-0000-0000FB0F0000}"/>
    <cellStyle name="Comma 4 6 2" xfId="4152" xr:uid="{00000000-0005-0000-0000-0000FC0F0000}"/>
    <cellStyle name="Comma 4 6 3" xfId="4153" xr:uid="{00000000-0005-0000-0000-0000FD0F0000}"/>
    <cellStyle name="Comma 4 6 4" xfId="4154" xr:uid="{00000000-0005-0000-0000-0000FE0F0000}"/>
    <cellStyle name="Comma 4 7" xfId="4155" xr:uid="{00000000-0005-0000-0000-0000FF0F0000}"/>
    <cellStyle name="Comma 4 7 2" xfId="4156" xr:uid="{00000000-0005-0000-0000-000000100000}"/>
    <cellStyle name="Comma 4 8" xfId="4157" xr:uid="{00000000-0005-0000-0000-000001100000}"/>
    <cellStyle name="Comma 4 9" xfId="4158" xr:uid="{00000000-0005-0000-0000-000002100000}"/>
    <cellStyle name="Comma 4 9 2" xfId="4159" xr:uid="{00000000-0005-0000-0000-000003100000}"/>
    <cellStyle name="Comma 4 9 2 2" xfId="4160" xr:uid="{00000000-0005-0000-0000-000004100000}"/>
    <cellStyle name="Comma 4 9 2 2 2" xfId="4161" xr:uid="{00000000-0005-0000-0000-000005100000}"/>
    <cellStyle name="Comma 4 9 2 3" xfId="4162" xr:uid="{00000000-0005-0000-0000-000006100000}"/>
    <cellStyle name="Comma 40" xfId="4163" xr:uid="{00000000-0005-0000-0000-000007100000}"/>
    <cellStyle name="Comma 40 2" xfId="4164" xr:uid="{00000000-0005-0000-0000-000008100000}"/>
    <cellStyle name="Comma 40 2 2" xfId="4165" xr:uid="{00000000-0005-0000-0000-000009100000}"/>
    <cellStyle name="Comma 40 3" xfId="4166" xr:uid="{00000000-0005-0000-0000-00000A100000}"/>
    <cellStyle name="Comma 40 3 2" xfId="4167" xr:uid="{00000000-0005-0000-0000-00000B100000}"/>
    <cellStyle name="Comma 40 4" xfId="4168" xr:uid="{00000000-0005-0000-0000-00000C100000}"/>
    <cellStyle name="Comma 40 5" xfId="4169" xr:uid="{00000000-0005-0000-0000-00000D100000}"/>
    <cellStyle name="Comma 40 5 2" xfId="4170" xr:uid="{00000000-0005-0000-0000-00000E100000}"/>
    <cellStyle name="Comma 40 5 2 2" xfId="4171" xr:uid="{00000000-0005-0000-0000-00000F100000}"/>
    <cellStyle name="Comma 40 5 3" xfId="4172" xr:uid="{00000000-0005-0000-0000-000010100000}"/>
    <cellStyle name="Comma 41" xfId="4173" xr:uid="{00000000-0005-0000-0000-000011100000}"/>
    <cellStyle name="Comma 41 2" xfId="4174" xr:uid="{00000000-0005-0000-0000-000012100000}"/>
    <cellStyle name="Comma 41 3" xfId="4175" xr:uid="{00000000-0005-0000-0000-000013100000}"/>
    <cellStyle name="Comma 41 4" xfId="4176" xr:uid="{00000000-0005-0000-0000-000014100000}"/>
    <cellStyle name="Comma 41 5" xfId="4177" xr:uid="{00000000-0005-0000-0000-000015100000}"/>
    <cellStyle name="Comma 41 6" xfId="4178" xr:uid="{00000000-0005-0000-0000-000016100000}"/>
    <cellStyle name="Comma 41 6 2" xfId="4179" xr:uid="{00000000-0005-0000-0000-000017100000}"/>
    <cellStyle name="Comma 41 6 2 2" xfId="4180" xr:uid="{00000000-0005-0000-0000-000018100000}"/>
    <cellStyle name="Comma 41 6 3" xfId="4181" xr:uid="{00000000-0005-0000-0000-000019100000}"/>
    <cellStyle name="Comma 42" xfId="4182" xr:uid="{00000000-0005-0000-0000-00001A100000}"/>
    <cellStyle name="Comma 42 2" xfId="4183" xr:uid="{00000000-0005-0000-0000-00001B100000}"/>
    <cellStyle name="Comma 42 3" xfId="4184" xr:uid="{00000000-0005-0000-0000-00001C100000}"/>
    <cellStyle name="Comma 42 4" xfId="4185" xr:uid="{00000000-0005-0000-0000-00001D100000}"/>
    <cellStyle name="Comma 42 5" xfId="4186" xr:uid="{00000000-0005-0000-0000-00001E100000}"/>
    <cellStyle name="Comma 42 6" xfId="4187" xr:uid="{00000000-0005-0000-0000-00001F100000}"/>
    <cellStyle name="Comma 42 6 2" xfId="4188" xr:uid="{00000000-0005-0000-0000-000020100000}"/>
    <cellStyle name="Comma 42 6 2 2" xfId="4189" xr:uid="{00000000-0005-0000-0000-000021100000}"/>
    <cellStyle name="Comma 42 6 3" xfId="4190" xr:uid="{00000000-0005-0000-0000-000022100000}"/>
    <cellStyle name="Comma 43" xfId="4191" xr:uid="{00000000-0005-0000-0000-000023100000}"/>
    <cellStyle name="Comma 43 2" xfId="4192" xr:uid="{00000000-0005-0000-0000-000024100000}"/>
    <cellStyle name="Comma 43 3" xfId="4193" xr:uid="{00000000-0005-0000-0000-000025100000}"/>
    <cellStyle name="Comma 43 4" xfId="4194" xr:uid="{00000000-0005-0000-0000-000026100000}"/>
    <cellStyle name="Comma 43 5" xfId="4195" xr:uid="{00000000-0005-0000-0000-000027100000}"/>
    <cellStyle name="Comma 43 5 2" xfId="4196" xr:uid="{00000000-0005-0000-0000-000028100000}"/>
    <cellStyle name="Comma 43 5 2 2" xfId="4197" xr:uid="{00000000-0005-0000-0000-000029100000}"/>
    <cellStyle name="Comma 43 5 3" xfId="4198" xr:uid="{00000000-0005-0000-0000-00002A100000}"/>
    <cellStyle name="Comma 44" xfId="4199" xr:uid="{00000000-0005-0000-0000-00002B100000}"/>
    <cellStyle name="Comma 44 2" xfId="4200" xr:uid="{00000000-0005-0000-0000-00002C100000}"/>
    <cellStyle name="Comma 44 3" xfId="4201" xr:uid="{00000000-0005-0000-0000-00002D100000}"/>
    <cellStyle name="Comma 44 4" xfId="4202" xr:uid="{00000000-0005-0000-0000-00002E100000}"/>
    <cellStyle name="Comma 44 5" xfId="4203" xr:uid="{00000000-0005-0000-0000-00002F100000}"/>
    <cellStyle name="Comma 44 5 2" xfId="4204" xr:uid="{00000000-0005-0000-0000-000030100000}"/>
    <cellStyle name="Comma 44 5 2 2" xfId="4205" xr:uid="{00000000-0005-0000-0000-000031100000}"/>
    <cellStyle name="Comma 44 5 3" xfId="4206" xr:uid="{00000000-0005-0000-0000-000032100000}"/>
    <cellStyle name="Comma 45" xfId="4207" xr:uid="{00000000-0005-0000-0000-000033100000}"/>
    <cellStyle name="Comma 45 2" xfId="4208" xr:uid="{00000000-0005-0000-0000-000034100000}"/>
    <cellStyle name="Comma 45 3" xfId="4209" xr:uid="{00000000-0005-0000-0000-000035100000}"/>
    <cellStyle name="Comma 45 4" xfId="4210" xr:uid="{00000000-0005-0000-0000-000036100000}"/>
    <cellStyle name="Comma 45 4 2" xfId="4211" xr:uid="{00000000-0005-0000-0000-000037100000}"/>
    <cellStyle name="Comma 45 4 2 2" xfId="4212" xr:uid="{00000000-0005-0000-0000-000038100000}"/>
    <cellStyle name="Comma 45 4 3" xfId="4213" xr:uid="{00000000-0005-0000-0000-000039100000}"/>
    <cellStyle name="Comma 46" xfId="4214" xr:uid="{00000000-0005-0000-0000-00003A100000}"/>
    <cellStyle name="Comma 46 2" xfId="4215" xr:uid="{00000000-0005-0000-0000-00003B100000}"/>
    <cellStyle name="Comma 46 3" xfId="4216" xr:uid="{00000000-0005-0000-0000-00003C100000}"/>
    <cellStyle name="Comma 46 4" xfId="4217" xr:uid="{00000000-0005-0000-0000-00003D100000}"/>
    <cellStyle name="Comma 46 4 2" xfId="4218" xr:uid="{00000000-0005-0000-0000-00003E100000}"/>
    <cellStyle name="Comma 46 4 2 2" xfId="4219" xr:uid="{00000000-0005-0000-0000-00003F100000}"/>
    <cellStyle name="Comma 46 4 3" xfId="4220" xr:uid="{00000000-0005-0000-0000-000040100000}"/>
    <cellStyle name="Comma 47" xfId="4221" xr:uid="{00000000-0005-0000-0000-000041100000}"/>
    <cellStyle name="Comma 47 2" xfId="4222" xr:uid="{00000000-0005-0000-0000-000042100000}"/>
    <cellStyle name="Comma 47 3" xfId="4223" xr:uid="{00000000-0005-0000-0000-000043100000}"/>
    <cellStyle name="Comma 47 4" xfId="4224" xr:uid="{00000000-0005-0000-0000-000044100000}"/>
    <cellStyle name="Comma 47 4 2" xfId="4225" xr:uid="{00000000-0005-0000-0000-000045100000}"/>
    <cellStyle name="Comma 47 4 2 2" xfId="4226" xr:uid="{00000000-0005-0000-0000-000046100000}"/>
    <cellStyle name="Comma 47 4 3" xfId="4227" xr:uid="{00000000-0005-0000-0000-000047100000}"/>
    <cellStyle name="Comma 48" xfId="4228" xr:uid="{00000000-0005-0000-0000-000048100000}"/>
    <cellStyle name="Comma 48 2" xfId="4229" xr:uid="{00000000-0005-0000-0000-000049100000}"/>
    <cellStyle name="Comma 48 3" xfId="4230" xr:uid="{00000000-0005-0000-0000-00004A100000}"/>
    <cellStyle name="Comma 48 4" xfId="4231" xr:uid="{00000000-0005-0000-0000-00004B100000}"/>
    <cellStyle name="Comma 48 4 2" xfId="4232" xr:uid="{00000000-0005-0000-0000-00004C100000}"/>
    <cellStyle name="Comma 48 4 2 2" xfId="4233" xr:uid="{00000000-0005-0000-0000-00004D100000}"/>
    <cellStyle name="Comma 48 4 3" xfId="4234" xr:uid="{00000000-0005-0000-0000-00004E100000}"/>
    <cellStyle name="Comma 49" xfId="4235" xr:uid="{00000000-0005-0000-0000-00004F100000}"/>
    <cellStyle name="Comma 49 2" xfId="4236" xr:uid="{00000000-0005-0000-0000-000050100000}"/>
    <cellStyle name="Comma 49 3" xfId="4237" xr:uid="{00000000-0005-0000-0000-000051100000}"/>
    <cellStyle name="Comma 49 4" xfId="4238" xr:uid="{00000000-0005-0000-0000-000052100000}"/>
    <cellStyle name="Comma 49 4 2" xfId="4239" xr:uid="{00000000-0005-0000-0000-000053100000}"/>
    <cellStyle name="Comma 49 4 2 2" xfId="4240" xr:uid="{00000000-0005-0000-0000-000054100000}"/>
    <cellStyle name="Comma 49 4 3" xfId="4241" xr:uid="{00000000-0005-0000-0000-000055100000}"/>
    <cellStyle name="Comma 5" xfId="23" xr:uid="{00000000-0005-0000-0000-000056100000}"/>
    <cellStyle name="Comma 5 10" xfId="4242" xr:uid="{00000000-0005-0000-0000-000057100000}"/>
    <cellStyle name="Comma 5 11" xfId="4243" xr:uid="{00000000-0005-0000-0000-000058100000}"/>
    <cellStyle name="Comma 5 2" xfId="4244" xr:uid="{00000000-0005-0000-0000-000059100000}"/>
    <cellStyle name="Comma 5 2 2" xfId="4245" xr:uid="{00000000-0005-0000-0000-00005A100000}"/>
    <cellStyle name="Comma 5 2 2 2" xfId="4246" xr:uid="{00000000-0005-0000-0000-00005B100000}"/>
    <cellStyle name="Comma 5 2 2 3" xfId="4247" xr:uid="{00000000-0005-0000-0000-00005C100000}"/>
    <cellStyle name="Comma 5 2 3" xfId="4248" xr:uid="{00000000-0005-0000-0000-00005D100000}"/>
    <cellStyle name="Comma 5 2 4" xfId="4249" xr:uid="{00000000-0005-0000-0000-00005E100000}"/>
    <cellStyle name="Comma 5 2 5" xfId="4250" xr:uid="{00000000-0005-0000-0000-00005F100000}"/>
    <cellStyle name="Comma 5 3" xfId="4251" xr:uid="{00000000-0005-0000-0000-000060100000}"/>
    <cellStyle name="Comma 5 3 2" xfId="4252" xr:uid="{00000000-0005-0000-0000-000061100000}"/>
    <cellStyle name="Comma 5 3 3" xfId="4253" xr:uid="{00000000-0005-0000-0000-000062100000}"/>
    <cellStyle name="Comma 5 4" xfId="4254" xr:uid="{00000000-0005-0000-0000-000063100000}"/>
    <cellStyle name="Comma 5 4 2" xfId="4255" xr:uid="{00000000-0005-0000-0000-000064100000}"/>
    <cellStyle name="Comma 5 5" xfId="4256" xr:uid="{00000000-0005-0000-0000-000065100000}"/>
    <cellStyle name="Comma 5 5 2" xfId="4257" xr:uid="{00000000-0005-0000-0000-000066100000}"/>
    <cellStyle name="Comma 5 6" xfId="4258" xr:uid="{00000000-0005-0000-0000-000067100000}"/>
    <cellStyle name="Comma 5 6 2" xfId="4259" xr:uid="{00000000-0005-0000-0000-000068100000}"/>
    <cellStyle name="Comma 5 7" xfId="4260" xr:uid="{00000000-0005-0000-0000-000069100000}"/>
    <cellStyle name="Comma 5 8" xfId="4261" xr:uid="{00000000-0005-0000-0000-00006A100000}"/>
    <cellStyle name="Comma 5 8 2" xfId="4262" xr:uid="{00000000-0005-0000-0000-00006B100000}"/>
    <cellStyle name="Comma 5 8 2 2" xfId="4263" xr:uid="{00000000-0005-0000-0000-00006C100000}"/>
    <cellStyle name="Comma 5 8 3" xfId="4264" xr:uid="{00000000-0005-0000-0000-00006D100000}"/>
    <cellStyle name="Comma 5 9" xfId="4265" xr:uid="{00000000-0005-0000-0000-00006E100000}"/>
    <cellStyle name="Comma 50" xfId="4266" xr:uid="{00000000-0005-0000-0000-00006F100000}"/>
    <cellStyle name="Comma 50 2" xfId="4267" xr:uid="{00000000-0005-0000-0000-000070100000}"/>
    <cellStyle name="Comma 50 3" xfId="4268" xr:uid="{00000000-0005-0000-0000-000071100000}"/>
    <cellStyle name="Comma 50 4" xfId="4269" xr:uid="{00000000-0005-0000-0000-000072100000}"/>
    <cellStyle name="Comma 50 4 2" xfId="4270" xr:uid="{00000000-0005-0000-0000-000073100000}"/>
    <cellStyle name="Comma 50 4 2 2" xfId="4271" xr:uid="{00000000-0005-0000-0000-000074100000}"/>
    <cellStyle name="Comma 50 4 3" xfId="4272" xr:uid="{00000000-0005-0000-0000-000075100000}"/>
    <cellStyle name="Comma 51" xfId="4273" xr:uid="{00000000-0005-0000-0000-000076100000}"/>
    <cellStyle name="Comma 51 2" xfId="4274" xr:uid="{00000000-0005-0000-0000-000077100000}"/>
    <cellStyle name="Comma 51 3" xfId="4275" xr:uid="{00000000-0005-0000-0000-000078100000}"/>
    <cellStyle name="Comma 51 4" xfId="4276" xr:uid="{00000000-0005-0000-0000-000079100000}"/>
    <cellStyle name="Comma 51 4 2" xfId="4277" xr:uid="{00000000-0005-0000-0000-00007A100000}"/>
    <cellStyle name="Comma 51 4 2 2" xfId="4278" xr:uid="{00000000-0005-0000-0000-00007B100000}"/>
    <cellStyle name="Comma 51 4 3" xfId="4279" xr:uid="{00000000-0005-0000-0000-00007C100000}"/>
    <cellStyle name="Comma 52" xfId="4280" xr:uid="{00000000-0005-0000-0000-00007D100000}"/>
    <cellStyle name="Comma 52 2" xfId="4281" xr:uid="{00000000-0005-0000-0000-00007E100000}"/>
    <cellStyle name="Comma 52 3" xfId="4282" xr:uid="{00000000-0005-0000-0000-00007F100000}"/>
    <cellStyle name="Comma 52 4" xfId="4283" xr:uid="{00000000-0005-0000-0000-000080100000}"/>
    <cellStyle name="Comma 52 4 2" xfId="4284" xr:uid="{00000000-0005-0000-0000-000081100000}"/>
    <cellStyle name="Comma 52 4 2 2" xfId="4285" xr:uid="{00000000-0005-0000-0000-000082100000}"/>
    <cellStyle name="Comma 52 4 3" xfId="4286" xr:uid="{00000000-0005-0000-0000-000083100000}"/>
    <cellStyle name="Comma 53" xfId="4287" xr:uid="{00000000-0005-0000-0000-000084100000}"/>
    <cellStyle name="Comma 53 2" xfId="4288" xr:uid="{00000000-0005-0000-0000-000085100000}"/>
    <cellStyle name="Comma 53 3" xfId="4289" xr:uid="{00000000-0005-0000-0000-000086100000}"/>
    <cellStyle name="Comma 53 4" xfId="4290" xr:uid="{00000000-0005-0000-0000-000087100000}"/>
    <cellStyle name="Comma 53 4 2" xfId="4291" xr:uid="{00000000-0005-0000-0000-000088100000}"/>
    <cellStyle name="Comma 53 4 2 2" xfId="4292" xr:uid="{00000000-0005-0000-0000-000089100000}"/>
    <cellStyle name="Comma 53 4 3" xfId="4293" xr:uid="{00000000-0005-0000-0000-00008A100000}"/>
    <cellStyle name="Comma 54" xfId="4294" xr:uid="{00000000-0005-0000-0000-00008B100000}"/>
    <cellStyle name="Comma 54 2" xfId="4295" xr:uid="{00000000-0005-0000-0000-00008C100000}"/>
    <cellStyle name="Comma 54 3" xfId="4296" xr:uid="{00000000-0005-0000-0000-00008D100000}"/>
    <cellStyle name="Comma 54 4" xfId="4297" xr:uid="{00000000-0005-0000-0000-00008E100000}"/>
    <cellStyle name="Comma 54 4 2" xfId="4298" xr:uid="{00000000-0005-0000-0000-00008F100000}"/>
    <cellStyle name="Comma 54 4 2 2" xfId="4299" xr:uid="{00000000-0005-0000-0000-000090100000}"/>
    <cellStyle name="Comma 54 4 3" xfId="4300" xr:uid="{00000000-0005-0000-0000-000091100000}"/>
    <cellStyle name="Comma 55" xfId="4301" xr:uid="{00000000-0005-0000-0000-000092100000}"/>
    <cellStyle name="Comma 55 2" xfId="4302" xr:uid="{00000000-0005-0000-0000-000093100000}"/>
    <cellStyle name="Comma 55 3" xfId="4303" xr:uid="{00000000-0005-0000-0000-000094100000}"/>
    <cellStyle name="Comma 55 4" xfId="4304" xr:uid="{00000000-0005-0000-0000-000095100000}"/>
    <cellStyle name="Comma 55 4 2" xfId="4305" xr:uid="{00000000-0005-0000-0000-000096100000}"/>
    <cellStyle name="Comma 55 4 2 2" xfId="4306" xr:uid="{00000000-0005-0000-0000-000097100000}"/>
    <cellStyle name="Comma 55 4 3" xfId="4307" xr:uid="{00000000-0005-0000-0000-000098100000}"/>
    <cellStyle name="Comma 56" xfId="4308" xr:uid="{00000000-0005-0000-0000-000099100000}"/>
    <cellStyle name="Comma 56 2" xfId="4309" xr:uid="{00000000-0005-0000-0000-00009A100000}"/>
    <cellStyle name="Comma 56 2 2" xfId="4310" xr:uid="{00000000-0005-0000-0000-00009B100000}"/>
    <cellStyle name="Comma 56 3" xfId="4311" xr:uid="{00000000-0005-0000-0000-00009C100000}"/>
    <cellStyle name="Comma 56 4" xfId="4312" xr:uid="{00000000-0005-0000-0000-00009D100000}"/>
    <cellStyle name="Comma 56 5" xfId="4313" xr:uid="{00000000-0005-0000-0000-00009E100000}"/>
    <cellStyle name="Comma 56 5 2" xfId="4314" xr:uid="{00000000-0005-0000-0000-00009F100000}"/>
    <cellStyle name="Comma 56 5 2 2" xfId="4315" xr:uid="{00000000-0005-0000-0000-0000A0100000}"/>
    <cellStyle name="Comma 56 5 3" xfId="4316" xr:uid="{00000000-0005-0000-0000-0000A1100000}"/>
    <cellStyle name="Comma 57" xfId="4317" xr:uid="{00000000-0005-0000-0000-0000A2100000}"/>
    <cellStyle name="Comma 57 2" xfId="4318" xr:uid="{00000000-0005-0000-0000-0000A3100000}"/>
    <cellStyle name="Comma 57 2 2" xfId="4319" xr:uid="{00000000-0005-0000-0000-0000A4100000}"/>
    <cellStyle name="Comma 57 3" xfId="4320" xr:uid="{00000000-0005-0000-0000-0000A5100000}"/>
    <cellStyle name="Comma 57 4" xfId="4321" xr:uid="{00000000-0005-0000-0000-0000A6100000}"/>
    <cellStyle name="Comma 57 5" xfId="4322" xr:uid="{00000000-0005-0000-0000-0000A7100000}"/>
    <cellStyle name="Comma 57 5 2" xfId="4323" xr:uid="{00000000-0005-0000-0000-0000A8100000}"/>
    <cellStyle name="Comma 57 5 2 2" xfId="4324" xr:uid="{00000000-0005-0000-0000-0000A9100000}"/>
    <cellStyle name="Comma 57 5 3" xfId="4325" xr:uid="{00000000-0005-0000-0000-0000AA100000}"/>
    <cellStyle name="Comma 58" xfId="4326" xr:uid="{00000000-0005-0000-0000-0000AB100000}"/>
    <cellStyle name="Comma 58 2" xfId="4327" xr:uid="{00000000-0005-0000-0000-0000AC100000}"/>
    <cellStyle name="Comma 58 2 2" xfId="4328" xr:uid="{00000000-0005-0000-0000-0000AD100000}"/>
    <cellStyle name="Comma 58 3" xfId="4329" xr:uid="{00000000-0005-0000-0000-0000AE100000}"/>
    <cellStyle name="Comma 58 3 2" xfId="4330" xr:uid="{00000000-0005-0000-0000-0000AF100000}"/>
    <cellStyle name="Comma 58 3 3" xfId="4331" xr:uid="{00000000-0005-0000-0000-0000B0100000}"/>
    <cellStyle name="Comma 58 3 3 2" xfId="4332" xr:uid="{00000000-0005-0000-0000-0000B1100000}"/>
    <cellStyle name="Comma 58 3 4" xfId="4333" xr:uid="{00000000-0005-0000-0000-0000B2100000}"/>
    <cellStyle name="Comma 58 3 4 2" xfId="4334" xr:uid="{00000000-0005-0000-0000-0000B3100000}"/>
    <cellStyle name="Comma 58 3 5" xfId="4335" xr:uid="{00000000-0005-0000-0000-0000B4100000}"/>
    <cellStyle name="Comma 58 3 6" xfId="4336" xr:uid="{00000000-0005-0000-0000-0000B5100000}"/>
    <cellStyle name="Comma 58 3 6 2" xfId="4337" xr:uid="{00000000-0005-0000-0000-0000B6100000}"/>
    <cellStyle name="Comma 58 3 6 2 2" xfId="4338" xr:uid="{00000000-0005-0000-0000-0000B7100000}"/>
    <cellStyle name="Comma 58 3 6 2 2 2" xfId="4339" xr:uid="{00000000-0005-0000-0000-0000B8100000}"/>
    <cellStyle name="Comma 58 3 6 2 2 2 2" xfId="4340" xr:uid="{00000000-0005-0000-0000-0000B9100000}"/>
    <cellStyle name="Comma 58 3 6 2 2 2 2 2" xfId="4341" xr:uid="{00000000-0005-0000-0000-0000BA100000}"/>
    <cellStyle name="Comma 58 3 6 2 2 2 3" xfId="4342" xr:uid="{00000000-0005-0000-0000-0000BB100000}"/>
    <cellStyle name="Comma 58 3 6 2 2 3" xfId="4343" xr:uid="{00000000-0005-0000-0000-0000BC100000}"/>
    <cellStyle name="Comma 58 3 6 2 2 3 2" xfId="4344" xr:uid="{00000000-0005-0000-0000-0000BD100000}"/>
    <cellStyle name="Comma 58 3 6 2 2 4" xfId="4345" xr:uid="{00000000-0005-0000-0000-0000BE100000}"/>
    <cellStyle name="Comma 58 3 6 2 3" xfId="4346" xr:uid="{00000000-0005-0000-0000-0000BF100000}"/>
    <cellStyle name="Comma 58 3 6 2 3 2" xfId="4347" xr:uid="{00000000-0005-0000-0000-0000C0100000}"/>
    <cellStyle name="Comma 58 3 6 2 3 2 2" xfId="4348" xr:uid="{00000000-0005-0000-0000-0000C1100000}"/>
    <cellStyle name="Comma 58 3 6 2 3 3" xfId="4349" xr:uid="{00000000-0005-0000-0000-0000C2100000}"/>
    <cellStyle name="Comma 58 3 6 2 4" xfId="4350" xr:uid="{00000000-0005-0000-0000-0000C3100000}"/>
    <cellStyle name="Comma 58 3 6 2 4 2" xfId="4351" xr:uid="{00000000-0005-0000-0000-0000C4100000}"/>
    <cellStyle name="Comma 58 3 6 2 4 2 2" xfId="4352" xr:uid="{00000000-0005-0000-0000-0000C5100000}"/>
    <cellStyle name="Comma 58 3 6 2 4 3" xfId="4353" xr:uid="{00000000-0005-0000-0000-0000C6100000}"/>
    <cellStyle name="Comma 58 3 6 2 5" xfId="4354" xr:uid="{00000000-0005-0000-0000-0000C7100000}"/>
    <cellStyle name="Comma 58 3 6 2 5 2" xfId="4355" xr:uid="{00000000-0005-0000-0000-0000C8100000}"/>
    <cellStyle name="Comma 58 3 6 2 6" xfId="4356" xr:uid="{00000000-0005-0000-0000-0000C9100000}"/>
    <cellStyle name="Comma 58 3 6 3" xfId="4357" xr:uid="{00000000-0005-0000-0000-0000CA100000}"/>
    <cellStyle name="Comma 58 3 6 3 2" xfId="4358" xr:uid="{00000000-0005-0000-0000-0000CB100000}"/>
    <cellStyle name="Comma 58 3 6 3 2 2" xfId="4359" xr:uid="{00000000-0005-0000-0000-0000CC100000}"/>
    <cellStyle name="Comma 58 3 6 3 2 2 2" xfId="4360" xr:uid="{00000000-0005-0000-0000-0000CD100000}"/>
    <cellStyle name="Comma 58 3 6 3 2 3" xfId="4361" xr:uid="{00000000-0005-0000-0000-0000CE100000}"/>
    <cellStyle name="Comma 58 3 6 3 3" xfId="4362" xr:uid="{00000000-0005-0000-0000-0000CF100000}"/>
    <cellStyle name="Comma 58 3 6 3 3 2" xfId="4363" xr:uid="{00000000-0005-0000-0000-0000D0100000}"/>
    <cellStyle name="Comma 58 3 6 3 3 2 2" xfId="4364" xr:uid="{00000000-0005-0000-0000-0000D1100000}"/>
    <cellStyle name="Comma 58 3 6 3 3 3" xfId="4365" xr:uid="{00000000-0005-0000-0000-0000D2100000}"/>
    <cellStyle name="Comma 58 3 6 3 4" xfId="4366" xr:uid="{00000000-0005-0000-0000-0000D3100000}"/>
    <cellStyle name="Comma 58 3 6 3 4 2" xfId="4367" xr:uid="{00000000-0005-0000-0000-0000D4100000}"/>
    <cellStyle name="Comma 58 3 6 3 4 2 2" xfId="4368" xr:uid="{00000000-0005-0000-0000-0000D5100000}"/>
    <cellStyle name="Comma 58 3 6 3 4 3" xfId="4369" xr:uid="{00000000-0005-0000-0000-0000D6100000}"/>
    <cellStyle name="Comma 58 3 6 3 5" xfId="4370" xr:uid="{00000000-0005-0000-0000-0000D7100000}"/>
    <cellStyle name="Comma 58 3 6 3 5 2" xfId="4371" xr:uid="{00000000-0005-0000-0000-0000D8100000}"/>
    <cellStyle name="Comma 58 3 6 3 6" xfId="4372" xr:uid="{00000000-0005-0000-0000-0000D9100000}"/>
    <cellStyle name="Comma 58 3 6 4" xfId="4373" xr:uid="{00000000-0005-0000-0000-0000DA100000}"/>
    <cellStyle name="Comma 58 3 6 4 2" xfId="4374" xr:uid="{00000000-0005-0000-0000-0000DB100000}"/>
    <cellStyle name="Comma 58 3 6 4 2 2" xfId="4375" xr:uid="{00000000-0005-0000-0000-0000DC100000}"/>
    <cellStyle name="Comma 58 3 6 4 2 2 2" xfId="4376" xr:uid="{00000000-0005-0000-0000-0000DD100000}"/>
    <cellStyle name="Comma 58 3 6 4 2 3" xfId="4377" xr:uid="{00000000-0005-0000-0000-0000DE100000}"/>
    <cellStyle name="Comma 58 3 6 4 3" xfId="4378" xr:uid="{00000000-0005-0000-0000-0000DF100000}"/>
    <cellStyle name="Comma 58 3 6 4 3 2" xfId="4379" xr:uid="{00000000-0005-0000-0000-0000E0100000}"/>
    <cellStyle name="Comma 58 3 6 4 4" xfId="4380" xr:uid="{00000000-0005-0000-0000-0000E1100000}"/>
    <cellStyle name="Comma 58 3 6 5" xfId="4381" xr:uid="{00000000-0005-0000-0000-0000E2100000}"/>
    <cellStyle name="Comma 58 3 6 5 2" xfId="4382" xr:uid="{00000000-0005-0000-0000-0000E3100000}"/>
    <cellStyle name="Comma 58 3 6 5 2 2" xfId="4383" xr:uid="{00000000-0005-0000-0000-0000E4100000}"/>
    <cellStyle name="Comma 58 3 6 5 3" xfId="4384" xr:uid="{00000000-0005-0000-0000-0000E5100000}"/>
    <cellStyle name="Comma 58 3 6 6" xfId="4385" xr:uid="{00000000-0005-0000-0000-0000E6100000}"/>
    <cellStyle name="Comma 58 3 6 6 2" xfId="4386" xr:uid="{00000000-0005-0000-0000-0000E7100000}"/>
    <cellStyle name="Comma 58 3 6 6 2 2" xfId="4387" xr:uid="{00000000-0005-0000-0000-0000E8100000}"/>
    <cellStyle name="Comma 58 3 6 6 3" xfId="4388" xr:uid="{00000000-0005-0000-0000-0000E9100000}"/>
    <cellStyle name="Comma 58 3 6 7" xfId="4389" xr:uid="{00000000-0005-0000-0000-0000EA100000}"/>
    <cellStyle name="Comma 58 3 6 7 2" xfId="4390" xr:uid="{00000000-0005-0000-0000-0000EB100000}"/>
    <cellStyle name="Comma 58 3 6 8" xfId="4391" xr:uid="{00000000-0005-0000-0000-0000EC100000}"/>
    <cellStyle name="Comma 58 4" xfId="4392" xr:uid="{00000000-0005-0000-0000-0000ED100000}"/>
    <cellStyle name="Comma 58 4 2" xfId="4393" xr:uid="{00000000-0005-0000-0000-0000EE100000}"/>
    <cellStyle name="Comma 58 4 2 2" xfId="4394" xr:uid="{00000000-0005-0000-0000-0000EF100000}"/>
    <cellStyle name="Comma 58 4 3" xfId="4395" xr:uid="{00000000-0005-0000-0000-0000F0100000}"/>
    <cellStyle name="Comma 59" xfId="4396" xr:uid="{00000000-0005-0000-0000-0000F1100000}"/>
    <cellStyle name="Comma 59 2" xfId="4397" xr:uid="{00000000-0005-0000-0000-0000F2100000}"/>
    <cellStyle name="Comma 59 2 2" xfId="4398" xr:uid="{00000000-0005-0000-0000-0000F3100000}"/>
    <cellStyle name="Comma 59 3" xfId="4399" xr:uid="{00000000-0005-0000-0000-0000F4100000}"/>
    <cellStyle name="Comma 59 4" xfId="4400" xr:uid="{00000000-0005-0000-0000-0000F5100000}"/>
    <cellStyle name="Comma 59 5" xfId="4401" xr:uid="{00000000-0005-0000-0000-0000F6100000}"/>
    <cellStyle name="Comma 59 5 2" xfId="4402" xr:uid="{00000000-0005-0000-0000-0000F7100000}"/>
    <cellStyle name="Comma 59 5 2 2" xfId="4403" xr:uid="{00000000-0005-0000-0000-0000F8100000}"/>
    <cellStyle name="Comma 59 5 3" xfId="4404" xr:uid="{00000000-0005-0000-0000-0000F9100000}"/>
    <cellStyle name="Comma 6" xfId="35" xr:uid="{00000000-0005-0000-0000-0000FA100000}"/>
    <cellStyle name="Comma 6 2" xfId="4405" xr:uid="{00000000-0005-0000-0000-0000FB100000}"/>
    <cellStyle name="Comma 6 2 2" xfId="4406" xr:uid="{00000000-0005-0000-0000-0000FC100000}"/>
    <cellStyle name="Comma 6 2 2 2" xfId="4407" xr:uid="{00000000-0005-0000-0000-0000FD100000}"/>
    <cellStyle name="Comma 6 2 2 3" xfId="4408" xr:uid="{00000000-0005-0000-0000-0000FE100000}"/>
    <cellStyle name="Comma 6 2 3" xfId="4409" xr:uid="{00000000-0005-0000-0000-0000FF100000}"/>
    <cellStyle name="Comma 6 2 4" xfId="4410" xr:uid="{00000000-0005-0000-0000-000000110000}"/>
    <cellStyle name="Comma 6 2 5" xfId="4411" xr:uid="{00000000-0005-0000-0000-000001110000}"/>
    <cellStyle name="Comma 6 3" xfId="4412" xr:uid="{00000000-0005-0000-0000-000002110000}"/>
    <cellStyle name="Comma 6 3 2" xfId="4413" xr:uid="{00000000-0005-0000-0000-000003110000}"/>
    <cellStyle name="Comma 6 3 3" xfId="4414" xr:uid="{00000000-0005-0000-0000-000004110000}"/>
    <cellStyle name="Comma 6 4" xfId="4415" xr:uid="{00000000-0005-0000-0000-000005110000}"/>
    <cellStyle name="Comma 6 4 2" xfId="4416" xr:uid="{00000000-0005-0000-0000-000006110000}"/>
    <cellStyle name="Comma 6 5" xfId="4417" xr:uid="{00000000-0005-0000-0000-000007110000}"/>
    <cellStyle name="Comma 6 5 2" xfId="4418" xr:uid="{00000000-0005-0000-0000-000008110000}"/>
    <cellStyle name="Comma 6 6" xfId="4419" xr:uid="{00000000-0005-0000-0000-000009110000}"/>
    <cellStyle name="Comma 6 6 2" xfId="4420" xr:uid="{00000000-0005-0000-0000-00000A110000}"/>
    <cellStyle name="Comma 6 7" xfId="4421" xr:uid="{00000000-0005-0000-0000-00000B110000}"/>
    <cellStyle name="Comma 60" xfId="4422" xr:uid="{00000000-0005-0000-0000-00000C110000}"/>
    <cellStyle name="Comma 60 2" xfId="4423" xr:uid="{00000000-0005-0000-0000-00000D110000}"/>
    <cellStyle name="Comma 60 3" xfId="4424" xr:uid="{00000000-0005-0000-0000-00000E110000}"/>
    <cellStyle name="Comma 60 4" xfId="4425" xr:uid="{00000000-0005-0000-0000-00000F110000}"/>
    <cellStyle name="Comma 60 4 2" xfId="4426" xr:uid="{00000000-0005-0000-0000-000010110000}"/>
    <cellStyle name="Comma 60 4 2 2" xfId="4427" xr:uid="{00000000-0005-0000-0000-000011110000}"/>
    <cellStyle name="Comma 60 4 3" xfId="4428" xr:uid="{00000000-0005-0000-0000-000012110000}"/>
    <cellStyle name="Comma 61" xfId="4429" xr:uid="{00000000-0005-0000-0000-000013110000}"/>
    <cellStyle name="Comma 61 2" xfId="4430" xr:uid="{00000000-0005-0000-0000-000014110000}"/>
    <cellStyle name="Comma 61 3" xfId="4431" xr:uid="{00000000-0005-0000-0000-000015110000}"/>
    <cellStyle name="Comma 61 4" xfId="4432" xr:uid="{00000000-0005-0000-0000-000016110000}"/>
    <cellStyle name="Comma 61 4 2" xfId="4433" xr:uid="{00000000-0005-0000-0000-000017110000}"/>
    <cellStyle name="Comma 61 4 2 2" xfId="4434" xr:uid="{00000000-0005-0000-0000-000018110000}"/>
    <cellStyle name="Comma 61 4 3" xfId="4435" xr:uid="{00000000-0005-0000-0000-000019110000}"/>
    <cellStyle name="Comma 62" xfId="4436" xr:uid="{00000000-0005-0000-0000-00001A110000}"/>
    <cellStyle name="Comma 62 2" xfId="4437" xr:uid="{00000000-0005-0000-0000-00001B110000}"/>
    <cellStyle name="Comma 62 2 2" xfId="4438" xr:uid="{00000000-0005-0000-0000-00001C110000}"/>
    <cellStyle name="Comma 62 3" xfId="4439" xr:uid="{00000000-0005-0000-0000-00001D110000}"/>
    <cellStyle name="Comma 62 4" xfId="4440" xr:uid="{00000000-0005-0000-0000-00001E110000}"/>
    <cellStyle name="Comma 62 5" xfId="4441" xr:uid="{00000000-0005-0000-0000-00001F110000}"/>
    <cellStyle name="Comma 62 5 2" xfId="4442" xr:uid="{00000000-0005-0000-0000-000020110000}"/>
    <cellStyle name="Comma 62 5 2 2" xfId="4443" xr:uid="{00000000-0005-0000-0000-000021110000}"/>
    <cellStyle name="Comma 62 5 3" xfId="4444" xr:uid="{00000000-0005-0000-0000-000022110000}"/>
    <cellStyle name="Comma 63" xfId="4445" xr:uid="{00000000-0005-0000-0000-000023110000}"/>
    <cellStyle name="Comma 63 2" xfId="4446" xr:uid="{00000000-0005-0000-0000-000024110000}"/>
    <cellStyle name="Comma 63 3" xfId="4447" xr:uid="{00000000-0005-0000-0000-000025110000}"/>
    <cellStyle name="Comma 63 3 2" xfId="4448" xr:uid="{00000000-0005-0000-0000-000026110000}"/>
    <cellStyle name="Comma 63 3 2 2" xfId="4449" xr:uid="{00000000-0005-0000-0000-000027110000}"/>
    <cellStyle name="Comma 63 3 3" xfId="4450" xr:uid="{00000000-0005-0000-0000-000028110000}"/>
    <cellStyle name="Comma 64" xfId="4451" xr:uid="{00000000-0005-0000-0000-000029110000}"/>
    <cellStyle name="Comma 64 2" xfId="4452" xr:uid="{00000000-0005-0000-0000-00002A110000}"/>
    <cellStyle name="Comma 64 3" xfId="4453" xr:uid="{00000000-0005-0000-0000-00002B110000}"/>
    <cellStyle name="Comma 64 3 2" xfId="4454" xr:uid="{00000000-0005-0000-0000-00002C110000}"/>
    <cellStyle name="Comma 64 3 2 2" xfId="4455" xr:uid="{00000000-0005-0000-0000-00002D110000}"/>
    <cellStyle name="Comma 64 3 3" xfId="4456" xr:uid="{00000000-0005-0000-0000-00002E110000}"/>
    <cellStyle name="Comma 65" xfId="4457" xr:uid="{00000000-0005-0000-0000-00002F110000}"/>
    <cellStyle name="Comma 65 2" xfId="4458" xr:uid="{00000000-0005-0000-0000-000030110000}"/>
    <cellStyle name="Comma 65 3" xfId="4459" xr:uid="{00000000-0005-0000-0000-000031110000}"/>
    <cellStyle name="Comma 65 3 2" xfId="4460" xr:uid="{00000000-0005-0000-0000-000032110000}"/>
    <cellStyle name="Comma 65 3 2 2" xfId="4461" xr:uid="{00000000-0005-0000-0000-000033110000}"/>
    <cellStyle name="Comma 65 3 3" xfId="4462" xr:uid="{00000000-0005-0000-0000-000034110000}"/>
    <cellStyle name="Comma 66" xfId="4463" xr:uid="{00000000-0005-0000-0000-000035110000}"/>
    <cellStyle name="Comma 66 2" xfId="4464" xr:uid="{00000000-0005-0000-0000-000036110000}"/>
    <cellStyle name="Comma 66 3" xfId="4465" xr:uid="{00000000-0005-0000-0000-000037110000}"/>
    <cellStyle name="Comma 66 3 2" xfId="4466" xr:uid="{00000000-0005-0000-0000-000038110000}"/>
    <cellStyle name="Comma 66 3 2 2" xfId="4467" xr:uid="{00000000-0005-0000-0000-000039110000}"/>
    <cellStyle name="Comma 66 3 3" xfId="4468" xr:uid="{00000000-0005-0000-0000-00003A110000}"/>
    <cellStyle name="Comma 67" xfId="4469" xr:uid="{00000000-0005-0000-0000-00003B110000}"/>
    <cellStyle name="Comma 67 2" xfId="4470" xr:uid="{00000000-0005-0000-0000-00003C110000}"/>
    <cellStyle name="Comma 67 3" xfId="4471" xr:uid="{00000000-0005-0000-0000-00003D110000}"/>
    <cellStyle name="Comma 67 3 2" xfId="4472" xr:uid="{00000000-0005-0000-0000-00003E110000}"/>
    <cellStyle name="Comma 67 3 2 2" xfId="4473" xr:uid="{00000000-0005-0000-0000-00003F110000}"/>
    <cellStyle name="Comma 67 3 3" xfId="4474" xr:uid="{00000000-0005-0000-0000-000040110000}"/>
    <cellStyle name="Comma 68" xfId="4475" xr:uid="{00000000-0005-0000-0000-000041110000}"/>
    <cellStyle name="Comma 69" xfId="4476" xr:uid="{00000000-0005-0000-0000-000042110000}"/>
    <cellStyle name="Comma 7" xfId="8" xr:uid="{00000000-0005-0000-0000-000043110000}"/>
    <cellStyle name="Comma 7 2" xfId="4477" xr:uid="{00000000-0005-0000-0000-000044110000}"/>
    <cellStyle name="Comma 7 2 2" xfId="4478" xr:uid="{00000000-0005-0000-0000-000045110000}"/>
    <cellStyle name="Comma 7 2 2 2" xfId="4479" xr:uid="{00000000-0005-0000-0000-000046110000}"/>
    <cellStyle name="Comma 7 2 2 3" xfId="4480" xr:uid="{00000000-0005-0000-0000-000047110000}"/>
    <cellStyle name="Comma 7 2 2 4" xfId="4481" xr:uid="{00000000-0005-0000-0000-000048110000}"/>
    <cellStyle name="Comma 7 2 3" xfId="4482" xr:uid="{00000000-0005-0000-0000-000049110000}"/>
    <cellStyle name="Comma 7 2 4" xfId="4483" xr:uid="{00000000-0005-0000-0000-00004A110000}"/>
    <cellStyle name="Comma 7 2 5" xfId="4484" xr:uid="{00000000-0005-0000-0000-00004B110000}"/>
    <cellStyle name="Comma 7 3" xfId="4485" xr:uid="{00000000-0005-0000-0000-00004C110000}"/>
    <cellStyle name="Comma 7 3 2" xfId="4486" xr:uid="{00000000-0005-0000-0000-00004D110000}"/>
    <cellStyle name="Comma 7 3 3" xfId="4487" xr:uid="{00000000-0005-0000-0000-00004E110000}"/>
    <cellStyle name="Comma 7 3 4" xfId="4488" xr:uid="{00000000-0005-0000-0000-00004F110000}"/>
    <cellStyle name="Comma 7 4" xfId="4489" xr:uid="{00000000-0005-0000-0000-000050110000}"/>
    <cellStyle name="Comma 7 4 2" xfId="4490" xr:uid="{00000000-0005-0000-0000-000051110000}"/>
    <cellStyle name="Comma 7 5" xfId="4491" xr:uid="{00000000-0005-0000-0000-000052110000}"/>
    <cellStyle name="Comma 7 5 2" xfId="4492" xr:uid="{00000000-0005-0000-0000-000053110000}"/>
    <cellStyle name="Comma 7 6" xfId="4493" xr:uid="{00000000-0005-0000-0000-000054110000}"/>
    <cellStyle name="Comma 7 6 2" xfId="4494" xr:uid="{00000000-0005-0000-0000-000055110000}"/>
    <cellStyle name="Comma 7 7" xfId="4495" xr:uid="{00000000-0005-0000-0000-000056110000}"/>
    <cellStyle name="Comma 70" xfId="4496" xr:uid="{00000000-0005-0000-0000-000057110000}"/>
    <cellStyle name="Comma 70 2" xfId="4497" xr:uid="{00000000-0005-0000-0000-000058110000}"/>
    <cellStyle name="Comma 70 2 2" xfId="4498" xr:uid="{00000000-0005-0000-0000-000059110000}"/>
    <cellStyle name="Comma 70 2 2 2" xfId="4499" xr:uid="{00000000-0005-0000-0000-00005A110000}"/>
    <cellStyle name="Comma 70 2 3" xfId="4500" xr:uid="{00000000-0005-0000-0000-00005B110000}"/>
    <cellStyle name="Comma 71" xfId="4501" xr:uid="{00000000-0005-0000-0000-00005C110000}"/>
    <cellStyle name="Comma 71 2" xfId="4502" xr:uid="{00000000-0005-0000-0000-00005D110000}"/>
    <cellStyle name="Comma 71 2 2" xfId="4503" xr:uid="{00000000-0005-0000-0000-00005E110000}"/>
    <cellStyle name="Comma 71 2 2 2" xfId="4504" xr:uid="{00000000-0005-0000-0000-00005F110000}"/>
    <cellStyle name="Comma 71 2 3" xfId="4505" xr:uid="{00000000-0005-0000-0000-000060110000}"/>
    <cellStyle name="Comma 72" xfId="4506" xr:uid="{00000000-0005-0000-0000-000061110000}"/>
    <cellStyle name="Comma 72 2" xfId="4507" xr:uid="{00000000-0005-0000-0000-000062110000}"/>
    <cellStyle name="Comma 72 2 2" xfId="4508" xr:uid="{00000000-0005-0000-0000-000063110000}"/>
    <cellStyle name="Comma 72 2 2 2" xfId="4509" xr:uid="{00000000-0005-0000-0000-000064110000}"/>
    <cellStyle name="Comma 72 2 3" xfId="4510" xr:uid="{00000000-0005-0000-0000-000065110000}"/>
    <cellStyle name="Comma 73" xfId="4511" xr:uid="{00000000-0005-0000-0000-000066110000}"/>
    <cellStyle name="Comma 73 2" xfId="4512" xr:uid="{00000000-0005-0000-0000-000067110000}"/>
    <cellStyle name="Comma 73 2 2" xfId="4513" xr:uid="{00000000-0005-0000-0000-000068110000}"/>
    <cellStyle name="Comma 73 2 2 2" xfId="4514" xr:uid="{00000000-0005-0000-0000-000069110000}"/>
    <cellStyle name="Comma 73 2 3" xfId="4515" xr:uid="{00000000-0005-0000-0000-00006A110000}"/>
    <cellStyle name="Comma 74" xfId="4516" xr:uid="{00000000-0005-0000-0000-00006B110000}"/>
    <cellStyle name="Comma 74 2" xfId="4517" xr:uid="{00000000-0005-0000-0000-00006C110000}"/>
    <cellStyle name="Comma 74 2 2" xfId="4518" xr:uid="{00000000-0005-0000-0000-00006D110000}"/>
    <cellStyle name="Comma 74 2 2 2" xfId="4519" xr:uid="{00000000-0005-0000-0000-00006E110000}"/>
    <cellStyle name="Comma 74 2 3" xfId="4520" xr:uid="{00000000-0005-0000-0000-00006F110000}"/>
    <cellStyle name="Comma 75" xfId="4521" xr:uid="{00000000-0005-0000-0000-000070110000}"/>
    <cellStyle name="Comma 75 2" xfId="4522" xr:uid="{00000000-0005-0000-0000-000071110000}"/>
    <cellStyle name="Comma 75 2 2" xfId="4523" xr:uid="{00000000-0005-0000-0000-000072110000}"/>
    <cellStyle name="Comma 75 2 2 2" xfId="4524" xr:uid="{00000000-0005-0000-0000-000073110000}"/>
    <cellStyle name="Comma 75 2 3" xfId="4525" xr:uid="{00000000-0005-0000-0000-000074110000}"/>
    <cellStyle name="Comma 76" xfId="4526" xr:uid="{00000000-0005-0000-0000-000075110000}"/>
    <cellStyle name="Comma 77" xfId="4527" xr:uid="{00000000-0005-0000-0000-000076110000}"/>
    <cellStyle name="Comma 78" xfId="4528" xr:uid="{00000000-0005-0000-0000-000077110000}"/>
    <cellStyle name="Comma 79" xfId="4529" xr:uid="{00000000-0005-0000-0000-000078110000}"/>
    <cellStyle name="Comma 8" xfId="4530" xr:uid="{00000000-0005-0000-0000-000079110000}"/>
    <cellStyle name="Comma 8 2" xfId="4531" xr:uid="{00000000-0005-0000-0000-00007A110000}"/>
    <cellStyle name="Comma 8 2 2" xfId="4532" xr:uid="{00000000-0005-0000-0000-00007B110000}"/>
    <cellStyle name="Comma 8 2 2 2" xfId="4533" xr:uid="{00000000-0005-0000-0000-00007C110000}"/>
    <cellStyle name="Comma 8 2 2 3" xfId="4534" xr:uid="{00000000-0005-0000-0000-00007D110000}"/>
    <cellStyle name="Comma 8 2 3" xfId="4535" xr:uid="{00000000-0005-0000-0000-00007E110000}"/>
    <cellStyle name="Comma 8 2 3 2" xfId="4536" xr:uid="{00000000-0005-0000-0000-00007F110000}"/>
    <cellStyle name="Comma 8 2 3 3" xfId="4537" xr:uid="{00000000-0005-0000-0000-000080110000}"/>
    <cellStyle name="Comma 8 2 4" xfId="4538" xr:uid="{00000000-0005-0000-0000-000081110000}"/>
    <cellStyle name="Comma 8 2 4 2" xfId="4539" xr:uid="{00000000-0005-0000-0000-000082110000}"/>
    <cellStyle name="Comma 8 2 5" xfId="4540" xr:uid="{00000000-0005-0000-0000-000083110000}"/>
    <cellStyle name="Comma 8 2 6" xfId="4541" xr:uid="{00000000-0005-0000-0000-000084110000}"/>
    <cellStyle name="Comma 8 3" xfId="4542" xr:uid="{00000000-0005-0000-0000-000085110000}"/>
    <cellStyle name="Comma 8 3 2" xfId="4543" xr:uid="{00000000-0005-0000-0000-000086110000}"/>
    <cellStyle name="Comma 8 3 3" xfId="4544" xr:uid="{00000000-0005-0000-0000-000087110000}"/>
    <cellStyle name="Comma 8 4" xfId="4545" xr:uid="{00000000-0005-0000-0000-000088110000}"/>
    <cellStyle name="Comma 8 4 2" xfId="4546" xr:uid="{00000000-0005-0000-0000-000089110000}"/>
    <cellStyle name="Comma 8 4 3" xfId="4547" xr:uid="{00000000-0005-0000-0000-00008A110000}"/>
    <cellStyle name="Comma 8 5" xfId="4548" xr:uid="{00000000-0005-0000-0000-00008B110000}"/>
    <cellStyle name="Comma 8 5 2" xfId="4549" xr:uid="{00000000-0005-0000-0000-00008C110000}"/>
    <cellStyle name="Comma 8 6" xfId="4550" xr:uid="{00000000-0005-0000-0000-00008D110000}"/>
    <cellStyle name="Comma 8 7" xfId="4551" xr:uid="{00000000-0005-0000-0000-00008E110000}"/>
    <cellStyle name="Comma 80" xfId="4552" xr:uid="{00000000-0005-0000-0000-00008F110000}"/>
    <cellStyle name="Comma 81" xfId="4553" xr:uid="{00000000-0005-0000-0000-000090110000}"/>
    <cellStyle name="Comma 82" xfId="4554" xr:uid="{00000000-0005-0000-0000-000091110000}"/>
    <cellStyle name="Comma 83" xfId="4555" xr:uid="{00000000-0005-0000-0000-000092110000}"/>
    <cellStyle name="Comma 84" xfId="4556" xr:uid="{00000000-0005-0000-0000-000093110000}"/>
    <cellStyle name="Comma 85" xfId="4557" xr:uid="{00000000-0005-0000-0000-000094110000}"/>
    <cellStyle name="Comma 86" xfId="4558" xr:uid="{00000000-0005-0000-0000-000095110000}"/>
    <cellStyle name="Comma 87" xfId="4559" xr:uid="{00000000-0005-0000-0000-000096110000}"/>
    <cellStyle name="Comma 88" xfId="4560" xr:uid="{00000000-0005-0000-0000-000097110000}"/>
    <cellStyle name="Comma 89" xfId="4561" xr:uid="{00000000-0005-0000-0000-000098110000}"/>
    <cellStyle name="Comma 9" xfId="4562" xr:uid="{00000000-0005-0000-0000-000099110000}"/>
    <cellStyle name="Comma 9 2" xfId="4563" xr:uid="{00000000-0005-0000-0000-00009A110000}"/>
    <cellStyle name="Comma 9 2 2" xfId="4564" xr:uid="{00000000-0005-0000-0000-00009B110000}"/>
    <cellStyle name="Comma 9 2 3" xfId="4565" xr:uid="{00000000-0005-0000-0000-00009C110000}"/>
    <cellStyle name="Comma 9 3" xfId="4566" xr:uid="{00000000-0005-0000-0000-00009D110000}"/>
    <cellStyle name="Comma 9 3 2" xfId="4567" xr:uid="{00000000-0005-0000-0000-00009E110000}"/>
    <cellStyle name="Comma 9 4" xfId="4568" xr:uid="{00000000-0005-0000-0000-00009F110000}"/>
    <cellStyle name="Comma 9 4 2" xfId="4569" xr:uid="{00000000-0005-0000-0000-0000A0110000}"/>
    <cellStyle name="Comma 9 5" xfId="4570" xr:uid="{00000000-0005-0000-0000-0000A1110000}"/>
    <cellStyle name="Comma 9 6" xfId="4571" xr:uid="{00000000-0005-0000-0000-0000A2110000}"/>
    <cellStyle name="Comma 90" xfId="4572" xr:uid="{00000000-0005-0000-0000-0000A3110000}"/>
    <cellStyle name="Comma 91" xfId="4573" xr:uid="{00000000-0005-0000-0000-0000A4110000}"/>
    <cellStyle name="Comma 92" xfId="4574" xr:uid="{00000000-0005-0000-0000-0000A5110000}"/>
    <cellStyle name="Comma 93" xfId="4575" xr:uid="{00000000-0005-0000-0000-0000A6110000}"/>
    <cellStyle name="Comma 94" xfId="4576" xr:uid="{00000000-0005-0000-0000-0000A7110000}"/>
    <cellStyle name="Comma 95" xfId="4577" xr:uid="{00000000-0005-0000-0000-0000A8110000}"/>
    <cellStyle name="Comma 96" xfId="4578" xr:uid="{00000000-0005-0000-0000-0000A9110000}"/>
    <cellStyle name="Comma 97" xfId="4579" xr:uid="{00000000-0005-0000-0000-0000AA110000}"/>
    <cellStyle name="Comma 98" xfId="4580" xr:uid="{00000000-0005-0000-0000-0000AB110000}"/>
    <cellStyle name="Comma 99" xfId="4581" xr:uid="{00000000-0005-0000-0000-0000AC110000}"/>
    <cellStyle name="Comma unprot" xfId="4582" xr:uid="{00000000-0005-0000-0000-0000AD110000}"/>
    <cellStyle name="Comma unprot 2" xfId="4583" xr:uid="{00000000-0005-0000-0000-0000AE110000}"/>
    <cellStyle name="Comma unprot 2 2" xfId="4584" xr:uid="{00000000-0005-0000-0000-0000AF110000}"/>
    <cellStyle name="Comma unprot 2 2 2" xfId="4585" xr:uid="{00000000-0005-0000-0000-0000B0110000}"/>
    <cellStyle name="Comma unprot 2 2 3" xfId="4586" xr:uid="{00000000-0005-0000-0000-0000B1110000}"/>
    <cellStyle name="Comma unprot 2 2_Material Handling Silos - Expenditure Flow" xfId="4587" xr:uid="{00000000-0005-0000-0000-0000B2110000}"/>
    <cellStyle name="Comma unprot 2 3" xfId="4588" xr:uid="{00000000-0005-0000-0000-0000B3110000}"/>
    <cellStyle name="Comma unprot 2 3 2" xfId="4589" xr:uid="{00000000-0005-0000-0000-0000B4110000}"/>
    <cellStyle name="Comma unprot 2 3 3" xfId="4590" xr:uid="{00000000-0005-0000-0000-0000B5110000}"/>
    <cellStyle name="Comma unprot 2 4" xfId="4591" xr:uid="{00000000-0005-0000-0000-0000B6110000}"/>
    <cellStyle name="Comma unprot 2 5" xfId="4592" xr:uid="{00000000-0005-0000-0000-0000B7110000}"/>
    <cellStyle name="Comma unprot 2_Material Handling Silos - Expenditure Flow" xfId="4593" xr:uid="{00000000-0005-0000-0000-0000B8110000}"/>
    <cellStyle name="Comma unprot 3" xfId="4594" xr:uid="{00000000-0005-0000-0000-0000B9110000}"/>
    <cellStyle name="Comma unprot 3 2" xfId="4595" xr:uid="{00000000-0005-0000-0000-0000BA110000}"/>
    <cellStyle name="Comma unprot 3 2 2" xfId="4596" xr:uid="{00000000-0005-0000-0000-0000BB110000}"/>
    <cellStyle name="Comma unprot 3 2 2 2" xfId="4597" xr:uid="{00000000-0005-0000-0000-0000BC110000}"/>
    <cellStyle name="Comma unprot 3 2 2 3" xfId="4598" xr:uid="{00000000-0005-0000-0000-0000BD110000}"/>
    <cellStyle name="Comma unprot 3 2 3" xfId="4599" xr:uid="{00000000-0005-0000-0000-0000BE110000}"/>
    <cellStyle name="Comma unprot 3 2 4" xfId="4600" xr:uid="{00000000-0005-0000-0000-0000BF110000}"/>
    <cellStyle name="Comma unprot 3 2_Material Handling Silos - Expenditure Flow" xfId="4601" xr:uid="{00000000-0005-0000-0000-0000C0110000}"/>
    <cellStyle name="Comma unprot 3 3" xfId="4602" xr:uid="{00000000-0005-0000-0000-0000C1110000}"/>
    <cellStyle name="Comma unprot 3 3 2" xfId="4603" xr:uid="{00000000-0005-0000-0000-0000C2110000}"/>
    <cellStyle name="Comma unprot 3 3 3" xfId="4604" xr:uid="{00000000-0005-0000-0000-0000C3110000}"/>
    <cellStyle name="Comma unprot 3 4" xfId="4605" xr:uid="{00000000-0005-0000-0000-0000C4110000}"/>
    <cellStyle name="Comma unprot 3 5" xfId="4606" xr:uid="{00000000-0005-0000-0000-0000C5110000}"/>
    <cellStyle name="Comma unprot 3_Material Handling Silos - Expenditure Flow" xfId="4607" xr:uid="{00000000-0005-0000-0000-0000C6110000}"/>
    <cellStyle name="Comma unprot 4" xfId="4608" xr:uid="{00000000-0005-0000-0000-0000C7110000}"/>
    <cellStyle name="Comma unprot 4 2" xfId="4609" xr:uid="{00000000-0005-0000-0000-0000C8110000}"/>
    <cellStyle name="Comma unprot 4 2 2" xfId="4610" xr:uid="{00000000-0005-0000-0000-0000C9110000}"/>
    <cellStyle name="Comma unprot 4 2 3" xfId="4611" xr:uid="{00000000-0005-0000-0000-0000CA110000}"/>
    <cellStyle name="Comma unprot 4 2_Material Handling Silos - Expenditure Flow" xfId="4612" xr:uid="{00000000-0005-0000-0000-0000CB110000}"/>
    <cellStyle name="Comma unprot 4 3" xfId="4613" xr:uid="{00000000-0005-0000-0000-0000CC110000}"/>
    <cellStyle name="Comma unprot 4 3 2" xfId="4614" xr:uid="{00000000-0005-0000-0000-0000CD110000}"/>
    <cellStyle name="Comma unprot 4 3 3" xfId="4615" xr:uid="{00000000-0005-0000-0000-0000CE110000}"/>
    <cellStyle name="Comma unprot 4 4" xfId="4616" xr:uid="{00000000-0005-0000-0000-0000CF110000}"/>
    <cellStyle name="Comma unprot 4 4 2" xfId="4617" xr:uid="{00000000-0005-0000-0000-0000D0110000}"/>
    <cellStyle name="Comma unprot 4 4 3" xfId="4618" xr:uid="{00000000-0005-0000-0000-0000D1110000}"/>
    <cellStyle name="Comma unprot 4 5" xfId="4619" xr:uid="{00000000-0005-0000-0000-0000D2110000}"/>
    <cellStyle name="Comma unprot 4 6" xfId="4620" xr:uid="{00000000-0005-0000-0000-0000D3110000}"/>
    <cellStyle name="Comma unprot 4_Material Handling Silos - Expenditure Flow" xfId="4621" xr:uid="{00000000-0005-0000-0000-0000D4110000}"/>
    <cellStyle name="Comma unprot 5" xfId="4622" xr:uid="{00000000-0005-0000-0000-0000D5110000}"/>
    <cellStyle name="Comma unprot 5 2" xfId="4623" xr:uid="{00000000-0005-0000-0000-0000D6110000}"/>
    <cellStyle name="Comma unprot 5 3" xfId="4624" xr:uid="{00000000-0005-0000-0000-0000D7110000}"/>
    <cellStyle name="Comma unprot 5_Material Handling Silos - Expenditure Flow" xfId="4625" xr:uid="{00000000-0005-0000-0000-0000D8110000}"/>
    <cellStyle name="Comma unprot 6" xfId="4626" xr:uid="{00000000-0005-0000-0000-0000D9110000}"/>
    <cellStyle name="Comma unprot 6 2" xfId="4627" xr:uid="{00000000-0005-0000-0000-0000DA110000}"/>
    <cellStyle name="Comma unprot 6 2 2" xfId="4628" xr:uid="{00000000-0005-0000-0000-0000DB110000}"/>
    <cellStyle name="Comma unprot 6 3" xfId="4629" xr:uid="{00000000-0005-0000-0000-0000DC110000}"/>
    <cellStyle name="Comma unprot 6 3 2" xfId="4630" xr:uid="{00000000-0005-0000-0000-0000DD110000}"/>
    <cellStyle name="Comma unprot 7" xfId="4631" xr:uid="{00000000-0005-0000-0000-0000DE110000}"/>
    <cellStyle name="Comma unprot 7 2" xfId="4632" xr:uid="{00000000-0005-0000-0000-0000DF110000}"/>
    <cellStyle name="Comma unprot 7 2 2" xfId="4633" xr:uid="{00000000-0005-0000-0000-0000E0110000}"/>
    <cellStyle name="Comma unprot 7 3" xfId="4634" xr:uid="{00000000-0005-0000-0000-0000E1110000}"/>
    <cellStyle name="Comma unprot 7 4" xfId="4635" xr:uid="{00000000-0005-0000-0000-0000E2110000}"/>
    <cellStyle name="Comma unprot 8" xfId="4636" xr:uid="{00000000-0005-0000-0000-0000E3110000}"/>
    <cellStyle name="Comma unprot 8 2" xfId="4637" xr:uid="{00000000-0005-0000-0000-0000E4110000}"/>
    <cellStyle name="Comma unprot 9" xfId="4638" xr:uid="{00000000-0005-0000-0000-0000E5110000}"/>
    <cellStyle name="Comma unprot_Material Handling Silos - Expenditure Flow" xfId="4639" xr:uid="{00000000-0005-0000-0000-0000E6110000}"/>
    <cellStyle name="Comma0" xfId="80" xr:uid="{00000000-0005-0000-0000-0000E7110000}"/>
    <cellStyle name="Comma0 - Style3" xfId="4640" xr:uid="{00000000-0005-0000-0000-0000E8110000}"/>
    <cellStyle name="Comma0 - Style3 2" xfId="4641" xr:uid="{00000000-0005-0000-0000-0000E9110000}"/>
    <cellStyle name="Comma0 - Style3 2 2" xfId="4642" xr:uid="{00000000-0005-0000-0000-0000EA110000}"/>
    <cellStyle name="Comma0 - Style3 2 3" xfId="4643" xr:uid="{00000000-0005-0000-0000-0000EB110000}"/>
    <cellStyle name="Comma0 - Style3 3" xfId="4644" xr:uid="{00000000-0005-0000-0000-0000EC110000}"/>
    <cellStyle name="Comma0 - Style3 3 2" xfId="4645" xr:uid="{00000000-0005-0000-0000-0000ED110000}"/>
    <cellStyle name="Comma0 - Style3 4" xfId="4646" xr:uid="{00000000-0005-0000-0000-0000EE110000}"/>
    <cellStyle name="Comma0 - Style3 4 2" xfId="4647" xr:uid="{00000000-0005-0000-0000-0000EF110000}"/>
    <cellStyle name="Comma0 - Style3 5" xfId="4648" xr:uid="{00000000-0005-0000-0000-0000F0110000}"/>
    <cellStyle name="Comma0 - Style3 6" xfId="4649" xr:uid="{00000000-0005-0000-0000-0000F1110000}"/>
    <cellStyle name="Comma0 - Style3 7" xfId="4650" xr:uid="{00000000-0005-0000-0000-0000F2110000}"/>
    <cellStyle name="Comma0 10" xfId="4651" xr:uid="{00000000-0005-0000-0000-0000F3110000}"/>
    <cellStyle name="Comma0 10 2" xfId="4652" xr:uid="{00000000-0005-0000-0000-0000F4110000}"/>
    <cellStyle name="Comma0 10 2 2" xfId="4653" xr:uid="{00000000-0005-0000-0000-0000F5110000}"/>
    <cellStyle name="Comma0 10 3" xfId="4654" xr:uid="{00000000-0005-0000-0000-0000F6110000}"/>
    <cellStyle name="Comma0 10 4" xfId="4655" xr:uid="{00000000-0005-0000-0000-0000F7110000}"/>
    <cellStyle name="Comma0 11" xfId="4656" xr:uid="{00000000-0005-0000-0000-0000F8110000}"/>
    <cellStyle name="Comma0 11 2" xfId="4657" xr:uid="{00000000-0005-0000-0000-0000F9110000}"/>
    <cellStyle name="Comma0 11 2 2" xfId="4658" xr:uid="{00000000-0005-0000-0000-0000FA110000}"/>
    <cellStyle name="Comma0 11 3" xfId="4659" xr:uid="{00000000-0005-0000-0000-0000FB110000}"/>
    <cellStyle name="Comma0 11 4" xfId="4660" xr:uid="{00000000-0005-0000-0000-0000FC110000}"/>
    <cellStyle name="Comma0 12" xfId="4661" xr:uid="{00000000-0005-0000-0000-0000FD110000}"/>
    <cellStyle name="Comma0 12 2" xfId="4662" xr:uid="{00000000-0005-0000-0000-0000FE110000}"/>
    <cellStyle name="Comma0 12 2 2" xfId="4663" xr:uid="{00000000-0005-0000-0000-0000FF110000}"/>
    <cellStyle name="Comma0 12 3" xfId="4664" xr:uid="{00000000-0005-0000-0000-000000120000}"/>
    <cellStyle name="Comma0 12 4" xfId="4665" xr:uid="{00000000-0005-0000-0000-000001120000}"/>
    <cellStyle name="Comma0 13" xfId="4666" xr:uid="{00000000-0005-0000-0000-000002120000}"/>
    <cellStyle name="Comma0 13 2" xfId="4667" xr:uid="{00000000-0005-0000-0000-000003120000}"/>
    <cellStyle name="Comma0 13 3" xfId="4668" xr:uid="{00000000-0005-0000-0000-000004120000}"/>
    <cellStyle name="Comma0 14" xfId="4669" xr:uid="{00000000-0005-0000-0000-000005120000}"/>
    <cellStyle name="Comma0 14 2" xfId="4670" xr:uid="{00000000-0005-0000-0000-000006120000}"/>
    <cellStyle name="Comma0 14 3" xfId="4671" xr:uid="{00000000-0005-0000-0000-000007120000}"/>
    <cellStyle name="Comma0 15" xfId="4672" xr:uid="{00000000-0005-0000-0000-000008120000}"/>
    <cellStyle name="Comma0 15 2" xfId="4673" xr:uid="{00000000-0005-0000-0000-000009120000}"/>
    <cellStyle name="Comma0 15 3" xfId="4674" xr:uid="{00000000-0005-0000-0000-00000A120000}"/>
    <cellStyle name="Comma0 16" xfId="4675" xr:uid="{00000000-0005-0000-0000-00000B120000}"/>
    <cellStyle name="Comma0 16 2" xfId="4676" xr:uid="{00000000-0005-0000-0000-00000C120000}"/>
    <cellStyle name="Comma0 17" xfId="4677" xr:uid="{00000000-0005-0000-0000-00000D120000}"/>
    <cellStyle name="Comma0 17 2" xfId="4678" xr:uid="{00000000-0005-0000-0000-00000E120000}"/>
    <cellStyle name="Comma0 18" xfId="4679" xr:uid="{00000000-0005-0000-0000-00000F120000}"/>
    <cellStyle name="Comma0 18 2" xfId="4680" xr:uid="{00000000-0005-0000-0000-000010120000}"/>
    <cellStyle name="Comma0 19" xfId="4681" xr:uid="{00000000-0005-0000-0000-000011120000}"/>
    <cellStyle name="Comma0 2" xfId="4682" xr:uid="{00000000-0005-0000-0000-000012120000}"/>
    <cellStyle name="Comma0 2 2" xfId="4683" xr:uid="{00000000-0005-0000-0000-000013120000}"/>
    <cellStyle name="Comma0 2 2 2" xfId="4684" xr:uid="{00000000-0005-0000-0000-000014120000}"/>
    <cellStyle name="Comma0 2 2 2 2" xfId="4685" xr:uid="{00000000-0005-0000-0000-000015120000}"/>
    <cellStyle name="Comma0 2 2 2 2 2" xfId="4686" xr:uid="{00000000-0005-0000-0000-000016120000}"/>
    <cellStyle name="Comma0 2 2 2 3" xfId="4687" xr:uid="{00000000-0005-0000-0000-000017120000}"/>
    <cellStyle name="Comma0 2 2 2 4" xfId="4688" xr:uid="{00000000-0005-0000-0000-000018120000}"/>
    <cellStyle name="Comma0 2 2 3" xfId="4689" xr:uid="{00000000-0005-0000-0000-000019120000}"/>
    <cellStyle name="Comma0 2 2 3 2" xfId="4690" xr:uid="{00000000-0005-0000-0000-00001A120000}"/>
    <cellStyle name="Comma0 2 2 3 3" xfId="4691" xr:uid="{00000000-0005-0000-0000-00001B120000}"/>
    <cellStyle name="Comma0 2 2 4" xfId="4692" xr:uid="{00000000-0005-0000-0000-00001C120000}"/>
    <cellStyle name="Comma0 2 2 4 2" xfId="4693" xr:uid="{00000000-0005-0000-0000-00001D120000}"/>
    <cellStyle name="Comma0 2 2 5" xfId="4694" xr:uid="{00000000-0005-0000-0000-00001E120000}"/>
    <cellStyle name="Comma0 2 2 5 2" xfId="4695" xr:uid="{00000000-0005-0000-0000-00001F120000}"/>
    <cellStyle name="Comma0 2 2 5 3" xfId="4696" xr:uid="{00000000-0005-0000-0000-000020120000}"/>
    <cellStyle name="Comma0 2 2 6" xfId="4697" xr:uid="{00000000-0005-0000-0000-000021120000}"/>
    <cellStyle name="Comma0 2 2 7" xfId="4698" xr:uid="{00000000-0005-0000-0000-000022120000}"/>
    <cellStyle name="Comma0 2 2 8" xfId="4699" xr:uid="{00000000-0005-0000-0000-000023120000}"/>
    <cellStyle name="Comma0 2 2_Material Handling Silos - Expenditure Flow" xfId="4700" xr:uid="{00000000-0005-0000-0000-000024120000}"/>
    <cellStyle name="Comma0 2 3" xfId="4701" xr:uid="{00000000-0005-0000-0000-000025120000}"/>
    <cellStyle name="Comma0 2 3 2" xfId="4702" xr:uid="{00000000-0005-0000-0000-000026120000}"/>
    <cellStyle name="Comma0 2 3 2 2" xfId="4703" xr:uid="{00000000-0005-0000-0000-000027120000}"/>
    <cellStyle name="Comma0 2 3 3" xfId="4704" xr:uid="{00000000-0005-0000-0000-000028120000}"/>
    <cellStyle name="Comma0 2 3 4" xfId="4705" xr:uid="{00000000-0005-0000-0000-000029120000}"/>
    <cellStyle name="Comma0 2 4" xfId="4706" xr:uid="{00000000-0005-0000-0000-00002A120000}"/>
    <cellStyle name="Comma0 2 4 2" xfId="4707" xr:uid="{00000000-0005-0000-0000-00002B120000}"/>
    <cellStyle name="Comma0 2 4 3" xfId="4708" xr:uid="{00000000-0005-0000-0000-00002C120000}"/>
    <cellStyle name="Comma0 2 5" xfId="4709" xr:uid="{00000000-0005-0000-0000-00002D120000}"/>
    <cellStyle name="Comma0 2 5 2" xfId="4710" xr:uid="{00000000-0005-0000-0000-00002E120000}"/>
    <cellStyle name="Comma0 2 6" xfId="4711" xr:uid="{00000000-0005-0000-0000-00002F120000}"/>
    <cellStyle name="Comma0 2 6 2" xfId="4712" xr:uid="{00000000-0005-0000-0000-000030120000}"/>
    <cellStyle name="Comma0 2 6 3" xfId="4713" xr:uid="{00000000-0005-0000-0000-000031120000}"/>
    <cellStyle name="Comma0 2 7" xfId="4714" xr:uid="{00000000-0005-0000-0000-000032120000}"/>
    <cellStyle name="Comma0 2 8" xfId="4715" xr:uid="{00000000-0005-0000-0000-000033120000}"/>
    <cellStyle name="Comma0 2 9" xfId="4716" xr:uid="{00000000-0005-0000-0000-000034120000}"/>
    <cellStyle name="Comma0 2_Material Handling Silos - Expenditure Flow" xfId="4717" xr:uid="{00000000-0005-0000-0000-000035120000}"/>
    <cellStyle name="Comma0 20" xfId="4718" xr:uid="{00000000-0005-0000-0000-000036120000}"/>
    <cellStyle name="Comma0 20 2" xfId="4719" xr:uid="{00000000-0005-0000-0000-000037120000}"/>
    <cellStyle name="Comma0 20 3" xfId="4720" xr:uid="{00000000-0005-0000-0000-000038120000}"/>
    <cellStyle name="Comma0 21" xfId="4721" xr:uid="{00000000-0005-0000-0000-000039120000}"/>
    <cellStyle name="Comma0 22" xfId="4722" xr:uid="{00000000-0005-0000-0000-00003A120000}"/>
    <cellStyle name="Comma0 23" xfId="4723" xr:uid="{00000000-0005-0000-0000-00003B120000}"/>
    <cellStyle name="Comma0 24" xfId="4724" xr:uid="{00000000-0005-0000-0000-00003C120000}"/>
    <cellStyle name="Comma0 25" xfId="4725" xr:uid="{00000000-0005-0000-0000-00003D120000}"/>
    <cellStyle name="Comma0 26" xfId="4726" xr:uid="{00000000-0005-0000-0000-00003E120000}"/>
    <cellStyle name="Comma0 27" xfId="4727" xr:uid="{00000000-0005-0000-0000-00003F120000}"/>
    <cellStyle name="Comma0 28" xfId="4728" xr:uid="{00000000-0005-0000-0000-000040120000}"/>
    <cellStyle name="Comma0 29" xfId="4729" xr:uid="{00000000-0005-0000-0000-000041120000}"/>
    <cellStyle name="Comma0 3" xfId="4730" xr:uid="{00000000-0005-0000-0000-000042120000}"/>
    <cellStyle name="Comma0 3 2" xfId="4731" xr:uid="{00000000-0005-0000-0000-000043120000}"/>
    <cellStyle name="Comma0 3 2 2" xfId="4732" xr:uid="{00000000-0005-0000-0000-000044120000}"/>
    <cellStyle name="Comma0 3 2 2 2" xfId="4733" xr:uid="{00000000-0005-0000-0000-000045120000}"/>
    <cellStyle name="Comma0 3 2 3" xfId="4734" xr:uid="{00000000-0005-0000-0000-000046120000}"/>
    <cellStyle name="Comma0 3 2 4" xfId="4735" xr:uid="{00000000-0005-0000-0000-000047120000}"/>
    <cellStyle name="Comma0 3 3" xfId="4736" xr:uid="{00000000-0005-0000-0000-000048120000}"/>
    <cellStyle name="Comma0 3 3 2" xfId="4737" xr:uid="{00000000-0005-0000-0000-000049120000}"/>
    <cellStyle name="Comma0 3 4" xfId="4738" xr:uid="{00000000-0005-0000-0000-00004A120000}"/>
    <cellStyle name="Comma0 3 4 2" xfId="4739" xr:uid="{00000000-0005-0000-0000-00004B120000}"/>
    <cellStyle name="Comma0 3 5" xfId="4740" xr:uid="{00000000-0005-0000-0000-00004C120000}"/>
    <cellStyle name="Comma0 3 5 2" xfId="4741" xr:uid="{00000000-0005-0000-0000-00004D120000}"/>
    <cellStyle name="Comma0 3 5 3" xfId="4742" xr:uid="{00000000-0005-0000-0000-00004E120000}"/>
    <cellStyle name="Comma0 3 6" xfId="4743" xr:uid="{00000000-0005-0000-0000-00004F120000}"/>
    <cellStyle name="Comma0 3 7" xfId="4744" xr:uid="{00000000-0005-0000-0000-000050120000}"/>
    <cellStyle name="Comma0 3 8" xfId="4745" xr:uid="{00000000-0005-0000-0000-000051120000}"/>
    <cellStyle name="Comma0 30" xfId="4746" xr:uid="{00000000-0005-0000-0000-000052120000}"/>
    <cellStyle name="Comma0 31" xfId="4747" xr:uid="{00000000-0005-0000-0000-000053120000}"/>
    <cellStyle name="Comma0 32" xfId="4748" xr:uid="{00000000-0005-0000-0000-000054120000}"/>
    <cellStyle name="Comma0 33" xfId="4749" xr:uid="{00000000-0005-0000-0000-000055120000}"/>
    <cellStyle name="Comma0 34" xfId="4750" xr:uid="{00000000-0005-0000-0000-000056120000}"/>
    <cellStyle name="Comma0 35" xfId="4751" xr:uid="{00000000-0005-0000-0000-000057120000}"/>
    <cellStyle name="Comma0 36" xfId="4752" xr:uid="{00000000-0005-0000-0000-000058120000}"/>
    <cellStyle name="Comma0 37" xfId="4753" xr:uid="{00000000-0005-0000-0000-000059120000}"/>
    <cellStyle name="Comma0 38" xfId="4754" xr:uid="{00000000-0005-0000-0000-00005A120000}"/>
    <cellStyle name="Comma0 39" xfId="4755" xr:uid="{00000000-0005-0000-0000-00005B120000}"/>
    <cellStyle name="Comma0 4" xfId="4756" xr:uid="{00000000-0005-0000-0000-00005C120000}"/>
    <cellStyle name="Comma0 4 2" xfId="4757" xr:uid="{00000000-0005-0000-0000-00005D120000}"/>
    <cellStyle name="Comma0 4 2 2" xfId="4758" xr:uid="{00000000-0005-0000-0000-00005E120000}"/>
    <cellStyle name="Comma0 4 2 2 2" xfId="4759" xr:uid="{00000000-0005-0000-0000-00005F120000}"/>
    <cellStyle name="Comma0 4 2 3" xfId="4760" xr:uid="{00000000-0005-0000-0000-000060120000}"/>
    <cellStyle name="Comma0 4 2 4" xfId="4761" xr:uid="{00000000-0005-0000-0000-000061120000}"/>
    <cellStyle name="Comma0 4 3" xfId="4762" xr:uid="{00000000-0005-0000-0000-000062120000}"/>
    <cellStyle name="Comma0 4 3 2" xfId="4763" xr:uid="{00000000-0005-0000-0000-000063120000}"/>
    <cellStyle name="Comma0 4 4" xfId="4764" xr:uid="{00000000-0005-0000-0000-000064120000}"/>
    <cellStyle name="Comma0 4 4 2" xfId="4765" xr:uid="{00000000-0005-0000-0000-000065120000}"/>
    <cellStyle name="Comma0 4 5" xfId="4766" xr:uid="{00000000-0005-0000-0000-000066120000}"/>
    <cellStyle name="Comma0 4 5 2" xfId="4767" xr:uid="{00000000-0005-0000-0000-000067120000}"/>
    <cellStyle name="Comma0 4 6" xfId="4768" xr:uid="{00000000-0005-0000-0000-000068120000}"/>
    <cellStyle name="Comma0 4 7" xfId="4769" xr:uid="{00000000-0005-0000-0000-000069120000}"/>
    <cellStyle name="Comma0 4 8" xfId="4770" xr:uid="{00000000-0005-0000-0000-00006A120000}"/>
    <cellStyle name="Comma0 40" xfId="4771" xr:uid="{00000000-0005-0000-0000-00006B120000}"/>
    <cellStyle name="Comma0 41" xfId="4772" xr:uid="{00000000-0005-0000-0000-00006C120000}"/>
    <cellStyle name="Comma0 42" xfId="4773" xr:uid="{00000000-0005-0000-0000-00006D120000}"/>
    <cellStyle name="Comma0 43" xfId="4774" xr:uid="{00000000-0005-0000-0000-00006E120000}"/>
    <cellStyle name="Comma0 44" xfId="4775" xr:uid="{00000000-0005-0000-0000-00006F120000}"/>
    <cellStyle name="Comma0 45" xfId="4776" xr:uid="{00000000-0005-0000-0000-000070120000}"/>
    <cellStyle name="Comma0 46" xfId="4777" xr:uid="{00000000-0005-0000-0000-000071120000}"/>
    <cellStyle name="Comma0 47" xfId="4778" xr:uid="{00000000-0005-0000-0000-000072120000}"/>
    <cellStyle name="Comma0 48" xfId="4779" xr:uid="{00000000-0005-0000-0000-000073120000}"/>
    <cellStyle name="Comma0 49" xfId="4780" xr:uid="{00000000-0005-0000-0000-000074120000}"/>
    <cellStyle name="Comma0 5" xfId="4781" xr:uid="{00000000-0005-0000-0000-000075120000}"/>
    <cellStyle name="Comma0 5 2" xfId="4782" xr:uid="{00000000-0005-0000-0000-000076120000}"/>
    <cellStyle name="Comma0 5 2 2" xfId="4783" xr:uid="{00000000-0005-0000-0000-000077120000}"/>
    <cellStyle name="Comma0 5 2 2 2" xfId="4784" xr:uid="{00000000-0005-0000-0000-000078120000}"/>
    <cellStyle name="Comma0 5 2 3" xfId="4785" xr:uid="{00000000-0005-0000-0000-000079120000}"/>
    <cellStyle name="Comma0 5 2 4" xfId="4786" xr:uid="{00000000-0005-0000-0000-00007A120000}"/>
    <cellStyle name="Comma0 5 3" xfId="4787" xr:uid="{00000000-0005-0000-0000-00007B120000}"/>
    <cellStyle name="Comma0 5 3 2" xfId="4788" xr:uid="{00000000-0005-0000-0000-00007C120000}"/>
    <cellStyle name="Comma0 5 4" xfId="4789" xr:uid="{00000000-0005-0000-0000-00007D120000}"/>
    <cellStyle name="Comma0 5 4 2" xfId="4790" xr:uid="{00000000-0005-0000-0000-00007E120000}"/>
    <cellStyle name="Comma0 5 5" xfId="4791" xr:uid="{00000000-0005-0000-0000-00007F120000}"/>
    <cellStyle name="Comma0 5 5 2" xfId="4792" xr:uid="{00000000-0005-0000-0000-000080120000}"/>
    <cellStyle name="Comma0 5 6" xfId="4793" xr:uid="{00000000-0005-0000-0000-000081120000}"/>
    <cellStyle name="Comma0 5 7" xfId="4794" xr:uid="{00000000-0005-0000-0000-000082120000}"/>
    <cellStyle name="Comma0 5 8" xfId="4795" xr:uid="{00000000-0005-0000-0000-000083120000}"/>
    <cellStyle name="Comma0 50" xfId="4796" xr:uid="{00000000-0005-0000-0000-000084120000}"/>
    <cellStyle name="Comma0 51" xfId="4797" xr:uid="{00000000-0005-0000-0000-000085120000}"/>
    <cellStyle name="Comma0 52" xfId="4798" xr:uid="{00000000-0005-0000-0000-000086120000}"/>
    <cellStyle name="Comma0 53" xfId="4799" xr:uid="{00000000-0005-0000-0000-000087120000}"/>
    <cellStyle name="Comma0 54" xfId="4800" xr:uid="{00000000-0005-0000-0000-000088120000}"/>
    <cellStyle name="Comma0 55" xfId="4801" xr:uid="{00000000-0005-0000-0000-000089120000}"/>
    <cellStyle name="Comma0 56" xfId="4802" xr:uid="{00000000-0005-0000-0000-00008A120000}"/>
    <cellStyle name="Comma0 57" xfId="4803" xr:uid="{00000000-0005-0000-0000-00008B120000}"/>
    <cellStyle name="Comma0 58" xfId="4804" xr:uid="{00000000-0005-0000-0000-00008C120000}"/>
    <cellStyle name="Comma0 59" xfId="4805" xr:uid="{00000000-0005-0000-0000-00008D120000}"/>
    <cellStyle name="Comma0 6" xfId="4806" xr:uid="{00000000-0005-0000-0000-00008E120000}"/>
    <cellStyle name="Comma0 6 2" xfId="4807" xr:uid="{00000000-0005-0000-0000-00008F120000}"/>
    <cellStyle name="Comma0 6 2 2" xfId="4808" xr:uid="{00000000-0005-0000-0000-000090120000}"/>
    <cellStyle name="Comma0 6 2 2 2" xfId="4809" xr:uid="{00000000-0005-0000-0000-000091120000}"/>
    <cellStyle name="Comma0 6 2 3" xfId="4810" xr:uid="{00000000-0005-0000-0000-000092120000}"/>
    <cellStyle name="Comma0 6 2 4" xfId="4811" xr:uid="{00000000-0005-0000-0000-000093120000}"/>
    <cellStyle name="Comma0 6 3" xfId="4812" xr:uid="{00000000-0005-0000-0000-000094120000}"/>
    <cellStyle name="Comma0 6 3 2" xfId="4813" xr:uid="{00000000-0005-0000-0000-000095120000}"/>
    <cellStyle name="Comma0 6 4" xfId="4814" xr:uid="{00000000-0005-0000-0000-000096120000}"/>
    <cellStyle name="Comma0 6 4 2" xfId="4815" xr:uid="{00000000-0005-0000-0000-000097120000}"/>
    <cellStyle name="Comma0 6 5" xfId="4816" xr:uid="{00000000-0005-0000-0000-000098120000}"/>
    <cellStyle name="Comma0 6 5 2" xfId="4817" xr:uid="{00000000-0005-0000-0000-000099120000}"/>
    <cellStyle name="Comma0 6 6" xfId="4818" xr:uid="{00000000-0005-0000-0000-00009A120000}"/>
    <cellStyle name="Comma0 6 7" xfId="4819" xr:uid="{00000000-0005-0000-0000-00009B120000}"/>
    <cellStyle name="Comma0 6 8" xfId="4820" xr:uid="{00000000-0005-0000-0000-00009C120000}"/>
    <cellStyle name="Comma0 60" xfId="4821" xr:uid="{00000000-0005-0000-0000-00009D120000}"/>
    <cellStyle name="Comma0 61" xfId="4822" xr:uid="{00000000-0005-0000-0000-00009E120000}"/>
    <cellStyle name="Comma0 62" xfId="4823" xr:uid="{00000000-0005-0000-0000-00009F120000}"/>
    <cellStyle name="Comma0 63" xfId="4824" xr:uid="{00000000-0005-0000-0000-0000A0120000}"/>
    <cellStyle name="Comma0 64" xfId="4825" xr:uid="{00000000-0005-0000-0000-0000A1120000}"/>
    <cellStyle name="Comma0 65" xfId="4826" xr:uid="{00000000-0005-0000-0000-0000A2120000}"/>
    <cellStyle name="Comma0 66" xfId="4827" xr:uid="{00000000-0005-0000-0000-0000A3120000}"/>
    <cellStyle name="Comma0 67" xfId="4828" xr:uid="{00000000-0005-0000-0000-0000A4120000}"/>
    <cellStyle name="Comma0 68" xfId="4829" xr:uid="{00000000-0005-0000-0000-0000A5120000}"/>
    <cellStyle name="Comma0 69" xfId="4830" xr:uid="{00000000-0005-0000-0000-0000A6120000}"/>
    <cellStyle name="Comma0 7" xfId="4831" xr:uid="{00000000-0005-0000-0000-0000A7120000}"/>
    <cellStyle name="Comma0 7 2" xfId="4832" xr:uid="{00000000-0005-0000-0000-0000A8120000}"/>
    <cellStyle name="Comma0 7 2 2" xfId="4833" xr:uid="{00000000-0005-0000-0000-0000A9120000}"/>
    <cellStyle name="Comma0 7 2 2 2" xfId="4834" xr:uid="{00000000-0005-0000-0000-0000AA120000}"/>
    <cellStyle name="Comma0 7 2 3" xfId="4835" xr:uid="{00000000-0005-0000-0000-0000AB120000}"/>
    <cellStyle name="Comma0 7 2 4" xfId="4836" xr:uid="{00000000-0005-0000-0000-0000AC120000}"/>
    <cellStyle name="Comma0 7 3" xfId="4837" xr:uid="{00000000-0005-0000-0000-0000AD120000}"/>
    <cellStyle name="Comma0 7 3 2" xfId="4838" xr:uid="{00000000-0005-0000-0000-0000AE120000}"/>
    <cellStyle name="Comma0 7 4" xfId="4839" xr:uid="{00000000-0005-0000-0000-0000AF120000}"/>
    <cellStyle name="Comma0 7 4 2" xfId="4840" xr:uid="{00000000-0005-0000-0000-0000B0120000}"/>
    <cellStyle name="Comma0 7 5" xfId="4841" xr:uid="{00000000-0005-0000-0000-0000B1120000}"/>
    <cellStyle name="Comma0 7 5 2" xfId="4842" xr:uid="{00000000-0005-0000-0000-0000B2120000}"/>
    <cellStyle name="Comma0 7 6" xfId="4843" xr:uid="{00000000-0005-0000-0000-0000B3120000}"/>
    <cellStyle name="Comma0 7 7" xfId="4844" xr:uid="{00000000-0005-0000-0000-0000B4120000}"/>
    <cellStyle name="Comma0 7 8" xfId="4845" xr:uid="{00000000-0005-0000-0000-0000B5120000}"/>
    <cellStyle name="Comma0 70" xfId="4846" xr:uid="{00000000-0005-0000-0000-0000B6120000}"/>
    <cellStyle name="Comma0 71" xfId="4847" xr:uid="{00000000-0005-0000-0000-0000B7120000}"/>
    <cellStyle name="Comma0 72" xfId="4848" xr:uid="{00000000-0005-0000-0000-0000B8120000}"/>
    <cellStyle name="Comma0 73" xfId="4849" xr:uid="{00000000-0005-0000-0000-0000B9120000}"/>
    <cellStyle name="Comma0 74" xfId="4850" xr:uid="{00000000-0005-0000-0000-0000BA120000}"/>
    <cellStyle name="Comma0 74 2" xfId="4851" xr:uid="{00000000-0005-0000-0000-0000BB120000}"/>
    <cellStyle name="Comma0 74 3" xfId="4852" xr:uid="{00000000-0005-0000-0000-0000BC120000}"/>
    <cellStyle name="Comma0 74 4" xfId="4853" xr:uid="{00000000-0005-0000-0000-0000BD120000}"/>
    <cellStyle name="Comma0 75" xfId="4854" xr:uid="{00000000-0005-0000-0000-0000BE120000}"/>
    <cellStyle name="Comma0 75 2" xfId="4855" xr:uid="{00000000-0005-0000-0000-0000BF120000}"/>
    <cellStyle name="Comma0 76" xfId="4856" xr:uid="{00000000-0005-0000-0000-0000C0120000}"/>
    <cellStyle name="Comma0 77" xfId="4857" xr:uid="{00000000-0005-0000-0000-0000C1120000}"/>
    <cellStyle name="Comma0 78" xfId="4858" xr:uid="{00000000-0005-0000-0000-0000C2120000}"/>
    <cellStyle name="Comma0 79" xfId="4859" xr:uid="{00000000-0005-0000-0000-0000C3120000}"/>
    <cellStyle name="Comma0 8" xfId="4860" xr:uid="{00000000-0005-0000-0000-0000C4120000}"/>
    <cellStyle name="Comma0 8 2" xfId="4861" xr:uid="{00000000-0005-0000-0000-0000C5120000}"/>
    <cellStyle name="Comma0 8 2 2" xfId="4862" xr:uid="{00000000-0005-0000-0000-0000C6120000}"/>
    <cellStyle name="Comma0 8 2 2 2" xfId="4863" xr:uid="{00000000-0005-0000-0000-0000C7120000}"/>
    <cellStyle name="Comma0 8 2 3" xfId="4864" xr:uid="{00000000-0005-0000-0000-0000C8120000}"/>
    <cellStyle name="Comma0 8 2 4" xfId="4865" xr:uid="{00000000-0005-0000-0000-0000C9120000}"/>
    <cellStyle name="Comma0 8 3" xfId="4866" xr:uid="{00000000-0005-0000-0000-0000CA120000}"/>
    <cellStyle name="Comma0 8 3 2" xfId="4867" xr:uid="{00000000-0005-0000-0000-0000CB120000}"/>
    <cellStyle name="Comma0 8 4" xfId="4868" xr:uid="{00000000-0005-0000-0000-0000CC120000}"/>
    <cellStyle name="Comma0 8 4 2" xfId="4869" xr:uid="{00000000-0005-0000-0000-0000CD120000}"/>
    <cellStyle name="Comma0 8 5" xfId="4870" xr:uid="{00000000-0005-0000-0000-0000CE120000}"/>
    <cellStyle name="Comma0 8 5 2" xfId="4871" xr:uid="{00000000-0005-0000-0000-0000CF120000}"/>
    <cellStyle name="Comma0 8 6" xfId="4872" xr:uid="{00000000-0005-0000-0000-0000D0120000}"/>
    <cellStyle name="Comma0 8 7" xfId="4873" xr:uid="{00000000-0005-0000-0000-0000D1120000}"/>
    <cellStyle name="Comma0 8 8" xfId="4874" xr:uid="{00000000-0005-0000-0000-0000D2120000}"/>
    <cellStyle name="Comma0 80" xfId="4875" xr:uid="{00000000-0005-0000-0000-0000D3120000}"/>
    <cellStyle name="Comma0 81" xfId="4876" xr:uid="{00000000-0005-0000-0000-0000D4120000}"/>
    <cellStyle name="Comma0 82" xfId="4877" xr:uid="{00000000-0005-0000-0000-0000D5120000}"/>
    <cellStyle name="Comma0 83" xfId="4878" xr:uid="{00000000-0005-0000-0000-0000D6120000}"/>
    <cellStyle name="Comma0 84" xfId="4879" xr:uid="{00000000-0005-0000-0000-0000D7120000}"/>
    <cellStyle name="Comma0 85" xfId="4880" xr:uid="{00000000-0005-0000-0000-0000D8120000}"/>
    <cellStyle name="Comma0 86" xfId="4881" xr:uid="{00000000-0005-0000-0000-0000D9120000}"/>
    <cellStyle name="Comma0 87" xfId="4882" xr:uid="{00000000-0005-0000-0000-0000DA120000}"/>
    <cellStyle name="Comma0 88" xfId="4883" xr:uid="{00000000-0005-0000-0000-0000DB120000}"/>
    <cellStyle name="Comma0 89" xfId="4884" xr:uid="{00000000-0005-0000-0000-0000DC120000}"/>
    <cellStyle name="Comma0 9" xfId="4885" xr:uid="{00000000-0005-0000-0000-0000DD120000}"/>
    <cellStyle name="Comma0 9 2" xfId="4886" xr:uid="{00000000-0005-0000-0000-0000DE120000}"/>
    <cellStyle name="Comma0 9 2 2" xfId="4887" xr:uid="{00000000-0005-0000-0000-0000DF120000}"/>
    <cellStyle name="Comma0 9 3" xfId="4888" xr:uid="{00000000-0005-0000-0000-0000E0120000}"/>
    <cellStyle name="Comma0 9 4" xfId="4889" xr:uid="{00000000-0005-0000-0000-0000E1120000}"/>
    <cellStyle name="Comma0 90" xfId="4890" xr:uid="{00000000-0005-0000-0000-0000E2120000}"/>
    <cellStyle name="Comma0 91" xfId="4891" xr:uid="{00000000-0005-0000-0000-0000E3120000}"/>
    <cellStyle name="Comma0 92" xfId="4892" xr:uid="{00000000-0005-0000-0000-0000E4120000}"/>
    <cellStyle name="Comma0 93" xfId="4893" xr:uid="{00000000-0005-0000-0000-0000E5120000}"/>
    <cellStyle name="Comma0 94" xfId="4894" xr:uid="{00000000-0005-0000-0000-0000E6120000}"/>
    <cellStyle name="Comma0_20110415 Mth 13 PC_Apr11_Alstom" xfId="4895" xr:uid="{00000000-0005-0000-0000-0000E7120000}"/>
    <cellStyle name="Comma1 - Style1" xfId="4896" xr:uid="{00000000-0005-0000-0000-0000E8120000}"/>
    <cellStyle name="Comma1 - Style1 2" xfId="4897" xr:uid="{00000000-0005-0000-0000-0000E9120000}"/>
    <cellStyle name="Comma1 - Style1 2 2" xfId="4898" xr:uid="{00000000-0005-0000-0000-0000EA120000}"/>
    <cellStyle name="Comma1 - Style1 2 3" xfId="4899" xr:uid="{00000000-0005-0000-0000-0000EB120000}"/>
    <cellStyle name="Comma1 - Style1 3" xfId="4900" xr:uid="{00000000-0005-0000-0000-0000EC120000}"/>
    <cellStyle name="Comma1 - Style1 3 2" xfId="4901" xr:uid="{00000000-0005-0000-0000-0000ED120000}"/>
    <cellStyle name="Comma1 - Style1 4" xfId="4902" xr:uid="{00000000-0005-0000-0000-0000EE120000}"/>
    <cellStyle name="Comma1 - Style1 4 2" xfId="4903" xr:uid="{00000000-0005-0000-0000-0000EF120000}"/>
    <cellStyle name="Comma1 - Style1 5" xfId="4904" xr:uid="{00000000-0005-0000-0000-0000F0120000}"/>
    <cellStyle name="Comma1 - Style1 6" xfId="4905" xr:uid="{00000000-0005-0000-0000-0000F1120000}"/>
    <cellStyle name="Comma1 - Style1 7" xfId="4906" xr:uid="{00000000-0005-0000-0000-0000F2120000}"/>
    <cellStyle name="COST3" xfId="4907" xr:uid="{00000000-0005-0000-0000-0000F3120000}"/>
    <cellStyle name="Currency [00]" xfId="4908" xr:uid="{00000000-0005-0000-0000-0000F4120000}"/>
    <cellStyle name="Currency [00] 2" xfId="4909" xr:uid="{00000000-0005-0000-0000-0000F5120000}"/>
    <cellStyle name="Currency [00] 2 2" xfId="4910" xr:uid="{00000000-0005-0000-0000-0000F6120000}"/>
    <cellStyle name="Currency [00] 2 2 2" xfId="4911" xr:uid="{00000000-0005-0000-0000-0000F7120000}"/>
    <cellStyle name="Currency [00] 2 2 3" xfId="4912" xr:uid="{00000000-0005-0000-0000-0000F8120000}"/>
    <cellStyle name="Currency [00] 2 3" xfId="4913" xr:uid="{00000000-0005-0000-0000-0000F9120000}"/>
    <cellStyle name="Currency [00] 2 4" xfId="4914" xr:uid="{00000000-0005-0000-0000-0000FA120000}"/>
    <cellStyle name="Currency [00] 3" xfId="4915" xr:uid="{00000000-0005-0000-0000-0000FB120000}"/>
    <cellStyle name="Currency [00] 3 2" xfId="4916" xr:uid="{00000000-0005-0000-0000-0000FC120000}"/>
    <cellStyle name="Currency [00] 3 3" xfId="4917" xr:uid="{00000000-0005-0000-0000-0000FD120000}"/>
    <cellStyle name="Currency [00] 4" xfId="4918" xr:uid="{00000000-0005-0000-0000-0000FE120000}"/>
    <cellStyle name="Currency [00] 4 2" xfId="4919" xr:uid="{00000000-0005-0000-0000-0000FF120000}"/>
    <cellStyle name="Currency [00] 4 3" xfId="4920" xr:uid="{00000000-0005-0000-0000-000000130000}"/>
    <cellStyle name="Currency [00] 5" xfId="4921" xr:uid="{00000000-0005-0000-0000-000001130000}"/>
    <cellStyle name="Currency [00] 6" xfId="4922" xr:uid="{00000000-0005-0000-0000-000002130000}"/>
    <cellStyle name="Currency 10" xfId="4923" xr:uid="{00000000-0005-0000-0000-000003130000}"/>
    <cellStyle name="Currency 11" xfId="4924" xr:uid="{00000000-0005-0000-0000-000004130000}"/>
    <cellStyle name="Currency 12" xfId="4925" xr:uid="{00000000-0005-0000-0000-000005130000}"/>
    <cellStyle name="Currency 13" xfId="4926" xr:uid="{00000000-0005-0000-0000-000006130000}"/>
    <cellStyle name="Currency 14" xfId="4927" xr:uid="{00000000-0005-0000-0000-000007130000}"/>
    <cellStyle name="Currency 15" xfId="4928" xr:uid="{00000000-0005-0000-0000-000008130000}"/>
    <cellStyle name="Currency 16" xfId="4929" xr:uid="{00000000-0005-0000-0000-000009130000}"/>
    <cellStyle name="Currency 17" xfId="4930" xr:uid="{00000000-0005-0000-0000-00000A130000}"/>
    <cellStyle name="Currency 18" xfId="4931" xr:uid="{00000000-0005-0000-0000-00000B130000}"/>
    <cellStyle name="Currency 19" xfId="4932" xr:uid="{00000000-0005-0000-0000-00000C130000}"/>
    <cellStyle name="Currency 19 2" xfId="4933" xr:uid="{00000000-0005-0000-0000-00000D130000}"/>
    <cellStyle name="Currency 2" xfId="11" xr:uid="{00000000-0005-0000-0000-00000E130000}"/>
    <cellStyle name="Currency 2 2" xfId="31" xr:uid="{00000000-0005-0000-0000-00000F130000}"/>
    <cellStyle name="Currency 2 2 2" xfId="4934" xr:uid="{00000000-0005-0000-0000-000010130000}"/>
    <cellStyle name="Currency 2 2 3" xfId="4935" xr:uid="{00000000-0005-0000-0000-000011130000}"/>
    <cellStyle name="Currency 2 2 4" xfId="4936" xr:uid="{00000000-0005-0000-0000-000012130000}"/>
    <cellStyle name="Currency 2 3" xfId="27" xr:uid="{00000000-0005-0000-0000-000013130000}"/>
    <cellStyle name="Currency 2 3 2" xfId="4937" xr:uid="{00000000-0005-0000-0000-000014130000}"/>
    <cellStyle name="Currency 2 3 2 2" xfId="4938" xr:uid="{00000000-0005-0000-0000-000015130000}"/>
    <cellStyle name="Currency 2 3 2 2 2" xfId="4939" xr:uid="{00000000-0005-0000-0000-000016130000}"/>
    <cellStyle name="Currency 2 3 2 2 2 2" xfId="4940" xr:uid="{00000000-0005-0000-0000-000017130000}"/>
    <cellStyle name="Currency 2 3 2 2 3" xfId="4941" xr:uid="{00000000-0005-0000-0000-000018130000}"/>
    <cellStyle name="Currency 2 3 3" xfId="4942" xr:uid="{00000000-0005-0000-0000-000019130000}"/>
    <cellStyle name="Currency 2 4" xfId="24" xr:uid="{00000000-0005-0000-0000-00001A130000}"/>
    <cellStyle name="Currency 2 4 2" xfId="4943" xr:uid="{00000000-0005-0000-0000-00001B130000}"/>
    <cellStyle name="Currency 2 4 2 2" xfId="4944" xr:uid="{00000000-0005-0000-0000-00001C130000}"/>
    <cellStyle name="Currency 2 4 2 2 2" xfId="4945" xr:uid="{00000000-0005-0000-0000-00001D130000}"/>
    <cellStyle name="Currency 2 4 2 3" xfId="4946" xr:uid="{00000000-0005-0000-0000-00001E130000}"/>
    <cellStyle name="Currency 2 5" xfId="36" xr:uid="{00000000-0005-0000-0000-00001F130000}"/>
    <cellStyle name="Currency 2 5 2" xfId="4947" xr:uid="{00000000-0005-0000-0000-000020130000}"/>
    <cellStyle name="Currency 2 6" xfId="18" xr:uid="{00000000-0005-0000-0000-000021130000}"/>
    <cellStyle name="Currency 2 7" xfId="4948" xr:uid="{00000000-0005-0000-0000-000022130000}"/>
    <cellStyle name="Currency 2 7 2" xfId="4949" xr:uid="{00000000-0005-0000-0000-000023130000}"/>
    <cellStyle name="Currency 2 7 2 2" xfId="4950" xr:uid="{00000000-0005-0000-0000-000024130000}"/>
    <cellStyle name="Currency 2 7 3" xfId="4951" xr:uid="{00000000-0005-0000-0000-000025130000}"/>
    <cellStyle name="Currency 2 8" xfId="4952" xr:uid="{00000000-0005-0000-0000-000026130000}"/>
    <cellStyle name="Currency 20" xfId="4953" xr:uid="{00000000-0005-0000-0000-000027130000}"/>
    <cellStyle name="Currency 21" xfId="4954" xr:uid="{00000000-0005-0000-0000-000028130000}"/>
    <cellStyle name="Currency 22" xfId="4955" xr:uid="{00000000-0005-0000-0000-000029130000}"/>
    <cellStyle name="Currency 23" xfId="4956" xr:uid="{00000000-0005-0000-0000-00002A130000}"/>
    <cellStyle name="Currency 24" xfId="4957" xr:uid="{00000000-0005-0000-0000-00002B130000}"/>
    <cellStyle name="Currency 25" xfId="4958" xr:uid="{00000000-0005-0000-0000-00002C130000}"/>
    <cellStyle name="Currency 26" xfId="4959" xr:uid="{00000000-0005-0000-0000-00002D130000}"/>
    <cellStyle name="Currency 27" xfId="4960" xr:uid="{00000000-0005-0000-0000-00002E130000}"/>
    <cellStyle name="Currency 28" xfId="4961" xr:uid="{00000000-0005-0000-0000-00002F130000}"/>
    <cellStyle name="Currency 29" xfId="4962" xr:uid="{00000000-0005-0000-0000-000030130000}"/>
    <cellStyle name="Currency 3" xfId="12" xr:uid="{00000000-0005-0000-0000-000031130000}"/>
    <cellStyle name="Currency 3 2" xfId="30" xr:uid="{00000000-0005-0000-0000-000032130000}"/>
    <cellStyle name="Currency 3 2 2" xfId="4963" xr:uid="{00000000-0005-0000-0000-000033130000}"/>
    <cellStyle name="Currency 3 3" xfId="4964" xr:uid="{00000000-0005-0000-0000-000034130000}"/>
    <cellStyle name="Currency 3 4" xfId="4965" xr:uid="{00000000-0005-0000-0000-000035130000}"/>
    <cellStyle name="Currency 3 5" xfId="4966" xr:uid="{00000000-0005-0000-0000-000036130000}"/>
    <cellStyle name="Currency 30" xfId="4967" xr:uid="{00000000-0005-0000-0000-000037130000}"/>
    <cellStyle name="Currency 31" xfId="4968" xr:uid="{00000000-0005-0000-0000-000038130000}"/>
    <cellStyle name="Currency 32" xfId="4969" xr:uid="{00000000-0005-0000-0000-000039130000}"/>
    <cellStyle name="Currency 33" xfId="4970" xr:uid="{00000000-0005-0000-0000-00003A130000}"/>
    <cellStyle name="Currency 34" xfId="4971" xr:uid="{00000000-0005-0000-0000-00003B130000}"/>
    <cellStyle name="Currency 35" xfId="4972" xr:uid="{00000000-0005-0000-0000-00003C130000}"/>
    <cellStyle name="Currency 36" xfId="4973" xr:uid="{00000000-0005-0000-0000-00003D130000}"/>
    <cellStyle name="Currency 37" xfId="4974" xr:uid="{00000000-0005-0000-0000-00003E130000}"/>
    <cellStyle name="Currency 38" xfId="4975" xr:uid="{00000000-0005-0000-0000-00003F130000}"/>
    <cellStyle name="Currency 39" xfId="4976" xr:uid="{00000000-0005-0000-0000-000040130000}"/>
    <cellStyle name="Currency 4" xfId="26" xr:uid="{00000000-0005-0000-0000-000041130000}"/>
    <cellStyle name="Currency 4 2" xfId="4977" xr:uid="{00000000-0005-0000-0000-000042130000}"/>
    <cellStyle name="Currency 4 3" xfId="4978" xr:uid="{00000000-0005-0000-0000-000043130000}"/>
    <cellStyle name="Currency 4 4" xfId="4979" xr:uid="{00000000-0005-0000-0000-000044130000}"/>
    <cellStyle name="Currency 40" xfId="4980" xr:uid="{00000000-0005-0000-0000-000045130000}"/>
    <cellStyle name="Currency 41" xfId="4981" xr:uid="{00000000-0005-0000-0000-000046130000}"/>
    <cellStyle name="Currency 42" xfId="4982" xr:uid="{00000000-0005-0000-0000-000047130000}"/>
    <cellStyle name="Currency 43" xfId="4983" xr:uid="{00000000-0005-0000-0000-000048130000}"/>
    <cellStyle name="Currency 44" xfId="4984" xr:uid="{00000000-0005-0000-0000-000049130000}"/>
    <cellStyle name="Currency 45" xfId="4985" xr:uid="{00000000-0005-0000-0000-00004A130000}"/>
    <cellStyle name="Currency 46" xfId="4986" xr:uid="{00000000-0005-0000-0000-00004B130000}"/>
    <cellStyle name="Currency 47" xfId="4987" xr:uid="{00000000-0005-0000-0000-00004C130000}"/>
    <cellStyle name="Currency 48" xfId="4988" xr:uid="{00000000-0005-0000-0000-00004D130000}"/>
    <cellStyle name="Currency 49" xfId="4989" xr:uid="{00000000-0005-0000-0000-00004E130000}"/>
    <cellStyle name="Currency 5" xfId="22" xr:uid="{00000000-0005-0000-0000-00004F130000}"/>
    <cellStyle name="Currency 5 2" xfId="4990" xr:uid="{00000000-0005-0000-0000-000050130000}"/>
    <cellStyle name="Currency 5 3" xfId="4991" xr:uid="{00000000-0005-0000-0000-000051130000}"/>
    <cellStyle name="Currency 5 4" xfId="4992" xr:uid="{00000000-0005-0000-0000-000052130000}"/>
    <cellStyle name="Currency 50" xfId="4993" xr:uid="{00000000-0005-0000-0000-000053130000}"/>
    <cellStyle name="Currency 51" xfId="4994" xr:uid="{00000000-0005-0000-0000-000054130000}"/>
    <cellStyle name="Currency 52" xfId="4995" xr:uid="{00000000-0005-0000-0000-000055130000}"/>
    <cellStyle name="Currency 53" xfId="4996" xr:uid="{00000000-0005-0000-0000-000056130000}"/>
    <cellStyle name="Currency 54" xfId="4997" xr:uid="{00000000-0005-0000-0000-000057130000}"/>
    <cellStyle name="Currency 6" xfId="34" xr:uid="{00000000-0005-0000-0000-000058130000}"/>
    <cellStyle name="Currency 6 2" xfId="4998" xr:uid="{00000000-0005-0000-0000-000059130000}"/>
    <cellStyle name="Currency 6 3" xfId="4999" xr:uid="{00000000-0005-0000-0000-00005A130000}"/>
    <cellStyle name="Currency 6 3 2" xfId="5000" xr:uid="{00000000-0005-0000-0000-00005B130000}"/>
    <cellStyle name="Currency 6 4" xfId="5001" xr:uid="{00000000-0005-0000-0000-00005C130000}"/>
    <cellStyle name="Currency 7" xfId="10" xr:uid="{00000000-0005-0000-0000-00005D130000}"/>
    <cellStyle name="Currency 7 2" xfId="5002" xr:uid="{00000000-0005-0000-0000-00005E130000}"/>
    <cellStyle name="Currency 7 3" xfId="5003" xr:uid="{00000000-0005-0000-0000-00005F130000}"/>
    <cellStyle name="Currency 8" xfId="5004" xr:uid="{00000000-0005-0000-0000-000060130000}"/>
    <cellStyle name="Currency 8 2" xfId="5005" xr:uid="{00000000-0005-0000-0000-000061130000}"/>
    <cellStyle name="Currency 9" xfId="5006" xr:uid="{00000000-0005-0000-0000-000062130000}"/>
    <cellStyle name="Currency CAS_Scaffolding Enquiry KBG001 Amount to Approve gus" xfId="5007" xr:uid="{00000000-0005-0000-0000-000063130000}"/>
    <cellStyle name="Currency0" xfId="5008" xr:uid="{00000000-0005-0000-0000-000064130000}"/>
    <cellStyle name="Currency0 10" xfId="5009" xr:uid="{00000000-0005-0000-0000-000065130000}"/>
    <cellStyle name="Currency0 11" xfId="5010" xr:uid="{00000000-0005-0000-0000-000066130000}"/>
    <cellStyle name="Currency0 2" xfId="5011" xr:uid="{00000000-0005-0000-0000-000067130000}"/>
    <cellStyle name="Currency0 2 2" xfId="5012" xr:uid="{00000000-0005-0000-0000-000068130000}"/>
    <cellStyle name="Currency0 2 2 2" xfId="5013" xr:uid="{00000000-0005-0000-0000-000069130000}"/>
    <cellStyle name="Currency0 2 2 2 2" xfId="5014" xr:uid="{00000000-0005-0000-0000-00006A130000}"/>
    <cellStyle name="Currency0 2 2 2 2 2" xfId="5015" xr:uid="{00000000-0005-0000-0000-00006B130000}"/>
    <cellStyle name="Currency0 2 2 2 3" xfId="5016" xr:uid="{00000000-0005-0000-0000-00006C130000}"/>
    <cellStyle name="Currency0 2 2 2 4" xfId="5017" xr:uid="{00000000-0005-0000-0000-00006D130000}"/>
    <cellStyle name="Currency0 2 2 3" xfId="5018" xr:uid="{00000000-0005-0000-0000-00006E130000}"/>
    <cellStyle name="Currency0 2 2 3 2" xfId="5019" xr:uid="{00000000-0005-0000-0000-00006F130000}"/>
    <cellStyle name="Currency0 2 2 3 3" xfId="5020" xr:uid="{00000000-0005-0000-0000-000070130000}"/>
    <cellStyle name="Currency0 2 2 4" xfId="5021" xr:uid="{00000000-0005-0000-0000-000071130000}"/>
    <cellStyle name="Currency0 2 2 4 2" xfId="5022" xr:uid="{00000000-0005-0000-0000-000072130000}"/>
    <cellStyle name="Currency0 2 2 5" xfId="5023" xr:uid="{00000000-0005-0000-0000-000073130000}"/>
    <cellStyle name="Currency0 2 2 5 2" xfId="5024" xr:uid="{00000000-0005-0000-0000-000074130000}"/>
    <cellStyle name="Currency0 2 2 5 3" xfId="5025" xr:uid="{00000000-0005-0000-0000-000075130000}"/>
    <cellStyle name="Currency0 2 2 6" xfId="5026" xr:uid="{00000000-0005-0000-0000-000076130000}"/>
    <cellStyle name="Currency0 2 2 7" xfId="5027" xr:uid="{00000000-0005-0000-0000-000077130000}"/>
    <cellStyle name="Currency0 2 2 8" xfId="5028" xr:uid="{00000000-0005-0000-0000-000078130000}"/>
    <cellStyle name="Currency0 2 2_Material Handling Silos - Expenditure Flow" xfId="5029" xr:uid="{00000000-0005-0000-0000-000079130000}"/>
    <cellStyle name="Currency0 2 3" xfId="5030" xr:uid="{00000000-0005-0000-0000-00007A130000}"/>
    <cellStyle name="Currency0 2 3 2" xfId="5031" xr:uid="{00000000-0005-0000-0000-00007B130000}"/>
    <cellStyle name="Currency0 2 3 2 2" xfId="5032" xr:uid="{00000000-0005-0000-0000-00007C130000}"/>
    <cellStyle name="Currency0 2 3 3" xfId="5033" xr:uid="{00000000-0005-0000-0000-00007D130000}"/>
    <cellStyle name="Currency0 2 3 4" xfId="5034" xr:uid="{00000000-0005-0000-0000-00007E130000}"/>
    <cellStyle name="Currency0 2 4" xfId="5035" xr:uid="{00000000-0005-0000-0000-00007F130000}"/>
    <cellStyle name="Currency0 2 4 2" xfId="5036" xr:uid="{00000000-0005-0000-0000-000080130000}"/>
    <cellStyle name="Currency0 2 4 3" xfId="5037" xr:uid="{00000000-0005-0000-0000-000081130000}"/>
    <cellStyle name="Currency0 2 5" xfId="5038" xr:uid="{00000000-0005-0000-0000-000082130000}"/>
    <cellStyle name="Currency0 2 5 2" xfId="5039" xr:uid="{00000000-0005-0000-0000-000083130000}"/>
    <cellStyle name="Currency0 2 6" xfId="5040" xr:uid="{00000000-0005-0000-0000-000084130000}"/>
    <cellStyle name="Currency0 2 6 2" xfId="5041" xr:uid="{00000000-0005-0000-0000-000085130000}"/>
    <cellStyle name="Currency0 2 6 3" xfId="5042" xr:uid="{00000000-0005-0000-0000-000086130000}"/>
    <cellStyle name="Currency0 2 7" xfId="5043" xr:uid="{00000000-0005-0000-0000-000087130000}"/>
    <cellStyle name="Currency0 2 8" xfId="5044" xr:uid="{00000000-0005-0000-0000-000088130000}"/>
    <cellStyle name="Currency0 2 9" xfId="5045" xr:uid="{00000000-0005-0000-0000-000089130000}"/>
    <cellStyle name="Currency0 2_Material Handling Silos - Expenditure Flow" xfId="5046" xr:uid="{00000000-0005-0000-0000-00008A130000}"/>
    <cellStyle name="Currency0 3" xfId="5047" xr:uid="{00000000-0005-0000-0000-00008B130000}"/>
    <cellStyle name="Currency0 3 2" xfId="5048" xr:uid="{00000000-0005-0000-0000-00008C130000}"/>
    <cellStyle name="Currency0 3 2 2" xfId="5049" xr:uid="{00000000-0005-0000-0000-00008D130000}"/>
    <cellStyle name="Currency0 3 2 2 2" xfId="5050" xr:uid="{00000000-0005-0000-0000-00008E130000}"/>
    <cellStyle name="Currency0 3 2 3" xfId="5051" xr:uid="{00000000-0005-0000-0000-00008F130000}"/>
    <cellStyle name="Currency0 3 2 4" xfId="5052" xr:uid="{00000000-0005-0000-0000-000090130000}"/>
    <cellStyle name="Currency0 3 3" xfId="5053" xr:uid="{00000000-0005-0000-0000-000091130000}"/>
    <cellStyle name="Currency0 3 3 2" xfId="5054" xr:uid="{00000000-0005-0000-0000-000092130000}"/>
    <cellStyle name="Currency0 3 4" xfId="5055" xr:uid="{00000000-0005-0000-0000-000093130000}"/>
    <cellStyle name="Currency0 3 4 2" xfId="5056" xr:uid="{00000000-0005-0000-0000-000094130000}"/>
    <cellStyle name="Currency0 3 5" xfId="5057" xr:uid="{00000000-0005-0000-0000-000095130000}"/>
    <cellStyle name="Currency0 3 5 2" xfId="5058" xr:uid="{00000000-0005-0000-0000-000096130000}"/>
    <cellStyle name="Currency0 3 5 3" xfId="5059" xr:uid="{00000000-0005-0000-0000-000097130000}"/>
    <cellStyle name="Currency0 3 6" xfId="5060" xr:uid="{00000000-0005-0000-0000-000098130000}"/>
    <cellStyle name="Currency0 3 7" xfId="5061" xr:uid="{00000000-0005-0000-0000-000099130000}"/>
    <cellStyle name="Currency0 3 8" xfId="5062" xr:uid="{00000000-0005-0000-0000-00009A130000}"/>
    <cellStyle name="Currency0 4" xfId="5063" xr:uid="{00000000-0005-0000-0000-00009B130000}"/>
    <cellStyle name="Currency0 4 2" xfId="5064" xr:uid="{00000000-0005-0000-0000-00009C130000}"/>
    <cellStyle name="Currency0 4 2 2" xfId="5065" xr:uid="{00000000-0005-0000-0000-00009D130000}"/>
    <cellStyle name="Currency0 4 3" xfId="5066" xr:uid="{00000000-0005-0000-0000-00009E130000}"/>
    <cellStyle name="Currency0 4 4" xfId="5067" xr:uid="{00000000-0005-0000-0000-00009F130000}"/>
    <cellStyle name="Currency0 5" xfId="5068" xr:uid="{00000000-0005-0000-0000-0000A0130000}"/>
    <cellStyle name="Currency0 5 2" xfId="5069" xr:uid="{00000000-0005-0000-0000-0000A1130000}"/>
    <cellStyle name="Currency0 5 3" xfId="5070" xr:uid="{00000000-0005-0000-0000-0000A2130000}"/>
    <cellStyle name="Currency0 5 4" xfId="5071" xr:uid="{00000000-0005-0000-0000-0000A3130000}"/>
    <cellStyle name="Currency0 6" xfId="5072" xr:uid="{00000000-0005-0000-0000-0000A4130000}"/>
    <cellStyle name="Currency0 6 2" xfId="5073" xr:uid="{00000000-0005-0000-0000-0000A5130000}"/>
    <cellStyle name="Currency0 6 3" xfId="5074" xr:uid="{00000000-0005-0000-0000-0000A6130000}"/>
    <cellStyle name="Currency0 7" xfId="5075" xr:uid="{00000000-0005-0000-0000-0000A7130000}"/>
    <cellStyle name="Currency0 7 2" xfId="5076" xr:uid="{00000000-0005-0000-0000-0000A8130000}"/>
    <cellStyle name="Currency0 7 3" xfId="5077" xr:uid="{00000000-0005-0000-0000-0000A9130000}"/>
    <cellStyle name="Currency0 8" xfId="5078" xr:uid="{00000000-0005-0000-0000-0000AA130000}"/>
    <cellStyle name="Currency0 9" xfId="5079" xr:uid="{00000000-0005-0000-0000-0000AB130000}"/>
    <cellStyle name="Currency0_Kusile ITD &amp; YE Proj July 2011" xfId="5080" xr:uid="{00000000-0005-0000-0000-0000AC130000}"/>
    <cellStyle name="DATA_ENT" xfId="5081" xr:uid="{00000000-0005-0000-0000-0000AD130000}"/>
    <cellStyle name="Date" xfId="5082" xr:uid="{00000000-0005-0000-0000-0000AE130000}"/>
    <cellStyle name="Date 10" xfId="5083" xr:uid="{00000000-0005-0000-0000-0000AF130000}"/>
    <cellStyle name="Date 11" xfId="5084" xr:uid="{00000000-0005-0000-0000-0000B0130000}"/>
    <cellStyle name="Date 2" xfId="5085" xr:uid="{00000000-0005-0000-0000-0000B1130000}"/>
    <cellStyle name="Date 2 10" xfId="5086" xr:uid="{00000000-0005-0000-0000-0000B2130000}"/>
    <cellStyle name="Date 2 2" xfId="5087" xr:uid="{00000000-0005-0000-0000-0000B3130000}"/>
    <cellStyle name="Date 2 2 2" xfId="5088" xr:uid="{00000000-0005-0000-0000-0000B4130000}"/>
    <cellStyle name="Date 2 2 2 2" xfId="5089" xr:uid="{00000000-0005-0000-0000-0000B5130000}"/>
    <cellStyle name="Date 2 2 2 2 2" xfId="5090" xr:uid="{00000000-0005-0000-0000-0000B6130000}"/>
    <cellStyle name="Date 2 2 2 3" xfId="5091" xr:uid="{00000000-0005-0000-0000-0000B7130000}"/>
    <cellStyle name="Date 2 2 2 4" xfId="5092" xr:uid="{00000000-0005-0000-0000-0000B8130000}"/>
    <cellStyle name="Date 2 2 3" xfId="5093" xr:uid="{00000000-0005-0000-0000-0000B9130000}"/>
    <cellStyle name="Date 2 2 3 2" xfId="5094" xr:uid="{00000000-0005-0000-0000-0000BA130000}"/>
    <cellStyle name="Date 2 2 3 3" xfId="5095" xr:uid="{00000000-0005-0000-0000-0000BB130000}"/>
    <cellStyle name="Date 2 2 4" xfId="5096" xr:uid="{00000000-0005-0000-0000-0000BC130000}"/>
    <cellStyle name="Date 2 2 4 2" xfId="5097" xr:uid="{00000000-0005-0000-0000-0000BD130000}"/>
    <cellStyle name="Date 2 2 5" xfId="5098" xr:uid="{00000000-0005-0000-0000-0000BE130000}"/>
    <cellStyle name="Date 2 2 5 2" xfId="5099" xr:uid="{00000000-0005-0000-0000-0000BF130000}"/>
    <cellStyle name="Date 2 2 5 3" xfId="5100" xr:uid="{00000000-0005-0000-0000-0000C0130000}"/>
    <cellStyle name="Date 2 2 6" xfId="5101" xr:uid="{00000000-0005-0000-0000-0000C1130000}"/>
    <cellStyle name="Date 2 2 7" xfId="5102" xr:uid="{00000000-0005-0000-0000-0000C2130000}"/>
    <cellStyle name="Date 2 2 8" xfId="5103" xr:uid="{00000000-0005-0000-0000-0000C3130000}"/>
    <cellStyle name="Date 2 2_Material Handling Silos - Expenditure Flow" xfId="5104" xr:uid="{00000000-0005-0000-0000-0000C4130000}"/>
    <cellStyle name="Date 2 3" xfId="5105" xr:uid="{00000000-0005-0000-0000-0000C5130000}"/>
    <cellStyle name="Date 2 3 2" xfId="5106" xr:uid="{00000000-0005-0000-0000-0000C6130000}"/>
    <cellStyle name="Date 2 3 2 2" xfId="5107" xr:uid="{00000000-0005-0000-0000-0000C7130000}"/>
    <cellStyle name="Date 2 3 3" xfId="5108" xr:uid="{00000000-0005-0000-0000-0000C8130000}"/>
    <cellStyle name="Date 2 3 4" xfId="5109" xr:uid="{00000000-0005-0000-0000-0000C9130000}"/>
    <cellStyle name="Date 2 4" xfId="5110" xr:uid="{00000000-0005-0000-0000-0000CA130000}"/>
    <cellStyle name="Date 2 4 2" xfId="5111" xr:uid="{00000000-0005-0000-0000-0000CB130000}"/>
    <cellStyle name="Date 2 4 3" xfId="5112" xr:uid="{00000000-0005-0000-0000-0000CC130000}"/>
    <cellStyle name="Date 2 5" xfId="5113" xr:uid="{00000000-0005-0000-0000-0000CD130000}"/>
    <cellStyle name="Date 2 5 2" xfId="5114" xr:uid="{00000000-0005-0000-0000-0000CE130000}"/>
    <cellStyle name="Date 2 6" xfId="5115" xr:uid="{00000000-0005-0000-0000-0000CF130000}"/>
    <cellStyle name="Date 2 6 2" xfId="5116" xr:uid="{00000000-0005-0000-0000-0000D0130000}"/>
    <cellStyle name="Date 2 6 3" xfId="5117" xr:uid="{00000000-0005-0000-0000-0000D1130000}"/>
    <cellStyle name="Date 2 7" xfId="5118" xr:uid="{00000000-0005-0000-0000-0000D2130000}"/>
    <cellStyle name="Date 2 8" xfId="5119" xr:uid="{00000000-0005-0000-0000-0000D3130000}"/>
    <cellStyle name="Date 2 9" xfId="5120" xr:uid="{00000000-0005-0000-0000-0000D4130000}"/>
    <cellStyle name="Date 2_Material Handling Silos - Expenditure Flow" xfId="5121" xr:uid="{00000000-0005-0000-0000-0000D5130000}"/>
    <cellStyle name="Date 3" xfId="5122" xr:uid="{00000000-0005-0000-0000-0000D6130000}"/>
    <cellStyle name="Date 3 2" xfId="5123" xr:uid="{00000000-0005-0000-0000-0000D7130000}"/>
    <cellStyle name="Date 3 2 2" xfId="5124" xr:uid="{00000000-0005-0000-0000-0000D8130000}"/>
    <cellStyle name="Date 3 2 2 2" xfId="5125" xr:uid="{00000000-0005-0000-0000-0000D9130000}"/>
    <cellStyle name="Date 3 2 3" xfId="5126" xr:uid="{00000000-0005-0000-0000-0000DA130000}"/>
    <cellStyle name="Date 3 2 4" xfId="5127" xr:uid="{00000000-0005-0000-0000-0000DB130000}"/>
    <cellStyle name="Date 3 3" xfId="5128" xr:uid="{00000000-0005-0000-0000-0000DC130000}"/>
    <cellStyle name="Date 3 3 2" xfId="5129" xr:uid="{00000000-0005-0000-0000-0000DD130000}"/>
    <cellStyle name="Date 3 4" xfId="5130" xr:uid="{00000000-0005-0000-0000-0000DE130000}"/>
    <cellStyle name="Date 3 4 2" xfId="5131" xr:uid="{00000000-0005-0000-0000-0000DF130000}"/>
    <cellStyle name="Date 3 5" xfId="5132" xr:uid="{00000000-0005-0000-0000-0000E0130000}"/>
    <cellStyle name="Date 3 5 2" xfId="5133" xr:uid="{00000000-0005-0000-0000-0000E1130000}"/>
    <cellStyle name="Date 3 5 3" xfId="5134" xr:uid="{00000000-0005-0000-0000-0000E2130000}"/>
    <cellStyle name="Date 3 6" xfId="5135" xr:uid="{00000000-0005-0000-0000-0000E3130000}"/>
    <cellStyle name="Date 3 7" xfId="5136" xr:uid="{00000000-0005-0000-0000-0000E4130000}"/>
    <cellStyle name="Date 3 8" xfId="5137" xr:uid="{00000000-0005-0000-0000-0000E5130000}"/>
    <cellStyle name="Date 4" xfId="5138" xr:uid="{00000000-0005-0000-0000-0000E6130000}"/>
    <cellStyle name="Date 4 2" xfId="5139" xr:uid="{00000000-0005-0000-0000-0000E7130000}"/>
    <cellStyle name="Date 4 2 2" xfId="5140" xr:uid="{00000000-0005-0000-0000-0000E8130000}"/>
    <cellStyle name="Date 4 3" xfId="5141" xr:uid="{00000000-0005-0000-0000-0000E9130000}"/>
    <cellStyle name="Date 4 4" xfId="5142" xr:uid="{00000000-0005-0000-0000-0000EA130000}"/>
    <cellStyle name="Date 5" xfId="5143" xr:uid="{00000000-0005-0000-0000-0000EB130000}"/>
    <cellStyle name="Date 5 2" xfId="5144" xr:uid="{00000000-0005-0000-0000-0000EC130000}"/>
    <cellStyle name="Date 5 3" xfId="5145" xr:uid="{00000000-0005-0000-0000-0000ED130000}"/>
    <cellStyle name="Date 5 4" xfId="5146" xr:uid="{00000000-0005-0000-0000-0000EE130000}"/>
    <cellStyle name="Date 6" xfId="5147" xr:uid="{00000000-0005-0000-0000-0000EF130000}"/>
    <cellStyle name="Date 6 2" xfId="5148" xr:uid="{00000000-0005-0000-0000-0000F0130000}"/>
    <cellStyle name="Date 6 3" xfId="5149" xr:uid="{00000000-0005-0000-0000-0000F1130000}"/>
    <cellStyle name="Date 7" xfId="5150" xr:uid="{00000000-0005-0000-0000-0000F2130000}"/>
    <cellStyle name="Date 7 2" xfId="5151" xr:uid="{00000000-0005-0000-0000-0000F3130000}"/>
    <cellStyle name="Date 7 3" xfId="5152" xr:uid="{00000000-0005-0000-0000-0000F4130000}"/>
    <cellStyle name="Date 8" xfId="5153" xr:uid="{00000000-0005-0000-0000-0000F5130000}"/>
    <cellStyle name="Date 9" xfId="5154" xr:uid="{00000000-0005-0000-0000-0000F6130000}"/>
    <cellStyle name="Date Short" xfId="5155" xr:uid="{00000000-0005-0000-0000-0000F7130000}"/>
    <cellStyle name="Date_(Jan 09 Rev with Civils index check) 081128_Costing-Model(Medupi-107b - package detail)v1 with Jan09 parameters" xfId="5156" xr:uid="{00000000-0005-0000-0000-0000F8130000}"/>
    <cellStyle name="Datum" xfId="5157" xr:uid="{00000000-0005-0000-0000-0000F9130000}"/>
    <cellStyle name="Dezimal [0]_erlaeuterungen" xfId="5158" xr:uid="{00000000-0005-0000-0000-0000FA130000}"/>
    <cellStyle name="Dezimal_Cash Flow Slide 03_2000" xfId="5159" xr:uid="{00000000-0005-0000-0000-0000FB130000}"/>
    <cellStyle name="DH2" xfId="5160" xr:uid="{00000000-0005-0000-0000-0000FC130000}"/>
    <cellStyle name="DH2 2" xfId="5161" xr:uid="{00000000-0005-0000-0000-0000FD130000}"/>
    <cellStyle name="DH2 2 2" xfId="5162" xr:uid="{00000000-0005-0000-0000-0000FE130000}"/>
    <cellStyle name="DH2 2 3" xfId="5163" xr:uid="{00000000-0005-0000-0000-0000FF130000}"/>
    <cellStyle name="DH2 3" xfId="5164" xr:uid="{00000000-0005-0000-0000-000000140000}"/>
    <cellStyle name="DH2 3 2" xfId="5165" xr:uid="{00000000-0005-0000-0000-000001140000}"/>
    <cellStyle name="DH2 3 3" xfId="5166" xr:uid="{00000000-0005-0000-0000-000002140000}"/>
    <cellStyle name="DH2 4" xfId="5167" xr:uid="{00000000-0005-0000-0000-000003140000}"/>
    <cellStyle name="DH2 4 2" xfId="5168" xr:uid="{00000000-0005-0000-0000-000004140000}"/>
    <cellStyle name="DH2 5" xfId="5169" xr:uid="{00000000-0005-0000-0000-000005140000}"/>
    <cellStyle name="DH2 6" xfId="5170" xr:uid="{00000000-0005-0000-0000-000006140000}"/>
    <cellStyle name="DH2 7" xfId="5171" xr:uid="{00000000-0005-0000-0000-000007140000}"/>
    <cellStyle name="DOWNFOOTNoBorder" xfId="5172" xr:uid="{00000000-0005-0000-0000-000008140000}"/>
    <cellStyle name="Enter Currency (0)" xfId="5173" xr:uid="{00000000-0005-0000-0000-000009140000}"/>
    <cellStyle name="Enter Currency (0) 10" xfId="5174" xr:uid="{00000000-0005-0000-0000-00000A140000}"/>
    <cellStyle name="Enter Currency (0) 2" xfId="5175" xr:uid="{00000000-0005-0000-0000-00000B140000}"/>
    <cellStyle name="Enter Currency (0) 2 2" xfId="5176" xr:uid="{00000000-0005-0000-0000-00000C140000}"/>
    <cellStyle name="Enter Currency (0) 2 2 2" xfId="5177" xr:uid="{00000000-0005-0000-0000-00000D140000}"/>
    <cellStyle name="Enter Currency (0) 2 2 2 2" xfId="5178" xr:uid="{00000000-0005-0000-0000-00000E140000}"/>
    <cellStyle name="Enter Currency (0) 2 2 2 2 2" xfId="5179" xr:uid="{00000000-0005-0000-0000-00000F140000}"/>
    <cellStyle name="Enter Currency (0) 2 2 2 3" xfId="5180" xr:uid="{00000000-0005-0000-0000-000010140000}"/>
    <cellStyle name="Enter Currency (0) 2 2 2 4" xfId="5181" xr:uid="{00000000-0005-0000-0000-000011140000}"/>
    <cellStyle name="Enter Currency (0) 2 2 3" xfId="5182" xr:uid="{00000000-0005-0000-0000-000012140000}"/>
    <cellStyle name="Enter Currency (0) 2 2 3 2" xfId="5183" xr:uid="{00000000-0005-0000-0000-000013140000}"/>
    <cellStyle name="Enter Currency (0) 2 2 3 3" xfId="5184" xr:uid="{00000000-0005-0000-0000-000014140000}"/>
    <cellStyle name="Enter Currency (0) 2 2 4" xfId="5185" xr:uid="{00000000-0005-0000-0000-000015140000}"/>
    <cellStyle name="Enter Currency (0) 2 2 4 2" xfId="5186" xr:uid="{00000000-0005-0000-0000-000016140000}"/>
    <cellStyle name="Enter Currency (0) 2 2 5" xfId="5187" xr:uid="{00000000-0005-0000-0000-000017140000}"/>
    <cellStyle name="Enter Currency (0) 2 2 5 2" xfId="5188" xr:uid="{00000000-0005-0000-0000-000018140000}"/>
    <cellStyle name="Enter Currency (0) 2 2 6" xfId="5189" xr:uid="{00000000-0005-0000-0000-000019140000}"/>
    <cellStyle name="Enter Currency (0) 2 2 7" xfId="5190" xr:uid="{00000000-0005-0000-0000-00001A140000}"/>
    <cellStyle name="Enter Currency (0) 2 2 8" xfId="5191" xr:uid="{00000000-0005-0000-0000-00001B140000}"/>
    <cellStyle name="Enter Currency (0) 2 2_Material Handling Silos - Expenditure Flow" xfId="5192" xr:uid="{00000000-0005-0000-0000-00001C140000}"/>
    <cellStyle name="Enter Currency (0) 2 3" xfId="5193" xr:uid="{00000000-0005-0000-0000-00001D140000}"/>
    <cellStyle name="Enter Currency (0) 2 3 2" xfId="5194" xr:uid="{00000000-0005-0000-0000-00001E140000}"/>
    <cellStyle name="Enter Currency (0) 2 3 2 2" xfId="5195" xr:uid="{00000000-0005-0000-0000-00001F140000}"/>
    <cellStyle name="Enter Currency (0) 2 3 3" xfId="5196" xr:uid="{00000000-0005-0000-0000-000020140000}"/>
    <cellStyle name="Enter Currency (0) 2 3 4" xfId="5197" xr:uid="{00000000-0005-0000-0000-000021140000}"/>
    <cellStyle name="Enter Currency (0) 2 4" xfId="5198" xr:uid="{00000000-0005-0000-0000-000022140000}"/>
    <cellStyle name="Enter Currency (0) 2 4 2" xfId="5199" xr:uid="{00000000-0005-0000-0000-000023140000}"/>
    <cellStyle name="Enter Currency (0) 2 4 3" xfId="5200" xr:uid="{00000000-0005-0000-0000-000024140000}"/>
    <cellStyle name="Enter Currency (0) 2 5" xfId="5201" xr:uid="{00000000-0005-0000-0000-000025140000}"/>
    <cellStyle name="Enter Currency (0) 2 5 2" xfId="5202" xr:uid="{00000000-0005-0000-0000-000026140000}"/>
    <cellStyle name="Enter Currency (0) 2 6" xfId="5203" xr:uid="{00000000-0005-0000-0000-000027140000}"/>
    <cellStyle name="Enter Currency (0) 2 6 2" xfId="5204" xr:uid="{00000000-0005-0000-0000-000028140000}"/>
    <cellStyle name="Enter Currency (0) 2 7" xfId="5205" xr:uid="{00000000-0005-0000-0000-000029140000}"/>
    <cellStyle name="Enter Currency (0) 2 8" xfId="5206" xr:uid="{00000000-0005-0000-0000-00002A140000}"/>
    <cellStyle name="Enter Currency (0) 2 9" xfId="5207" xr:uid="{00000000-0005-0000-0000-00002B140000}"/>
    <cellStyle name="Enter Currency (0) 2_Material Handling Silos - Expenditure Flow" xfId="5208" xr:uid="{00000000-0005-0000-0000-00002C140000}"/>
    <cellStyle name="Enter Currency (0) 3" xfId="5209" xr:uid="{00000000-0005-0000-0000-00002D140000}"/>
    <cellStyle name="Enter Currency (0) 3 2" xfId="5210" xr:uid="{00000000-0005-0000-0000-00002E140000}"/>
    <cellStyle name="Enter Currency (0) 3 2 2" xfId="5211" xr:uid="{00000000-0005-0000-0000-00002F140000}"/>
    <cellStyle name="Enter Currency (0) 3 2 2 2" xfId="5212" xr:uid="{00000000-0005-0000-0000-000030140000}"/>
    <cellStyle name="Enter Currency (0) 3 2 3" xfId="5213" xr:uid="{00000000-0005-0000-0000-000031140000}"/>
    <cellStyle name="Enter Currency (0) 3 2 4" xfId="5214" xr:uid="{00000000-0005-0000-0000-000032140000}"/>
    <cellStyle name="Enter Currency (0) 3 3" xfId="5215" xr:uid="{00000000-0005-0000-0000-000033140000}"/>
    <cellStyle name="Enter Currency (0) 3 3 2" xfId="5216" xr:uid="{00000000-0005-0000-0000-000034140000}"/>
    <cellStyle name="Enter Currency (0) 3 4" xfId="5217" xr:uid="{00000000-0005-0000-0000-000035140000}"/>
    <cellStyle name="Enter Currency (0) 3 4 2" xfId="5218" xr:uid="{00000000-0005-0000-0000-000036140000}"/>
    <cellStyle name="Enter Currency (0) 3 5" xfId="5219" xr:uid="{00000000-0005-0000-0000-000037140000}"/>
    <cellStyle name="Enter Currency (0) 3 5 2" xfId="5220" xr:uid="{00000000-0005-0000-0000-000038140000}"/>
    <cellStyle name="Enter Currency (0) 3 6" xfId="5221" xr:uid="{00000000-0005-0000-0000-000039140000}"/>
    <cellStyle name="Enter Currency (0) 3 7" xfId="5222" xr:uid="{00000000-0005-0000-0000-00003A140000}"/>
    <cellStyle name="Enter Currency (0) 3 8" xfId="5223" xr:uid="{00000000-0005-0000-0000-00003B140000}"/>
    <cellStyle name="Enter Currency (0) 4" xfId="5224" xr:uid="{00000000-0005-0000-0000-00003C140000}"/>
    <cellStyle name="Enter Currency (0) 4 2" xfId="5225" xr:uid="{00000000-0005-0000-0000-00003D140000}"/>
    <cellStyle name="Enter Currency (0) 4 2 2" xfId="5226" xr:uid="{00000000-0005-0000-0000-00003E140000}"/>
    <cellStyle name="Enter Currency (0) 4 3" xfId="5227" xr:uid="{00000000-0005-0000-0000-00003F140000}"/>
    <cellStyle name="Enter Currency (0) 4 4" xfId="5228" xr:uid="{00000000-0005-0000-0000-000040140000}"/>
    <cellStyle name="Enter Currency (0) 5" xfId="5229" xr:uid="{00000000-0005-0000-0000-000041140000}"/>
    <cellStyle name="Enter Currency (0) 5 2" xfId="5230" xr:uid="{00000000-0005-0000-0000-000042140000}"/>
    <cellStyle name="Enter Currency (0) 5 3" xfId="5231" xr:uid="{00000000-0005-0000-0000-000043140000}"/>
    <cellStyle name="Enter Currency (0) 5 4" xfId="5232" xr:uid="{00000000-0005-0000-0000-000044140000}"/>
    <cellStyle name="Enter Currency (0) 6" xfId="5233" xr:uid="{00000000-0005-0000-0000-000045140000}"/>
    <cellStyle name="Enter Currency (0) 6 2" xfId="5234" xr:uid="{00000000-0005-0000-0000-000046140000}"/>
    <cellStyle name="Enter Currency (0) 6 3" xfId="5235" xr:uid="{00000000-0005-0000-0000-000047140000}"/>
    <cellStyle name="Enter Currency (0) 7" xfId="5236" xr:uid="{00000000-0005-0000-0000-000048140000}"/>
    <cellStyle name="Enter Currency (0) 7 2" xfId="5237" xr:uid="{00000000-0005-0000-0000-000049140000}"/>
    <cellStyle name="Enter Currency (0) 8" xfId="5238" xr:uid="{00000000-0005-0000-0000-00004A140000}"/>
    <cellStyle name="Enter Currency (0) 9" xfId="5239" xr:uid="{00000000-0005-0000-0000-00004B140000}"/>
    <cellStyle name="Enter Currency (0)_Kusile ITD &amp; YE Proj July 2011" xfId="5240" xr:uid="{00000000-0005-0000-0000-00004C140000}"/>
    <cellStyle name="Enter Currency (2)" xfId="5241" xr:uid="{00000000-0005-0000-0000-00004D140000}"/>
    <cellStyle name="Enter Currency (2) 2" xfId="5242" xr:uid="{00000000-0005-0000-0000-00004E140000}"/>
    <cellStyle name="Enter Currency (2) 2 2" xfId="5243" xr:uid="{00000000-0005-0000-0000-00004F140000}"/>
    <cellStyle name="Enter Currency (2) 2 2 2" xfId="5244" xr:uid="{00000000-0005-0000-0000-000050140000}"/>
    <cellStyle name="Enter Currency (2) 2 2 3" xfId="5245" xr:uid="{00000000-0005-0000-0000-000051140000}"/>
    <cellStyle name="Enter Currency (2) 2 2_Material Handling Silos - Expenditure Flow" xfId="5246" xr:uid="{00000000-0005-0000-0000-000052140000}"/>
    <cellStyle name="Enter Currency (2) 2 3" xfId="5247" xr:uid="{00000000-0005-0000-0000-000053140000}"/>
    <cellStyle name="Enter Currency (2) 2 4" xfId="5248" xr:uid="{00000000-0005-0000-0000-000054140000}"/>
    <cellStyle name="Enter Currency (2) 2_Material Handling Silos - Expenditure Flow" xfId="5249" xr:uid="{00000000-0005-0000-0000-000055140000}"/>
    <cellStyle name="Enter Currency (2) 3" xfId="5250" xr:uid="{00000000-0005-0000-0000-000056140000}"/>
    <cellStyle name="Enter Currency (2) 3 2" xfId="5251" xr:uid="{00000000-0005-0000-0000-000057140000}"/>
    <cellStyle name="Enter Currency (2) 3 3" xfId="5252" xr:uid="{00000000-0005-0000-0000-000058140000}"/>
    <cellStyle name="Enter Currency (2) 4" xfId="5253" xr:uid="{00000000-0005-0000-0000-000059140000}"/>
    <cellStyle name="Enter Currency (2) 4 2" xfId="5254" xr:uid="{00000000-0005-0000-0000-00005A140000}"/>
    <cellStyle name="Enter Currency (2) 4 3" xfId="5255" xr:uid="{00000000-0005-0000-0000-00005B140000}"/>
    <cellStyle name="Enter Currency (2) 5" xfId="5256" xr:uid="{00000000-0005-0000-0000-00005C140000}"/>
    <cellStyle name="Enter Currency (2) 6" xfId="5257" xr:uid="{00000000-0005-0000-0000-00005D140000}"/>
    <cellStyle name="Enter Currency (2)_Kusile ITD &amp; YE Proj July 2011" xfId="5258" xr:uid="{00000000-0005-0000-0000-00005E140000}"/>
    <cellStyle name="Enter Units (0)" xfId="5259" xr:uid="{00000000-0005-0000-0000-00005F140000}"/>
    <cellStyle name="Enter Units (0) 10" xfId="5260" xr:uid="{00000000-0005-0000-0000-000060140000}"/>
    <cellStyle name="Enter Units (0) 2" xfId="5261" xr:uid="{00000000-0005-0000-0000-000061140000}"/>
    <cellStyle name="Enter Units (0) 2 2" xfId="5262" xr:uid="{00000000-0005-0000-0000-000062140000}"/>
    <cellStyle name="Enter Units (0) 2 2 2" xfId="5263" xr:uid="{00000000-0005-0000-0000-000063140000}"/>
    <cellStyle name="Enter Units (0) 2 2 2 2" xfId="5264" xr:uid="{00000000-0005-0000-0000-000064140000}"/>
    <cellStyle name="Enter Units (0) 2 2 2 2 2" xfId="5265" xr:uid="{00000000-0005-0000-0000-000065140000}"/>
    <cellStyle name="Enter Units (0) 2 2 2 3" xfId="5266" xr:uid="{00000000-0005-0000-0000-000066140000}"/>
    <cellStyle name="Enter Units (0) 2 2 2 4" xfId="5267" xr:uid="{00000000-0005-0000-0000-000067140000}"/>
    <cellStyle name="Enter Units (0) 2 2 3" xfId="5268" xr:uid="{00000000-0005-0000-0000-000068140000}"/>
    <cellStyle name="Enter Units (0) 2 2 3 2" xfId="5269" xr:uid="{00000000-0005-0000-0000-000069140000}"/>
    <cellStyle name="Enter Units (0) 2 2 3 3" xfId="5270" xr:uid="{00000000-0005-0000-0000-00006A140000}"/>
    <cellStyle name="Enter Units (0) 2 2 4" xfId="5271" xr:uid="{00000000-0005-0000-0000-00006B140000}"/>
    <cellStyle name="Enter Units (0) 2 2 4 2" xfId="5272" xr:uid="{00000000-0005-0000-0000-00006C140000}"/>
    <cellStyle name="Enter Units (0) 2 2 5" xfId="5273" xr:uid="{00000000-0005-0000-0000-00006D140000}"/>
    <cellStyle name="Enter Units (0) 2 2 5 2" xfId="5274" xr:uid="{00000000-0005-0000-0000-00006E140000}"/>
    <cellStyle name="Enter Units (0) 2 2 6" xfId="5275" xr:uid="{00000000-0005-0000-0000-00006F140000}"/>
    <cellStyle name="Enter Units (0) 2 2 7" xfId="5276" xr:uid="{00000000-0005-0000-0000-000070140000}"/>
    <cellStyle name="Enter Units (0) 2 2 8" xfId="5277" xr:uid="{00000000-0005-0000-0000-000071140000}"/>
    <cellStyle name="Enter Units (0) 2 2_Material Handling Silos - Expenditure Flow" xfId="5278" xr:uid="{00000000-0005-0000-0000-000072140000}"/>
    <cellStyle name="Enter Units (0) 2 3" xfId="5279" xr:uid="{00000000-0005-0000-0000-000073140000}"/>
    <cellStyle name="Enter Units (0) 2 3 2" xfId="5280" xr:uid="{00000000-0005-0000-0000-000074140000}"/>
    <cellStyle name="Enter Units (0) 2 3 2 2" xfId="5281" xr:uid="{00000000-0005-0000-0000-000075140000}"/>
    <cellStyle name="Enter Units (0) 2 3 3" xfId="5282" xr:uid="{00000000-0005-0000-0000-000076140000}"/>
    <cellStyle name="Enter Units (0) 2 3 4" xfId="5283" xr:uid="{00000000-0005-0000-0000-000077140000}"/>
    <cellStyle name="Enter Units (0) 2 4" xfId="5284" xr:uid="{00000000-0005-0000-0000-000078140000}"/>
    <cellStyle name="Enter Units (0) 2 4 2" xfId="5285" xr:uid="{00000000-0005-0000-0000-000079140000}"/>
    <cellStyle name="Enter Units (0) 2 4 3" xfId="5286" xr:uid="{00000000-0005-0000-0000-00007A140000}"/>
    <cellStyle name="Enter Units (0) 2 5" xfId="5287" xr:uid="{00000000-0005-0000-0000-00007B140000}"/>
    <cellStyle name="Enter Units (0) 2 5 2" xfId="5288" xr:uid="{00000000-0005-0000-0000-00007C140000}"/>
    <cellStyle name="Enter Units (0) 2 6" xfId="5289" xr:uid="{00000000-0005-0000-0000-00007D140000}"/>
    <cellStyle name="Enter Units (0) 2 6 2" xfId="5290" xr:uid="{00000000-0005-0000-0000-00007E140000}"/>
    <cellStyle name="Enter Units (0) 2 7" xfId="5291" xr:uid="{00000000-0005-0000-0000-00007F140000}"/>
    <cellStyle name="Enter Units (0) 2 8" xfId="5292" xr:uid="{00000000-0005-0000-0000-000080140000}"/>
    <cellStyle name="Enter Units (0) 2 9" xfId="5293" xr:uid="{00000000-0005-0000-0000-000081140000}"/>
    <cellStyle name="Enter Units (0) 2_Material Handling Silos - Expenditure Flow" xfId="5294" xr:uid="{00000000-0005-0000-0000-000082140000}"/>
    <cellStyle name="Enter Units (0) 3" xfId="5295" xr:uid="{00000000-0005-0000-0000-000083140000}"/>
    <cellStyle name="Enter Units (0) 3 2" xfId="5296" xr:uid="{00000000-0005-0000-0000-000084140000}"/>
    <cellStyle name="Enter Units (0) 3 2 2" xfId="5297" xr:uid="{00000000-0005-0000-0000-000085140000}"/>
    <cellStyle name="Enter Units (0) 3 2 2 2" xfId="5298" xr:uid="{00000000-0005-0000-0000-000086140000}"/>
    <cellStyle name="Enter Units (0) 3 2 3" xfId="5299" xr:uid="{00000000-0005-0000-0000-000087140000}"/>
    <cellStyle name="Enter Units (0) 3 2 4" xfId="5300" xr:uid="{00000000-0005-0000-0000-000088140000}"/>
    <cellStyle name="Enter Units (0) 3 3" xfId="5301" xr:uid="{00000000-0005-0000-0000-000089140000}"/>
    <cellStyle name="Enter Units (0) 3 3 2" xfId="5302" xr:uid="{00000000-0005-0000-0000-00008A140000}"/>
    <cellStyle name="Enter Units (0) 3 4" xfId="5303" xr:uid="{00000000-0005-0000-0000-00008B140000}"/>
    <cellStyle name="Enter Units (0) 3 4 2" xfId="5304" xr:uid="{00000000-0005-0000-0000-00008C140000}"/>
    <cellStyle name="Enter Units (0) 3 5" xfId="5305" xr:uid="{00000000-0005-0000-0000-00008D140000}"/>
    <cellStyle name="Enter Units (0) 3 5 2" xfId="5306" xr:uid="{00000000-0005-0000-0000-00008E140000}"/>
    <cellStyle name="Enter Units (0) 3 6" xfId="5307" xr:uid="{00000000-0005-0000-0000-00008F140000}"/>
    <cellStyle name="Enter Units (0) 3 7" xfId="5308" xr:uid="{00000000-0005-0000-0000-000090140000}"/>
    <cellStyle name="Enter Units (0) 3 8" xfId="5309" xr:uid="{00000000-0005-0000-0000-000091140000}"/>
    <cellStyle name="Enter Units (0) 4" xfId="5310" xr:uid="{00000000-0005-0000-0000-000092140000}"/>
    <cellStyle name="Enter Units (0) 4 2" xfId="5311" xr:uid="{00000000-0005-0000-0000-000093140000}"/>
    <cellStyle name="Enter Units (0) 4 2 2" xfId="5312" xr:uid="{00000000-0005-0000-0000-000094140000}"/>
    <cellStyle name="Enter Units (0) 4 3" xfId="5313" xr:uid="{00000000-0005-0000-0000-000095140000}"/>
    <cellStyle name="Enter Units (0) 4 4" xfId="5314" xr:uid="{00000000-0005-0000-0000-000096140000}"/>
    <cellStyle name="Enter Units (0) 5" xfId="5315" xr:uid="{00000000-0005-0000-0000-000097140000}"/>
    <cellStyle name="Enter Units (0) 5 2" xfId="5316" xr:uid="{00000000-0005-0000-0000-000098140000}"/>
    <cellStyle name="Enter Units (0) 5 3" xfId="5317" xr:uid="{00000000-0005-0000-0000-000099140000}"/>
    <cellStyle name="Enter Units (0) 5 4" xfId="5318" xr:uid="{00000000-0005-0000-0000-00009A140000}"/>
    <cellStyle name="Enter Units (0) 6" xfId="5319" xr:uid="{00000000-0005-0000-0000-00009B140000}"/>
    <cellStyle name="Enter Units (0) 6 2" xfId="5320" xr:uid="{00000000-0005-0000-0000-00009C140000}"/>
    <cellStyle name="Enter Units (0) 6 3" xfId="5321" xr:uid="{00000000-0005-0000-0000-00009D140000}"/>
    <cellStyle name="Enter Units (0) 7" xfId="5322" xr:uid="{00000000-0005-0000-0000-00009E140000}"/>
    <cellStyle name="Enter Units (0) 7 2" xfId="5323" xr:uid="{00000000-0005-0000-0000-00009F140000}"/>
    <cellStyle name="Enter Units (0) 8" xfId="5324" xr:uid="{00000000-0005-0000-0000-0000A0140000}"/>
    <cellStyle name="Enter Units (0) 9" xfId="5325" xr:uid="{00000000-0005-0000-0000-0000A1140000}"/>
    <cellStyle name="Enter Units (0)_Kusile ITD &amp; YE Proj July 2011" xfId="5326" xr:uid="{00000000-0005-0000-0000-0000A2140000}"/>
    <cellStyle name="Enter Units (1)" xfId="5327" xr:uid="{00000000-0005-0000-0000-0000A3140000}"/>
    <cellStyle name="Enter Units (1) 2" xfId="5328" xr:uid="{00000000-0005-0000-0000-0000A4140000}"/>
    <cellStyle name="Enter Units (1) 2 2" xfId="5329" xr:uid="{00000000-0005-0000-0000-0000A5140000}"/>
    <cellStyle name="Enter Units (1) 2 2 2" xfId="5330" xr:uid="{00000000-0005-0000-0000-0000A6140000}"/>
    <cellStyle name="Enter Units (1) 2 2 3" xfId="5331" xr:uid="{00000000-0005-0000-0000-0000A7140000}"/>
    <cellStyle name="Enter Units (1) 2 2_Material Handling Silos - Expenditure Flow" xfId="5332" xr:uid="{00000000-0005-0000-0000-0000A8140000}"/>
    <cellStyle name="Enter Units (1) 2 3" xfId="5333" xr:uid="{00000000-0005-0000-0000-0000A9140000}"/>
    <cellStyle name="Enter Units (1) 2 4" xfId="5334" xr:uid="{00000000-0005-0000-0000-0000AA140000}"/>
    <cellStyle name="Enter Units (1) 2_Material Handling Silos - Expenditure Flow" xfId="5335" xr:uid="{00000000-0005-0000-0000-0000AB140000}"/>
    <cellStyle name="Enter Units (1) 3" xfId="5336" xr:uid="{00000000-0005-0000-0000-0000AC140000}"/>
    <cellStyle name="Enter Units (1) 3 2" xfId="5337" xr:uid="{00000000-0005-0000-0000-0000AD140000}"/>
    <cellStyle name="Enter Units (1) 3 3" xfId="5338" xr:uid="{00000000-0005-0000-0000-0000AE140000}"/>
    <cellStyle name="Enter Units (1) 4" xfId="5339" xr:uid="{00000000-0005-0000-0000-0000AF140000}"/>
    <cellStyle name="Enter Units (1) 4 2" xfId="5340" xr:uid="{00000000-0005-0000-0000-0000B0140000}"/>
    <cellStyle name="Enter Units (1) 4 3" xfId="5341" xr:uid="{00000000-0005-0000-0000-0000B1140000}"/>
    <cellStyle name="Enter Units (1) 5" xfId="5342" xr:uid="{00000000-0005-0000-0000-0000B2140000}"/>
    <cellStyle name="Enter Units (1) 6" xfId="5343" xr:uid="{00000000-0005-0000-0000-0000B3140000}"/>
    <cellStyle name="Enter Units (1)_Kusile ITD &amp; YE Proj July 2011" xfId="5344" xr:uid="{00000000-0005-0000-0000-0000B4140000}"/>
    <cellStyle name="Enter Units (2)" xfId="5345" xr:uid="{00000000-0005-0000-0000-0000B5140000}"/>
    <cellStyle name="Enter Units (2) 2" xfId="5346" xr:uid="{00000000-0005-0000-0000-0000B6140000}"/>
    <cellStyle name="Enter Units (2) 2 2" xfId="5347" xr:uid="{00000000-0005-0000-0000-0000B7140000}"/>
    <cellStyle name="Enter Units (2) 2 2 2" xfId="5348" xr:uid="{00000000-0005-0000-0000-0000B8140000}"/>
    <cellStyle name="Enter Units (2) 2 2 3" xfId="5349" xr:uid="{00000000-0005-0000-0000-0000B9140000}"/>
    <cellStyle name="Enter Units (2) 2 2_Material Handling Silos - Expenditure Flow" xfId="5350" xr:uid="{00000000-0005-0000-0000-0000BA140000}"/>
    <cellStyle name="Enter Units (2) 2 3" xfId="5351" xr:uid="{00000000-0005-0000-0000-0000BB140000}"/>
    <cellStyle name="Enter Units (2) 2 4" xfId="5352" xr:uid="{00000000-0005-0000-0000-0000BC140000}"/>
    <cellStyle name="Enter Units (2) 2_Material Handling Silos - Expenditure Flow" xfId="5353" xr:uid="{00000000-0005-0000-0000-0000BD140000}"/>
    <cellStyle name="Enter Units (2) 3" xfId="5354" xr:uid="{00000000-0005-0000-0000-0000BE140000}"/>
    <cellStyle name="Enter Units (2) 3 2" xfId="5355" xr:uid="{00000000-0005-0000-0000-0000BF140000}"/>
    <cellStyle name="Enter Units (2) 3 3" xfId="5356" xr:uid="{00000000-0005-0000-0000-0000C0140000}"/>
    <cellStyle name="Enter Units (2) 4" xfId="5357" xr:uid="{00000000-0005-0000-0000-0000C1140000}"/>
    <cellStyle name="Enter Units (2) 4 2" xfId="5358" xr:uid="{00000000-0005-0000-0000-0000C2140000}"/>
    <cellStyle name="Enter Units (2) 4 3" xfId="5359" xr:uid="{00000000-0005-0000-0000-0000C3140000}"/>
    <cellStyle name="Enter Units (2) 5" xfId="5360" xr:uid="{00000000-0005-0000-0000-0000C4140000}"/>
    <cellStyle name="Enter Units (2) 6" xfId="5361" xr:uid="{00000000-0005-0000-0000-0000C5140000}"/>
    <cellStyle name="Enter Units (2)_Kusile ITD &amp; YE Proj July 2011" xfId="5362" xr:uid="{00000000-0005-0000-0000-0000C6140000}"/>
    <cellStyle name="Euro" xfId="5363" xr:uid="{00000000-0005-0000-0000-0000C7140000}"/>
    <cellStyle name="Euro 2" xfId="5364" xr:uid="{00000000-0005-0000-0000-0000C8140000}"/>
    <cellStyle name="Euro 2 2" xfId="5365" xr:uid="{00000000-0005-0000-0000-0000C9140000}"/>
    <cellStyle name="Euro 2 2 2" xfId="5366" xr:uid="{00000000-0005-0000-0000-0000CA140000}"/>
    <cellStyle name="Euro 2 2 2 2" xfId="5367" xr:uid="{00000000-0005-0000-0000-0000CB140000}"/>
    <cellStyle name="Euro 2 2 2 2 2" xfId="5368" xr:uid="{00000000-0005-0000-0000-0000CC140000}"/>
    <cellStyle name="Euro 2 2 2 2 2 2" xfId="5369" xr:uid="{00000000-0005-0000-0000-0000CD140000}"/>
    <cellStyle name="Euro 2 2 2 2 3" xfId="5370" xr:uid="{00000000-0005-0000-0000-0000CE140000}"/>
    <cellStyle name="Euro 2 2 2 3" xfId="5371" xr:uid="{00000000-0005-0000-0000-0000CF140000}"/>
    <cellStyle name="Euro 2 2 2 3 2" xfId="5372" xr:uid="{00000000-0005-0000-0000-0000D0140000}"/>
    <cellStyle name="Euro 2 2 2 4" xfId="5373" xr:uid="{00000000-0005-0000-0000-0000D1140000}"/>
    <cellStyle name="Euro 2 2 2 4 2" xfId="5374" xr:uid="{00000000-0005-0000-0000-0000D2140000}"/>
    <cellStyle name="Euro 2 2 2 5" xfId="5375" xr:uid="{00000000-0005-0000-0000-0000D3140000}"/>
    <cellStyle name="Euro 2 2 3" xfId="5376" xr:uid="{00000000-0005-0000-0000-0000D4140000}"/>
    <cellStyle name="Euro 2 2 3 2" xfId="5377" xr:uid="{00000000-0005-0000-0000-0000D5140000}"/>
    <cellStyle name="Euro 2 2 3 3" xfId="5378" xr:uid="{00000000-0005-0000-0000-0000D6140000}"/>
    <cellStyle name="Euro 2 2 4" xfId="5379" xr:uid="{00000000-0005-0000-0000-0000D7140000}"/>
    <cellStyle name="Euro 2 2 4 2" xfId="5380" xr:uid="{00000000-0005-0000-0000-0000D8140000}"/>
    <cellStyle name="Euro 2 2 4 2 2" xfId="5381" xr:uid="{00000000-0005-0000-0000-0000D9140000}"/>
    <cellStyle name="Euro 2 2 4 3" xfId="5382" xr:uid="{00000000-0005-0000-0000-0000DA140000}"/>
    <cellStyle name="Euro 2 2 4 3 2" xfId="5383" xr:uid="{00000000-0005-0000-0000-0000DB140000}"/>
    <cellStyle name="Euro 2 2 4 4" xfId="5384" xr:uid="{00000000-0005-0000-0000-0000DC140000}"/>
    <cellStyle name="Euro 2 2 5" xfId="5385" xr:uid="{00000000-0005-0000-0000-0000DD140000}"/>
    <cellStyle name="Euro 2 2 6" xfId="5386" xr:uid="{00000000-0005-0000-0000-0000DE140000}"/>
    <cellStyle name="Euro 2 2 7" xfId="5387" xr:uid="{00000000-0005-0000-0000-0000DF140000}"/>
    <cellStyle name="Euro 2 2 7 2" xfId="5388" xr:uid="{00000000-0005-0000-0000-0000E0140000}"/>
    <cellStyle name="Euro 2 2 8" xfId="5389" xr:uid="{00000000-0005-0000-0000-0000E1140000}"/>
    <cellStyle name="Euro 2 3" xfId="5390" xr:uid="{00000000-0005-0000-0000-0000E2140000}"/>
    <cellStyle name="Euro 2 3 2" xfId="5391" xr:uid="{00000000-0005-0000-0000-0000E3140000}"/>
    <cellStyle name="Euro 2 3 2 2" xfId="5392" xr:uid="{00000000-0005-0000-0000-0000E4140000}"/>
    <cellStyle name="Euro 2 3 2 2 2" xfId="5393" xr:uid="{00000000-0005-0000-0000-0000E5140000}"/>
    <cellStyle name="Euro 2 3 2 3" xfId="5394" xr:uid="{00000000-0005-0000-0000-0000E6140000}"/>
    <cellStyle name="Euro 2 3 3" xfId="5395" xr:uid="{00000000-0005-0000-0000-0000E7140000}"/>
    <cellStyle name="Euro 2 3 3 2" xfId="5396" xr:uid="{00000000-0005-0000-0000-0000E8140000}"/>
    <cellStyle name="Euro 2 3 4" xfId="5397" xr:uid="{00000000-0005-0000-0000-0000E9140000}"/>
    <cellStyle name="Euro 2 3 4 2" xfId="5398" xr:uid="{00000000-0005-0000-0000-0000EA140000}"/>
    <cellStyle name="Euro 2 3 5" xfId="5399" xr:uid="{00000000-0005-0000-0000-0000EB140000}"/>
    <cellStyle name="Euro 2 4" xfId="5400" xr:uid="{00000000-0005-0000-0000-0000EC140000}"/>
    <cellStyle name="Euro 2 4 2" xfId="5401" xr:uid="{00000000-0005-0000-0000-0000ED140000}"/>
    <cellStyle name="Euro 2 4 3" xfId="5402" xr:uid="{00000000-0005-0000-0000-0000EE140000}"/>
    <cellStyle name="Euro 2 5" xfId="5403" xr:uid="{00000000-0005-0000-0000-0000EF140000}"/>
    <cellStyle name="Euro 2 5 2" xfId="5404" xr:uid="{00000000-0005-0000-0000-0000F0140000}"/>
    <cellStyle name="Euro 2 5 2 2" xfId="5405" xr:uid="{00000000-0005-0000-0000-0000F1140000}"/>
    <cellStyle name="Euro 2 5 3" xfId="5406" xr:uid="{00000000-0005-0000-0000-0000F2140000}"/>
    <cellStyle name="Euro 2 6" xfId="5407" xr:uid="{00000000-0005-0000-0000-0000F3140000}"/>
    <cellStyle name="Euro 2 6 2" xfId="5408" xr:uid="{00000000-0005-0000-0000-0000F4140000}"/>
    <cellStyle name="Euro 2 7" xfId="5409" xr:uid="{00000000-0005-0000-0000-0000F5140000}"/>
    <cellStyle name="Euro 2 7 2" xfId="5410" xr:uid="{00000000-0005-0000-0000-0000F6140000}"/>
    <cellStyle name="Euro 2 8" xfId="5411" xr:uid="{00000000-0005-0000-0000-0000F7140000}"/>
    <cellStyle name="Euro 3" xfId="5412" xr:uid="{00000000-0005-0000-0000-0000F8140000}"/>
    <cellStyle name="Euro 3 2" xfId="5413" xr:uid="{00000000-0005-0000-0000-0000F9140000}"/>
    <cellStyle name="Euro 3 2 2" xfId="5414" xr:uid="{00000000-0005-0000-0000-0000FA140000}"/>
    <cellStyle name="Euro 3 2 2 2" xfId="5415" xr:uid="{00000000-0005-0000-0000-0000FB140000}"/>
    <cellStyle name="Euro 3 2 2 2 2" xfId="5416" xr:uid="{00000000-0005-0000-0000-0000FC140000}"/>
    <cellStyle name="Euro 3 2 2 3" xfId="5417" xr:uid="{00000000-0005-0000-0000-0000FD140000}"/>
    <cellStyle name="Euro 3 2 3" xfId="5418" xr:uid="{00000000-0005-0000-0000-0000FE140000}"/>
    <cellStyle name="Euro 3 2 3 2" xfId="5419" xr:uid="{00000000-0005-0000-0000-0000FF140000}"/>
    <cellStyle name="Euro 3 2 4" xfId="5420" xr:uid="{00000000-0005-0000-0000-000000150000}"/>
    <cellStyle name="Euro 3 2 4 2" xfId="5421" xr:uid="{00000000-0005-0000-0000-000001150000}"/>
    <cellStyle name="Euro 3 2 5" xfId="5422" xr:uid="{00000000-0005-0000-0000-000002150000}"/>
    <cellStyle name="Euro 3 3" xfId="5423" xr:uid="{00000000-0005-0000-0000-000003150000}"/>
    <cellStyle name="Euro 3 3 2" xfId="5424" xr:uid="{00000000-0005-0000-0000-000004150000}"/>
    <cellStyle name="Euro 3 3 3" xfId="5425" xr:uid="{00000000-0005-0000-0000-000005150000}"/>
    <cellStyle name="Euro 3 4" xfId="5426" xr:uid="{00000000-0005-0000-0000-000006150000}"/>
    <cellStyle name="Euro 3 4 2" xfId="5427" xr:uid="{00000000-0005-0000-0000-000007150000}"/>
    <cellStyle name="Euro 3 4 2 2" xfId="5428" xr:uid="{00000000-0005-0000-0000-000008150000}"/>
    <cellStyle name="Euro 3 4 3" xfId="5429" xr:uid="{00000000-0005-0000-0000-000009150000}"/>
    <cellStyle name="Euro 3 4 3 2" xfId="5430" xr:uid="{00000000-0005-0000-0000-00000A150000}"/>
    <cellStyle name="Euro 3 4 4" xfId="5431" xr:uid="{00000000-0005-0000-0000-00000B150000}"/>
    <cellStyle name="Euro 3 5" xfId="5432" xr:uid="{00000000-0005-0000-0000-00000C150000}"/>
    <cellStyle name="Euro 3 6" xfId="5433" xr:uid="{00000000-0005-0000-0000-00000D150000}"/>
    <cellStyle name="Euro 3 7" xfId="5434" xr:uid="{00000000-0005-0000-0000-00000E150000}"/>
    <cellStyle name="Euro 3 7 2" xfId="5435" xr:uid="{00000000-0005-0000-0000-00000F150000}"/>
    <cellStyle name="Euro 3 8" xfId="5436" xr:uid="{00000000-0005-0000-0000-000010150000}"/>
    <cellStyle name="Euro 4" xfId="5437" xr:uid="{00000000-0005-0000-0000-000011150000}"/>
    <cellStyle name="Euro 4 2" xfId="5438" xr:uid="{00000000-0005-0000-0000-000012150000}"/>
    <cellStyle name="Euro 4 3" xfId="5439" xr:uid="{00000000-0005-0000-0000-000013150000}"/>
    <cellStyle name="Euro 5" xfId="5440" xr:uid="{00000000-0005-0000-0000-000014150000}"/>
    <cellStyle name="Euro 5 2" xfId="5441" xr:uid="{00000000-0005-0000-0000-000015150000}"/>
    <cellStyle name="Euro 5 3" xfId="5442" xr:uid="{00000000-0005-0000-0000-000016150000}"/>
    <cellStyle name="Euro 6" xfId="5443" xr:uid="{00000000-0005-0000-0000-000017150000}"/>
    <cellStyle name="Euro_Variations" xfId="5444" xr:uid="{00000000-0005-0000-0000-000018150000}"/>
    <cellStyle name="Explanatory Text 10" xfId="5445" xr:uid="{00000000-0005-0000-0000-000019150000}"/>
    <cellStyle name="Explanatory Text 11" xfId="5446" xr:uid="{00000000-0005-0000-0000-00001A150000}"/>
    <cellStyle name="Explanatory Text 12" xfId="5447" xr:uid="{00000000-0005-0000-0000-00001B150000}"/>
    <cellStyle name="Explanatory Text 13" xfId="5448" xr:uid="{00000000-0005-0000-0000-00001C150000}"/>
    <cellStyle name="Explanatory Text 14" xfId="5449" xr:uid="{00000000-0005-0000-0000-00001D150000}"/>
    <cellStyle name="Explanatory Text 15" xfId="5450" xr:uid="{00000000-0005-0000-0000-00001E150000}"/>
    <cellStyle name="Explanatory Text 16" xfId="5451" xr:uid="{00000000-0005-0000-0000-00001F150000}"/>
    <cellStyle name="Explanatory Text 17" xfId="5452" xr:uid="{00000000-0005-0000-0000-000020150000}"/>
    <cellStyle name="Explanatory Text 18" xfId="5453" xr:uid="{00000000-0005-0000-0000-000021150000}"/>
    <cellStyle name="Explanatory Text 19" xfId="5454" xr:uid="{00000000-0005-0000-0000-000022150000}"/>
    <cellStyle name="Explanatory Text 2" xfId="81" xr:uid="{00000000-0005-0000-0000-000023150000}"/>
    <cellStyle name="Explanatory Text 2 2" xfId="5455" xr:uid="{00000000-0005-0000-0000-000024150000}"/>
    <cellStyle name="Explanatory Text 2 2 2" xfId="5456" xr:uid="{00000000-0005-0000-0000-000025150000}"/>
    <cellStyle name="Explanatory Text 2 2 3" xfId="5457" xr:uid="{00000000-0005-0000-0000-000026150000}"/>
    <cellStyle name="Explanatory Text 2 2 4" xfId="5458" xr:uid="{00000000-0005-0000-0000-000027150000}"/>
    <cellStyle name="Explanatory Text 2 3" xfId="5459" xr:uid="{00000000-0005-0000-0000-000028150000}"/>
    <cellStyle name="Explanatory Text 2 3 2" xfId="5460" xr:uid="{00000000-0005-0000-0000-000029150000}"/>
    <cellStyle name="Explanatory Text 2 4" xfId="5461" xr:uid="{00000000-0005-0000-0000-00002A150000}"/>
    <cellStyle name="Explanatory Text 2 5" xfId="5462" xr:uid="{00000000-0005-0000-0000-00002B150000}"/>
    <cellStyle name="Explanatory Text 20" xfId="5463" xr:uid="{00000000-0005-0000-0000-00002C150000}"/>
    <cellStyle name="Explanatory Text 21" xfId="5464" xr:uid="{00000000-0005-0000-0000-00002D150000}"/>
    <cellStyle name="Explanatory Text 22" xfId="5465" xr:uid="{00000000-0005-0000-0000-00002E150000}"/>
    <cellStyle name="Explanatory Text 23" xfId="5466" xr:uid="{00000000-0005-0000-0000-00002F150000}"/>
    <cellStyle name="Explanatory Text 24" xfId="5467" xr:uid="{00000000-0005-0000-0000-000030150000}"/>
    <cellStyle name="Explanatory Text 25" xfId="5468" xr:uid="{00000000-0005-0000-0000-000031150000}"/>
    <cellStyle name="Explanatory Text 26" xfId="5469" xr:uid="{00000000-0005-0000-0000-000032150000}"/>
    <cellStyle name="Explanatory Text 27" xfId="5470" xr:uid="{00000000-0005-0000-0000-000033150000}"/>
    <cellStyle name="Explanatory Text 28" xfId="5471" xr:uid="{00000000-0005-0000-0000-000034150000}"/>
    <cellStyle name="Explanatory Text 29" xfId="5472" xr:uid="{00000000-0005-0000-0000-000035150000}"/>
    <cellStyle name="Explanatory Text 3" xfId="5473" xr:uid="{00000000-0005-0000-0000-000036150000}"/>
    <cellStyle name="Explanatory Text 3 2" xfId="5474" xr:uid="{00000000-0005-0000-0000-000037150000}"/>
    <cellStyle name="Explanatory Text 3 2 2" xfId="5475" xr:uid="{00000000-0005-0000-0000-000038150000}"/>
    <cellStyle name="Explanatory Text 3 2 3" xfId="5476" xr:uid="{00000000-0005-0000-0000-000039150000}"/>
    <cellStyle name="Explanatory Text 3 3" xfId="5477" xr:uid="{00000000-0005-0000-0000-00003A150000}"/>
    <cellStyle name="Explanatory Text 3 3 2" xfId="5478" xr:uid="{00000000-0005-0000-0000-00003B150000}"/>
    <cellStyle name="Explanatory Text 30" xfId="5479" xr:uid="{00000000-0005-0000-0000-00003C150000}"/>
    <cellStyle name="Explanatory Text 31" xfId="5480" xr:uid="{00000000-0005-0000-0000-00003D150000}"/>
    <cellStyle name="Explanatory Text 32" xfId="5481" xr:uid="{00000000-0005-0000-0000-00003E150000}"/>
    <cellStyle name="Explanatory Text 33" xfId="5482" xr:uid="{00000000-0005-0000-0000-00003F150000}"/>
    <cellStyle name="Explanatory Text 34" xfId="5483" xr:uid="{00000000-0005-0000-0000-000040150000}"/>
    <cellStyle name="Explanatory Text 35" xfId="5484" xr:uid="{00000000-0005-0000-0000-000041150000}"/>
    <cellStyle name="Explanatory Text 36" xfId="5485" xr:uid="{00000000-0005-0000-0000-000042150000}"/>
    <cellStyle name="Explanatory Text 37" xfId="5486" xr:uid="{00000000-0005-0000-0000-000043150000}"/>
    <cellStyle name="Explanatory Text 38" xfId="5487" xr:uid="{00000000-0005-0000-0000-000044150000}"/>
    <cellStyle name="Explanatory Text 39" xfId="5488" xr:uid="{00000000-0005-0000-0000-000045150000}"/>
    <cellStyle name="Explanatory Text 4" xfId="5489" xr:uid="{00000000-0005-0000-0000-000046150000}"/>
    <cellStyle name="Explanatory Text 40" xfId="5490" xr:uid="{00000000-0005-0000-0000-000047150000}"/>
    <cellStyle name="Explanatory Text 41" xfId="5491" xr:uid="{00000000-0005-0000-0000-000048150000}"/>
    <cellStyle name="Explanatory Text 42" xfId="5492" xr:uid="{00000000-0005-0000-0000-000049150000}"/>
    <cellStyle name="Explanatory Text 43" xfId="5493" xr:uid="{00000000-0005-0000-0000-00004A150000}"/>
    <cellStyle name="Explanatory Text 44" xfId="5494" xr:uid="{00000000-0005-0000-0000-00004B150000}"/>
    <cellStyle name="Explanatory Text 45" xfId="5495" xr:uid="{00000000-0005-0000-0000-00004C150000}"/>
    <cellStyle name="Explanatory Text 46" xfId="5496" xr:uid="{00000000-0005-0000-0000-00004D150000}"/>
    <cellStyle name="Explanatory Text 47" xfId="5497" xr:uid="{00000000-0005-0000-0000-00004E150000}"/>
    <cellStyle name="Explanatory Text 48" xfId="5498" xr:uid="{00000000-0005-0000-0000-00004F150000}"/>
    <cellStyle name="Explanatory Text 49" xfId="5499" xr:uid="{00000000-0005-0000-0000-000050150000}"/>
    <cellStyle name="Explanatory Text 5" xfId="5500" xr:uid="{00000000-0005-0000-0000-000051150000}"/>
    <cellStyle name="Explanatory Text 50" xfId="5501" xr:uid="{00000000-0005-0000-0000-000052150000}"/>
    <cellStyle name="Explanatory Text 51" xfId="5502" xr:uid="{00000000-0005-0000-0000-000053150000}"/>
    <cellStyle name="Explanatory Text 52" xfId="5503" xr:uid="{00000000-0005-0000-0000-000054150000}"/>
    <cellStyle name="Explanatory Text 53" xfId="5504" xr:uid="{00000000-0005-0000-0000-000055150000}"/>
    <cellStyle name="Explanatory Text 54" xfId="5505" xr:uid="{00000000-0005-0000-0000-000056150000}"/>
    <cellStyle name="Explanatory Text 55" xfId="5506" xr:uid="{00000000-0005-0000-0000-000057150000}"/>
    <cellStyle name="Explanatory Text 56" xfId="5507" xr:uid="{00000000-0005-0000-0000-000058150000}"/>
    <cellStyle name="Explanatory Text 57" xfId="5508" xr:uid="{00000000-0005-0000-0000-000059150000}"/>
    <cellStyle name="Explanatory Text 58" xfId="5509" xr:uid="{00000000-0005-0000-0000-00005A150000}"/>
    <cellStyle name="Explanatory Text 6" xfId="5510" xr:uid="{00000000-0005-0000-0000-00005B150000}"/>
    <cellStyle name="Explanatory Text 7" xfId="5511" xr:uid="{00000000-0005-0000-0000-00005C150000}"/>
    <cellStyle name="Explanatory Text 8" xfId="5512" xr:uid="{00000000-0005-0000-0000-00005D150000}"/>
    <cellStyle name="Explanatory Text 9" xfId="5513" xr:uid="{00000000-0005-0000-0000-00005E150000}"/>
    <cellStyle name="Faktor" xfId="5514" xr:uid="{00000000-0005-0000-0000-00005F150000}"/>
    <cellStyle name="Fees" xfId="5515" xr:uid="{00000000-0005-0000-0000-000060150000}"/>
    <cellStyle name="Fixed" xfId="5516" xr:uid="{00000000-0005-0000-0000-000061150000}"/>
    <cellStyle name="Fixed 10" xfId="5517" xr:uid="{00000000-0005-0000-0000-000062150000}"/>
    <cellStyle name="Fixed 11" xfId="5518" xr:uid="{00000000-0005-0000-0000-000063150000}"/>
    <cellStyle name="Fixed 2" xfId="5519" xr:uid="{00000000-0005-0000-0000-000064150000}"/>
    <cellStyle name="Fixed 2 10" xfId="5520" xr:uid="{00000000-0005-0000-0000-000065150000}"/>
    <cellStyle name="Fixed 2 2" xfId="5521" xr:uid="{00000000-0005-0000-0000-000066150000}"/>
    <cellStyle name="Fixed 2 2 2" xfId="5522" xr:uid="{00000000-0005-0000-0000-000067150000}"/>
    <cellStyle name="Fixed 2 2 2 2" xfId="5523" xr:uid="{00000000-0005-0000-0000-000068150000}"/>
    <cellStyle name="Fixed 2 2 2 2 2" xfId="5524" xr:uid="{00000000-0005-0000-0000-000069150000}"/>
    <cellStyle name="Fixed 2 2 2 3" xfId="5525" xr:uid="{00000000-0005-0000-0000-00006A150000}"/>
    <cellStyle name="Fixed 2 2 2 4" xfId="5526" xr:uid="{00000000-0005-0000-0000-00006B150000}"/>
    <cellStyle name="Fixed 2 2 3" xfId="5527" xr:uid="{00000000-0005-0000-0000-00006C150000}"/>
    <cellStyle name="Fixed 2 2 3 2" xfId="5528" xr:uid="{00000000-0005-0000-0000-00006D150000}"/>
    <cellStyle name="Fixed 2 2 3 3" xfId="5529" xr:uid="{00000000-0005-0000-0000-00006E150000}"/>
    <cellStyle name="Fixed 2 2 4" xfId="5530" xr:uid="{00000000-0005-0000-0000-00006F150000}"/>
    <cellStyle name="Fixed 2 2 4 2" xfId="5531" xr:uid="{00000000-0005-0000-0000-000070150000}"/>
    <cellStyle name="Fixed 2 2 5" xfId="5532" xr:uid="{00000000-0005-0000-0000-000071150000}"/>
    <cellStyle name="Fixed 2 2 5 2" xfId="5533" xr:uid="{00000000-0005-0000-0000-000072150000}"/>
    <cellStyle name="Fixed 2 2 5 3" xfId="5534" xr:uid="{00000000-0005-0000-0000-000073150000}"/>
    <cellStyle name="Fixed 2 2 6" xfId="5535" xr:uid="{00000000-0005-0000-0000-000074150000}"/>
    <cellStyle name="Fixed 2 2 7" xfId="5536" xr:uid="{00000000-0005-0000-0000-000075150000}"/>
    <cellStyle name="Fixed 2 2 8" xfId="5537" xr:uid="{00000000-0005-0000-0000-000076150000}"/>
    <cellStyle name="Fixed 2 2_Material Handling Silos - Expenditure Flow" xfId="5538" xr:uid="{00000000-0005-0000-0000-000077150000}"/>
    <cellStyle name="Fixed 2 3" xfId="5539" xr:uid="{00000000-0005-0000-0000-000078150000}"/>
    <cellStyle name="Fixed 2 3 2" xfId="5540" xr:uid="{00000000-0005-0000-0000-000079150000}"/>
    <cellStyle name="Fixed 2 3 2 2" xfId="5541" xr:uid="{00000000-0005-0000-0000-00007A150000}"/>
    <cellStyle name="Fixed 2 3 3" xfId="5542" xr:uid="{00000000-0005-0000-0000-00007B150000}"/>
    <cellStyle name="Fixed 2 3 4" xfId="5543" xr:uid="{00000000-0005-0000-0000-00007C150000}"/>
    <cellStyle name="Fixed 2 4" xfId="5544" xr:uid="{00000000-0005-0000-0000-00007D150000}"/>
    <cellStyle name="Fixed 2 4 2" xfId="5545" xr:uid="{00000000-0005-0000-0000-00007E150000}"/>
    <cellStyle name="Fixed 2 4 3" xfId="5546" xr:uid="{00000000-0005-0000-0000-00007F150000}"/>
    <cellStyle name="Fixed 2 5" xfId="5547" xr:uid="{00000000-0005-0000-0000-000080150000}"/>
    <cellStyle name="Fixed 2 5 2" xfId="5548" xr:uid="{00000000-0005-0000-0000-000081150000}"/>
    <cellStyle name="Fixed 2 6" xfId="5549" xr:uid="{00000000-0005-0000-0000-000082150000}"/>
    <cellStyle name="Fixed 2 6 2" xfId="5550" xr:uid="{00000000-0005-0000-0000-000083150000}"/>
    <cellStyle name="Fixed 2 6 3" xfId="5551" xr:uid="{00000000-0005-0000-0000-000084150000}"/>
    <cellStyle name="Fixed 2 7" xfId="5552" xr:uid="{00000000-0005-0000-0000-000085150000}"/>
    <cellStyle name="Fixed 2 8" xfId="5553" xr:uid="{00000000-0005-0000-0000-000086150000}"/>
    <cellStyle name="Fixed 2 9" xfId="5554" xr:uid="{00000000-0005-0000-0000-000087150000}"/>
    <cellStyle name="Fixed 2_Material Handling Silos - Expenditure Flow" xfId="5555" xr:uid="{00000000-0005-0000-0000-000088150000}"/>
    <cellStyle name="Fixed 3" xfId="5556" xr:uid="{00000000-0005-0000-0000-000089150000}"/>
    <cellStyle name="Fixed 3 2" xfId="5557" xr:uid="{00000000-0005-0000-0000-00008A150000}"/>
    <cellStyle name="Fixed 3 2 2" xfId="5558" xr:uid="{00000000-0005-0000-0000-00008B150000}"/>
    <cellStyle name="Fixed 3 2 2 2" xfId="5559" xr:uid="{00000000-0005-0000-0000-00008C150000}"/>
    <cellStyle name="Fixed 3 2 3" xfId="5560" xr:uid="{00000000-0005-0000-0000-00008D150000}"/>
    <cellStyle name="Fixed 3 2 4" xfId="5561" xr:uid="{00000000-0005-0000-0000-00008E150000}"/>
    <cellStyle name="Fixed 3 3" xfId="5562" xr:uid="{00000000-0005-0000-0000-00008F150000}"/>
    <cellStyle name="Fixed 3 3 2" xfId="5563" xr:uid="{00000000-0005-0000-0000-000090150000}"/>
    <cellStyle name="Fixed 3 4" xfId="5564" xr:uid="{00000000-0005-0000-0000-000091150000}"/>
    <cellStyle name="Fixed 3 4 2" xfId="5565" xr:uid="{00000000-0005-0000-0000-000092150000}"/>
    <cellStyle name="Fixed 3 5" xfId="5566" xr:uid="{00000000-0005-0000-0000-000093150000}"/>
    <cellStyle name="Fixed 3 5 2" xfId="5567" xr:uid="{00000000-0005-0000-0000-000094150000}"/>
    <cellStyle name="Fixed 3 5 3" xfId="5568" xr:uid="{00000000-0005-0000-0000-000095150000}"/>
    <cellStyle name="Fixed 3 6" xfId="5569" xr:uid="{00000000-0005-0000-0000-000096150000}"/>
    <cellStyle name="Fixed 3 7" xfId="5570" xr:uid="{00000000-0005-0000-0000-000097150000}"/>
    <cellStyle name="Fixed 3 8" xfId="5571" xr:uid="{00000000-0005-0000-0000-000098150000}"/>
    <cellStyle name="Fixed 4" xfId="5572" xr:uid="{00000000-0005-0000-0000-000099150000}"/>
    <cellStyle name="Fixed 4 2" xfId="5573" xr:uid="{00000000-0005-0000-0000-00009A150000}"/>
    <cellStyle name="Fixed 4 2 2" xfId="5574" xr:uid="{00000000-0005-0000-0000-00009B150000}"/>
    <cellStyle name="Fixed 4 3" xfId="5575" xr:uid="{00000000-0005-0000-0000-00009C150000}"/>
    <cellStyle name="Fixed 4 4" xfId="5576" xr:uid="{00000000-0005-0000-0000-00009D150000}"/>
    <cellStyle name="Fixed 5" xfId="5577" xr:uid="{00000000-0005-0000-0000-00009E150000}"/>
    <cellStyle name="Fixed 5 2" xfId="5578" xr:uid="{00000000-0005-0000-0000-00009F150000}"/>
    <cellStyle name="Fixed 5 3" xfId="5579" xr:uid="{00000000-0005-0000-0000-0000A0150000}"/>
    <cellStyle name="Fixed 5 4" xfId="5580" xr:uid="{00000000-0005-0000-0000-0000A1150000}"/>
    <cellStyle name="Fixed 6" xfId="5581" xr:uid="{00000000-0005-0000-0000-0000A2150000}"/>
    <cellStyle name="Fixed 6 2" xfId="5582" xr:uid="{00000000-0005-0000-0000-0000A3150000}"/>
    <cellStyle name="Fixed 6 3" xfId="5583" xr:uid="{00000000-0005-0000-0000-0000A4150000}"/>
    <cellStyle name="Fixed 7" xfId="5584" xr:uid="{00000000-0005-0000-0000-0000A5150000}"/>
    <cellStyle name="Fixed 7 2" xfId="5585" xr:uid="{00000000-0005-0000-0000-0000A6150000}"/>
    <cellStyle name="Fixed 7 3" xfId="5586" xr:uid="{00000000-0005-0000-0000-0000A7150000}"/>
    <cellStyle name="Fixed 8" xfId="5587" xr:uid="{00000000-0005-0000-0000-0000A8150000}"/>
    <cellStyle name="Fixed 9" xfId="5588" xr:uid="{00000000-0005-0000-0000-0000A9150000}"/>
    <cellStyle name="Fixed_Kusile ITD &amp; YE Proj July 2011" xfId="5589" xr:uid="{00000000-0005-0000-0000-0000AA150000}"/>
    <cellStyle name="Fixed0" xfId="5590" xr:uid="{00000000-0005-0000-0000-0000AB150000}"/>
    <cellStyle name="Fixed0 2" xfId="5591" xr:uid="{00000000-0005-0000-0000-0000AC150000}"/>
    <cellStyle name="Formula" xfId="5592" xr:uid="{00000000-0005-0000-0000-0000AD150000}"/>
    <cellStyle name="Formula 2" xfId="5593" xr:uid="{00000000-0005-0000-0000-0000AE150000}"/>
    <cellStyle name="Formula 3" xfId="5594" xr:uid="{00000000-0005-0000-0000-0000AF150000}"/>
    <cellStyle name="Good 10" xfId="5595" xr:uid="{00000000-0005-0000-0000-0000B0150000}"/>
    <cellStyle name="Good 11" xfId="5596" xr:uid="{00000000-0005-0000-0000-0000B1150000}"/>
    <cellStyle name="Good 12" xfId="5597" xr:uid="{00000000-0005-0000-0000-0000B2150000}"/>
    <cellStyle name="Good 13" xfId="5598" xr:uid="{00000000-0005-0000-0000-0000B3150000}"/>
    <cellStyle name="Good 14" xfId="5599" xr:uid="{00000000-0005-0000-0000-0000B4150000}"/>
    <cellStyle name="Good 15" xfId="5600" xr:uid="{00000000-0005-0000-0000-0000B5150000}"/>
    <cellStyle name="Good 16" xfId="5601" xr:uid="{00000000-0005-0000-0000-0000B6150000}"/>
    <cellStyle name="Good 17" xfId="5602" xr:uid="{00000000-0005-0000-0000-0000B7150000}"/>
    <cellStyle name="Good 18" xfId="5603" xr:uid="{00000000-0005-0000-0000-0000B8150000}"/>
    <cellStyle name="Good 19" xfId="5604" xr:uid="{00000000-0005-0000-0000-0000B9150000}"/>
    <cellStyle name="Good 2" xfId="82" xr:uid="{00000000-0005-0000-0000-0000BA150000}"/>
    <cellStyle name="Good 2 2" xfId="5605" xr:uid="{00000000-0005-0000-0000-0000BB150000}"/>
    <cellStyle name="Good 2 2 2" xfId="5606" xr:uid="{00000000-0005-0000-0000-0000BC150000}"/>
    <cellStyle name="Good 2 2 3" xfId="5607" xr:uid="{00000000-0005-0000-0000-0000BD150000}"/>
    <cellStyle name="Good 2 2 4" xfId="5608" xr:uid="{00000000-0005-0000-0000-0000BE150000}"/>
    <cellStyle name="Good 2 2 5" xfId="5609" xr:uid="{00000000-0005-0000-0000-0000BF150000}"/>
    <cellStyle name="Good 2 3" xfId="5610" xr:uid="{00000000-0005-0000-0000-0000C0150000}"/>
    <cellStyle name="Good 2 3 2" xfId="5611" xr:uid="{00000000-0005-0000-0000-0000C1150000}"/>
    <cellStyle name="Good 2 4" xfId="5612" xr:uid="{00000000-0005-0000-0000-0000C2150000}"/>
    <cellStyle name="Good 2 5" xfId="5613" xr:uid="{00000000-0005-0000-0000-0000C3150000}"/>
    <cellStyle name="Good 20" xfId="5614" xr:uid="{00000000-0005-0000-0000-0000C4150000}"/>
    <cellStyle name="Good 21" xfId="5615" xr:uid="{00000000-0005-0000-0000-0000C5150000}"/>
    <cellStyle name="Good 22" xfId="5616" xr:uid="{00000000-0005-0000-0000-0000C6150000}"/>
    <cellStyle name="Good 23" xfId="5617" xr:uid="{00000000-0005-0000-0000-0000C7150000}"/>
    <cellStyle name="Good 24" xfId="5618" xr:uid="{00000000-0005-0000-0000-0000C8150000}"/>
    <cellStyle name="Good 25" xfId="5619" xr:uid="{00000000-0005-0000-0000-0000C9150000}"/>
    <cellStyle name="Good 26" xfId="5620" xr:uid="{00000000-0005-0000-0000-0000CA150000}"/>
    <cellStyle name="Good 27" xfId="5621" xr:uid="{00000000-0005-0000-0000-0000CB150000}"/>
    <cellStyle name="Good 28" xfId="5622" xr:uid="{00000000-0005-0000-0000-0000CC150000}"/>
    <cellStyle name="Good 29" xfId="5623" xr:uid="{00000000-0005-0000-0000-0000CD150000}"/>
    <cellStyle name="Good 3" xfId="5624" xr:uid="{00000000-0005-0000-0000-0000CE150000}"/>
    <cellStyle name="Good 3 2" xfId="5625" xr:uid="{00000000-0005-0000-0000-0000CF150000}"/>
    <cellStyle name="Good 3 2 2" xfId="5626" xr:uid="{00000000-0005-0000-0000-0000D0150000}"/>
    <cellStyle name="Good 3 2 3" xfId="5627" xr:uid="{00000000-0005-0000-0000-0000D1150000}"/>
    <cellStyle name="Good 3 3" xfId="5628" xr:uid="{00000000-0005-0000-0000-0000D2150000}"/>
    <cellStyle name="Good 3 3 2" xfId="5629" xr:uid="{00000000-0005-0000-0000-0000D3150000}"/>
    <cellStyle name="Good 30" xfId="5630" xr:uid="{00000000-0005-0000-0000-0000D4150000}"/>
    <cellStyle name="Good 31" xfId="5631" xr:uid="{00000000-0005-0000-0000-0000D5150000}"/>
    <cellStyle name="Good 32" xfId="5632" xr:uid="{00000000-0005-0000-0000-0000D6150000}"/>
    <cellStyle name="Good 33" xfId="5633" xr:uid="{00000000-0005-0000-0000-0000D7150000}"/>
    <cellStyle name="Good 34" xfId="5634" xr:uid="{00000000-0005-0000-0000-0000D8150000}"/>
    <cellStyle name="Good 35" xfId="5635" xr:uid="{00000000-0005-0000-0000-0000D9150000}"/>
    <cellStyle name="Good 36" xfId="5636" xr:uid="{00000000-0005-0000-0000-0000DA150000}"/>
    <cellStyle name="Good 37" xfId="5637" xr:uid="{00000000-0005-0000-0000-0000DB150000}"/>
    <cellStyle name="Good 38" xfId="5638" xr:uid="{00000000-0005-0000-0000-0000DC150000}"/>
    <cellStyle name="Good 39" xfId="5639" xr:uid="{00000000-0005-0000-0000-0000DD150000}"/>
    <cellStyle name="Good 4" xfId="5640" xr:uid="{00000000-0005-0000-0000-0000DE150000}"/>
    <cellStyle name="Good 40" xfId="5641" xr:uid="{00000000-0005-0000-0000-0000DF150000}"/>
    <cellStyle name="Good 41" xfId="5642" xr:uid="{00000000-0005-0000-0000-0000E0150000}"/>
    <cellStyle name="Good 42" xfId="5643" xr:uid="{00000000-0005-0000-0000-0000E1150000}"/>
    <cellStyle name="Good 43" xfId="5644" xr:uid="{00000000-0005-0000-0000-0000E2150000}"/>
    <cellStyle name="Good 44" xfId="5645" xr:uid="{00000000-0005-0000-0000-0000E3150000}"/>
    <cellStyle name="Good 45" xfId="5646" xr:uid="{00000000-0005-0000-0000-0000E4150000}"/>
    <cellStyle name="Good 46" xfId="5647" xr:uid="{00000000-0005-0000-0000-0000E5150000}"/>
    <cellStyle name="Good 47" xfId="5648" xr:uid="{00000000-0005-0000-0000-0000E6150000}"/>
    <cellStyle name="Good 48" xfId="5649" xr:uid="{00000000-0005-0000-0000-0000E7150000}"/>
    <cellStyle name="Good 49" xfId="5650" xr:uid="{00000000-0005-0000-0000-0000E8150000}"/>
    <cellStyle name="Good 5" xfId="5651" xr:uid="{00000000-0005-0000-0000-0000E9150000}"/>
    <cellStyle name="Good 50" xfId="5652" xr:uid="{00000000-0005-0000-0000-0000EA150000}"/>
    <cellStyle name="Good 51" xfId="5653" xr:uid="{00000000-0005-0000-0000-0000EB150000}"/>
    <cellStyle name="Good 52" xfId="5654" xr:uid="{00000000-0005-0000-0000-0000EC150000}"/>
    <cellStyle name="Good 53" xfId="5655" xr:uid="{00000000-0005-0000-0000-0000ED150000}"/>
    <cellStyle name="Good 54" xfId="5656" xr:uid="{00000000-0005-0000-0000-0000EE150000}"/>
    <cellStyle name="Good 55" xfId="5657" xr:uid="{00000000-0005-0000-0000-0000EF150000}"/>
    <cellStyle name="Good 56" xfId="5658" xr:uid="{00000000-0005-0000-0000-0000F0150000}"/>
    <cellStyle name="Good 57" xfId="5659" xr:uid="{00000000-0005-0000-0000-0000F1150000}"/>
    <cellStyle name="Good 58" xfId="5660" xr:uid="{00000000-0005-0000-0000-0000F2150000}"/>
    <cellStyle name="Good 6" xfId="5661" xr:uid="{00000000-0005-0000-0000-0000F3150000}"/>
    <cellStyle name="Good 7" xfId="5662" xr:uid="{00000000-0005-0000-0000-0000F4150000}"/>
    <cellStyle name="Good 8" xfId="5663" xr:uid="{00000000-0005-0000-0000-0000F5150000}"/>
    <cellStyle name="Good 9" xfId="5664" xr:uid="{00000000-0005-0000-0000-0000F6150000}"/>
    <cellStyle name="Grey" xfId="5665" xr:uid="{00000000-0005-0000-0000-0000F7150000}"/>
    <cellStyle name="Grey 2" xfId="5666" xr:uid="{00000000-0005-0000-0000-0000F8150000}"/>
    <cellStyle name="Header1" xfId="83" xr:uid="{00000000-0005-0000-0000-0000F9150000}"/>
    <cellStyle name="Header1 2" xfId="5667" xr:uid="{00000000-0005-0000-0000-0000FA150000}"/>
    <cellStyle name="Header1 2 2" xfId="5668" xr:uid="{00000000-0005-0000-0000-0000FB150000}"/>
    <cellStyle name="Header1 2 3" xfId="5669" xr:uid="{00000000-0005-0000-0000-0000FC150000}"/>
    <cellStyle name="Header1 2 4" xfId="5670" xr:uid="{00000000-0005-0000-0000-0000FD150000}"/>
    <cellStyle name="Header1 2 5" xfId="5671" xr:uid="{00000000-0005-0000-0000-0000FE150000}"/>
    <cellStyle name="Header1 3" xfId="5672" xr:uid="{00000000-0005-0000-0000-0000FF150000}"/>
    <cellStyle name="Header1 3 2" xfId="5673" xr:uid="{00000000-0005-0000-0000-000000160000}"/>
    <cellStyle name="Header1 3 3" xfId="5674" xr:uid="{00000000-0005-0000-0000-000001160000}"/>
    <cellStyle name="Header1 4" xfId="5675" xr:uid="{00000000-0005-0000-0000-000002160000}"/>
    <cellStyle name="Header1 4 2" xfId="5676" xr:uid="{00000000-0005-0000-0000-000003160000}"/>
    <cellStyle name="Header1 4 3" xfId="5677" xr:uid="{00000000-0005-0000-0000-000004160000}"/>
    <cellStyle name="Header1 5" xfId="5678" xr:uid="{00000000-0005-0000-0000-000005160000}"/>
    <cellStyle name="Header1 6" xfId="5679" xr:uid="{00000000-0005-0000-0000-000006160000}"/>
    <cellStyle name="Header1 7" xfId="5680" xr:uid="{00000000-0005-0000-0000-000007160000}"/>
    <cellStyle name="Header2" xfId="84" xr:uid="{00000000-0005-0000-0000-000008160000}"/>
    <cellStyle name="Header2 2" xfId="5681" xr:uid="{00000000-0005-0000-0000-000009160000}"/>
    <cellStyle name="Header2 2 2" xfId="5682" xr:uid="{00000000-0005-0000-0000-00000A160000}"/>
    <cellStyle name="Header2 2 3" xfId="5683" xr:uid="{00000000-0005-0000-0000-00000B160000}"/>
    <cellStyle name="Header2 2 4" xfId="5684" xr:uid="{00000000-0005-0000-0000-00000C160000}"/>
    <cellStyle name="Header2 2 5" xfId="5685" xr:uid="{00000000-0005-0000-0000-00000D160000}"/>
    <cellStyle name="Header2 3" xfId="5686" xr:uid="{00000000-0005-0000-0000-00000E160000}"/>
    <cellStyle name="Header2 3 2" xfId="5687" xr:uid="{00000000-0005-0000-0000-00000F160000}"/>
    <cellStyle name="Header2 3 3" xfId="5688" xr:uid="{00000000-0005-0000-0000-000010160000}"/>
    <cellStyle name="Header2 4" xfId="5689" xr:uid="{00000000-0005-0000-0000-000011160000}"/>
    <cellStyle name="Header2 4 2" xfId="5690" xr:uid="{00000000-0005-0000-0000-000012160000}"/>
    <cellStyle name="Header2 5" xfId="5691" xr:uid="{00000000-0005-0000-0000-000013160000}"/>
    <cellStyle name="Header2 6" xfId="5692" xr:uid="{00000000-0005-0000-0000-000014160000}"/>
    <cellStyle name="Header2 7" xfId="5693" xr:uid="{00000000-0005-0000-0000-000015160000}"/>
    <cellStyle name="Header2 8" xfId="5694" xr:uid="{00000000-0005-0000-0000-000016160000}"/>
    <cellStyle name="Heading" xfId="5695" xr:uid="{00000000-0005-0000-0000-000017160000}"/>
    <cellStyle name="Heading 1 10" xfId="5696" xr:uid="{00000000-0005-0000-0000-000018160000}"/>
    <cellStyle name="Heading 1 10 2" xfId="5697" xr:uid="{00000000-0005-0000-0000-000019160000}"/>
    <cellStyle name="Heading 1 10 3" xfId="5698" xr:uid="{00000000-0005-0000-0000-00001A160000}"/>
    <cellStyle name="Heading 1 11" xfId="5699" xr:uid="{00000000-0005-0000-0000-00001B160000}"/>
    <cellStyle name="Heading 1 12" xfId="5700" xr:uid="{00000000-0005-0000-0000-00001C160000}"/>
    <cellStyle name="Heading 1 13" xfId="5701" xr:uid="{00000000-0005-0000-0000-00001D160000}"/>
    <cellStyle name="Heading 1 14" xfId="5702" xr:uid="{00000000-0005-0000-0000-00001E160000}"/>
    <cellStyle name="Heading 1 15" xfId="5703" xr:uid="{00000000-0005-0000-0000-00001F160000}"/>
    <cellStyle name="Heading 1 16" xfId="5704" xr:uid="{00000000-0005-0000-0000-000020160000}"/>
    <cellStyle name="Heading 1 17" xfId="5705" xr:uid="{00000000-0005-0000-0000-000021160000}"/>
    <cellStyle name="Heading 1 18" xfId="5706" xr:uid="{00000000-0005-0000-0000-000022160000}"/>
    <cellStyle name="Heading 1 19" xfId="5707" xr:uid="{00000000-0005-0000-0000-000023160000}"/>
    <cellStyle name="Heading 1 2" xfId="85" xr:uid="{00000000-0005-0000-0000-000024160000}"/>
    <cellStyle name="Heading 1 2 10" xfId="5708" xr:uid="{00000000-0005-0000-0000-000025160000}"/>
    <cellStyle name="Heading 1 2 10 2" xfId="5709" xr:uid="{00000000-0005-0000-0000-000026160000}"/>
    <cellStyle name="Heading 1 2 10 3" xfId="5710" xr:uid="{00000000-0005-0000-0000-000027160000}"/>
    <cellStyle name="Heading 1 2 11" xfId="5711" xr:uid="{00000000-0005-0000-0000-000028160000}"/>
    <cellStyle name="Heading 1 2 2" xfId="5712" xr:uid="{00000000-0005-0000-0000-000029160000}"/>
    <cellStyle name="Heading 1 2 2 2" xfId="5713" xr:uid="{00000000-0005-0000-0000-00002A160000}"/>
    <cellStyle name="Heading 1 2 2 2 2" xfId="5714" xr:uid="{00000000-0005-0000-0000-00002B160000}"/>
    <cellStyle name="Heading 1 2 2 2 2 2" xfId="5715" xr:uid="{00000000-0005-0000-0000-00002C160000}"/>
    <cellStyle name="Heading 1 2 2 2 3" xfId="5716" xr:uid="{00000000-0005-0000-0000-00002D160000}"/>
    <cellStyle name="Heading 1 2 2 2 4" xfId="5717" xr:uid="{00000000-0005-0000-0000-00002E160000}"/>
    <cellStyle name="Heading 1 2 2 3" xfId="5718" xr:uid="{00000000-0005-0000-0000-00002F160000}"/>
    <cellStyle name="Heading 1 2 2 3 2" xfId="5719" xr:uid="{00000000-0005-0000-0000-000030160000}"/>
    <cellStyle name="Heading 1 2 2 3 3" xfId="5720" xr:uid="{00000000-0005-0000-0000-000031160000}"/>
    <cellStyle name="Heading 1 2 2 4" xfId="5721" xr:uid="{00000000-0005-0000-0000-000032160000}"/>
    <cellStyle name="Heading 1 2 2 4 2" xfId="5722" xr:uid="{00000000-0005-0000-0000-000033160000}"/>
    <cellStyle name="Heading 1 2 2 5" xfId="5723" xr:uid="{00000000-0005-0000-0000-000034160000}"/>
    <cellStyle name="Heading 1 2 2 5 2" xfId="5724" xr:uid="{00000000-0005-0000-0000-000035160000}"/>
    <cellStyle name="Heading 1 2 2 6" xfId="5725" xr:uid="{00000000-0005-0000-0000-000036160000}"/>
    <cellStyle name="Heading 1 2 2 7" xfId="5726" xr:uid="{00000000-0005-0000-0000-000037160000}"/>
    <cellStyle name="Heading 1 2 2 8" xfId="5727" xr:uid="{00000000-0005-0000-0000-000038160000}"/>
    <cellStyle name="Heading 1 2 2 9" xfId="5728" xr:uid="{00000000-0005-0000-0000-000039160000}"/>
    <cellStyle name="Heading 1 2 2_Material Handling Silos - Expenditure Flow" xfId="5729" xr:uid="{00000000-0005-0000-0000-00003A160000}"/>
    <cellStyle name="Heading 1 2 3" xfId="5730" xr:uid="{00000000-0005-0000-0000-00003B160000}"/>
    <cellStyle name="Heading 1 2 3 2" xfId="5731" xr:uid="{00000000-0005-0000-0000-00003C160000}"/>
    <cellStyle name="Heading 1 2 3 2 2" xfId="5732" xr:uid="{00000000-0005-0000-0000-00003D160000}"/>
    <cellStyle name="Heading 1 2 3 3" xfId="5733" xr:uid="{00000000-0005-0000-0000-00003E160000}"/>
    <cellStyle name="Heading 1 2 3 3 2" xfId="5734" xr:uid="{00000000-0005-0000-0000-00003F160000}"/>
    <cellStyle name="Heading 1 2 3 4" xfId="5735" xr:uid="{00000000-0005-0000-0000-000040160000}"/>
    <cellStyle name="Heading 1 2 3 4 2" xfId="5736" xr:uid="{00000000-0005-0000-0000-000041160000}"/>
    <cellStyle name="Heading 1 2 3 5" xfId="5737" xr:uid="{00000000-0005-0000-0000-000042160000}"/>
    <cellStyle name="Heading 1 2 3 5 2" xfId="5738" xr:uid="{00000000-0005-0000-0000-000043160000}"/>
    <cellStyle name="Heading 1 2 3 6" xfId="5739" xr:uid="{00000000-0005-0000-0000-000044160000}"/>
    <cellStyle name="Heading 1 2 3 7" xfId="5740" xr:uid="{00000000-0005-0000-0000-000045160000}"/>
    <cellStyle name="Heading 1 2 3 8" xfId="5741" xr:uid="{00000000-0005-0000-0000-000046160000}"/>
    <cellStyle name="Heading 1 2 4" xfId="5742" xr:uid="{00000000-0005-0000-0000-000047160000}"/>
    <cellStyle name="Heading 1 2 4 2" xfId="5743" xr:uid="{00000000-0005-0000-0000-000048160000}"/>
    <cellStyle name="Heading 1 2 4 3" xfId="5744" xr:uid="{00000000-0005-0000-0000-000049160000}"/>
    <cellStyle name="Heading 1 2 5" xfId="5745" xr:uid="{00000000-0005-0000-0000-00004A160000}"/>
    <cellStyle name="Heading 1 2 5 2" xfId="5746" xr:uid="{00000000-0005-0000-0000-00004B160000}"/>
    <cellStyle name="Heading 1 2 6" xfId="5747" xr:uid="{00000000-0005-0000-0000-00004C160000}"/>
    <cellStyle name="Heading 1 2 6 2" xfId="5748" xr:uid="{00000000-0005-0000-0000-00004D160000}"/>
    <cellStyle name="Heading 1 2 7" xfId="5749" xr:uid="{00000000-0005-0000-0000-00004E160000}"/>
    <cellStyle name="Heading 1 2 8" xfId="5750" xr:uid="{00000000-0005-0000-0000-00004F160000}"/>
    <cellStyle name="Heading 1 2 9" xfId="5751" xr:uid="{00000000-0005-0000-0000-000050160000}"/>
    <cellStyle name="Heading 1 2_Material Handling Silos - Expenditure Flow" xfId="5752" xr:uid="{00000000-0005-0000-0000-000051160000}"/>
    <cellStyle name="Heading 1 20" xfId="5753" xr:uid="{00000000-0005-0000-0000-000052160000}"/>
    <cellStyle name="Heading 1 21" xfId="5754" xr:uid="{00000000-0005-0000-0000-000053160000}"/>
    <cellStyle name="Heading 1 22" xfId="5755" xr:uid="{00000000-0005-0000-0000-000054160000}"/>
    <cellStyle name="Heading 1 23" xfId="5756" xr:uid="{00000000-0005-0000-0000-000055160000}"/>
    <cellStyle name="Heading 1 24" xfId="5757" xr:uid="{00000000-0005-0000-0000-000056160000}"/>
    <cellStyle name="Heading 1 25" xfId="5758" xr:uid="{00000000-0005-0000-0000-000057160000}"/>
    <cellStyle name="Heading 1 26" xfId="5759" xr:uid="{00000000-0005-0000-0000-000058160000}"/>
    <cellStyle name="Heading 1 27" xfId="5760" xr:uid="{00000000-0005-0000-0000-000059160000}"/>
    <cellStyle name="Heading 1 28" xfId="5761" xr:uid="{00000000-0005-0000-0000-00005A160000}"/>
    <cellStyle name="Heading 1 29" xfId="5762" xr:uid="{00000000-0005-0000-0000-00005B160000}"/>
    <cellStyle name="Heading 1 3" xfId="5763" xr:uid="{00000000-0005-0000-0000-00005C160000}"/>
    <cellStyle name="Heading 1 3 2" xfId="5764" xr:uid="{00000000-0005-0000-0000-00005D160000}"/>
    <cellStyle name="Heading 1 3 2 2" xfId="5765" xr:uid="{00000000-0005-0000-0000-00005E160000}"/>
    <cellStyle name="Heading 1 3 2 2 2" xfId="5766" xr:uid="{00000000-0005-0000-0000-00005F160000}"/>
    <cellStyle name="Heading 1 3 2 3" xfId="5767" xr:uid="{00000000-0005-0000-0000-000060160000}"/>
    <cellStyle name="Heading 1 3 2 4" xfId="5768" xr:uid="{00000000-0005-0000-0000-000061160000}"/>
    <cellStyle name="Heading 1 3 2 5" xfId="5769" xr:uid="{00000000-0005-0000-0000-000062160000}"/>
    <cellStyle name="Heading 1 3 2 6" xfId="5770" xr:uid="{00000000-0005-0000-0000-000063160000}"/>
    <cellStyle name="Heading 1 3 3" xfId="5771" xr:uid="{00000000-0005-0000-0000-000064160000}"/>
    <cellStyle name="Heading 1 3 3 2" xfId="5772" xr:uid="{00000000-0005-0000-0000-000065160000}"/>
    <cellStyle name="Heading 1 3 3 3" xfId="5773" xr:uid="{00000000-0005-0000-0000-000066160000}"/>
    <cellStyle name="Heading 1 3 4" xfId="5774" xr:uid="{00000000-0005-0000-0000-000067160000}"/>
    <cellStyle name="Heading 1 3 4 2" xfId="5775" xr:uid="{00000000-0005-0000-0000-000068160000}"/>
    <cellStyle name="Heading 1 3 5" xfId="5776" xr:uid="{00000000-0005-0000-0000-000069160000}"/>
    <cellStyle name="Heading 1 3 5 2" xfId="5777" xr:uid="{00000000-0005-0000-0000-00006A160000}"/>
    <cellStyle name="Heading 1 3 6" xfId="5778" xr:uid="{00000000-0005-0000-0000-00006B160000}"/>
    <cellStyle name="Heading 1 3 7" xfId="5779" xr:uid="{00000000-0005-0000-0000-00006C160000}"/>
    <cellStyle name="Heading 1 3 8" xfId="5780" xr:uid="{00000000-0005-0000-0000-00006D160000}"/>
    <cellStyle name="Heading 1 3_Material Handling Silos - Expenditure Flow" xfId="5781" xr:uid="{00000000-0005-0000-0000-00006E160000}"/>
    <cellStyle name="Heading 1 30" xfId="5782" xr:uid="{00000000-0005-0000-0000-00006F160000}"/>
    <cellStyle name="Heading 1 31" xfId="5783" xr:uid="{00000000-0005-0000-0000-000070160000}"/>
    <cellStyle name="Heading 1 32" xfId="5784" xr:uid="{00000000-0005-0000-0000-000071160000}"/>
    <cellStyle name="Heading 1 33" xfId="5785" xr:uid="{00000000-0005-0000-0000-000072160000}"/>
    <cellStyle name="Heading 1 34" xfId="5786" xr:uid="{00000000-0005-0000-0000-000073160000}"/>
    <cellStyle name="Heading 1 35" xfId="5787" xr:uid="{00000000-0005-0000-0000-000074160000}"/>
    <cellStyle name="Heading 1 36" xfId="5788" xr:uid="{00000000-0005-0000-0000-000075160000}"/>
    <cellStyle name="Heading 1 37" xfId="5789" xr:uid="{00000000-0005-0000-0000-000076160000}"/>
    <cellStyle name="Heading 1 38" xfId="5790" xr:uid="{00000000-0005-0000-0000-000077160000}"/>
    <cellStyle name="Heading 1 39" xfId="5791" xr:uid="{00000000-0005-0000-0000-000078160000}"/>
    <cellStyle name="Heading 1 4" xfId="5792" xr:uid="{00000000-0005-0000-0000-000079160000}"/>
    <cellStyle name="Heading 1 4 10" xfId="5793" xr:uid="{00000000-0005-0000-0000-00007A160000}"/>
    <cellStyle name="Heading 1 4 2" xfId="5794" xr:uid="{00000000-0005-0000-0000-00007B160000}"/>
    <cellStyle name="Heading 1 4 2 2" xfId="5795" xr:uid="{00000000-0005-0000-0000-00007C160000}"/>
    <cellStyle name="Heading 1 4 2 2 2" xfId="5796" xr:uid="{00000000-0005-0000-0000-00007D160000}"/>
    <cellStyle name="Heading 1 4 2 3" xfId="5797" xr:uid="{00000000-0005-0000-0000-00007E160000}"/>
    <cellStyle name="Heading 1 4 2 4" xfId="5798" xr:uid="{00000000-0005-0000-0000-00007F160000}"/>
    <cellStyle name="Heading 1 4 3" xfId="5799" xr:uid="{00000000-0005-0000-0000-000080160000}"/>
    <cellStyle name="Heading 1 4 3 2" xfId="5800" xr:uid="{00000000-0005-0000-0000-000081160000}"/>
    <cellStyle name="Heading 1 4 4" xfId="5801" xr:uid="{00000000-0005-0000-0000-000082160000}"/>
    <cellStyle name="Heading 1 4 4 2" xfId="5802" xr:uid="{00000000-0005-0000-0000-000083160000}"/>
    <cellStyle name="Heading 1 4 5" xfId="5803" xr:uid="{00000000-0005-0000-0000-000084160000}"/>
    <cellStyle name="Heading 1 4 5 2" xfId="5804" xr:uid="{00000000-0005-0000-0000-000085160000}"/>
    <cellStyle name="Heading 1 4 6" xfId="5805" xr:uid="{00000000-0005-0000-0000-000086160000}"/>
    <cellStyle name="Heading 1 4 7" xfId="5806" xr:uid="{00000000-0005-0000-0000-000087160000}"/>
    <cellStyle name="Heading 1 4 8" xfId="5807" xr:uid="{00000000-0005-0000-0000-000088160000}"/>
    <cellStyle name="Heading 1 4 9" xfId="5808" xr:uid="{00000000-0005-0000-0000-000089160000}"/>
    <cellStyle name="Heading 1 40" xfId="5809" xr:uid="{00000000-0005-0000-0000-00008A160000}"/>
    <cellStyle name="Heading 1 41" xfId="5810" xr:uid="{00000000-0005-0000-0000-00008B160000}"/>
    <cellStyle name="Heading 1 42" xfId="5811" xr:uid="{00000000-0005-0000-0000-00008C160000}"/>
    <cellStyle name="Heading 1 43" xfId="5812" xr:uid="{00000000-0005-0000-0000-00008D160000}"/>
    <cellStyle name="Heading 1 44" xfId="5813" xr:uid="{00000000-0005-0000-0000-00008E160000}"/>
    <cellStyle name="Heading 1 45" xfId="5814" xr:uid="{00000000-0005-0000-0000-00008F160000}"/>
    <cellStyle name="Heading 1 46" xfId="5815" xr:uid="{00000000-0005-0000-0000-000090160000}"/>
    <cellStyle name="Heading 1 47" xfId="5816" xr:uid="{00000000-0005-0000-0000-000091160000}"/>
    <cellStyle name="Heading 1 48" xfId="5817" xr:uid="{00000000-0005-0000-0000-000092160000}"/>
    <cellStyle name="Heading 1 49" xfId="5818" xr:uid="{00000000-0005-0000-0000-000093160000}"/>
    <cellStyle name="Heading 1 5" xfId="5819" xr:uid="{00000000-0005-0000-0000-000094160000}"/>
    <cellStyle name="Heading 1 5 2" xfId="5820" xr:uid="{00000000-0005-0000-0000-000095160000}"/>
    <cellStyle name="Heading 1 5 3" xfId="5821" xr:uid="{00000000-0005-0000-0000-000096160000}"/>
    <cellStyle name="Heading 1 5 4" xfId="5822" xr:uid="{00000000-0005-0000-0000-000097160000}"/>
    <cellStyle name="Heading 1 5 5" xfId="5823" xr:uid="{00000000-0005-0000-0000-000098160000}"/>
    <cellStyle name="Heading 1 50" xfId="5824" xr:uid="{00000000-0005-0000-0000-000099160000}"/>
    <cellStyle name="Heading 1 51" xfId="5825" xr:uid="{00000000-0005-0000-0000-00009A160000}"/>
    <cellStyle name="Heading 1 52" xfId="5826" xr:uid="{00000000-0005-0000-0000-00009B160000}"/>
    <cellStyle name="Heading 1 53" xfId="5827" xr:uid="{00000000-0005-0000-0000-00009C160000}"/>
    <cellStyle name="Heading 1 54" xfId="5828" xr:uid="{00000000-0005-0000-0000-00009D160000}"/>
    <cellStyle name="Heading 1 55" xfId="5829" xr:uid="{00000000-0005-0000-0000-00009E160000}"/>
    <cellStyle name="Heading 1 56" xfId="5830" xr:uid="{00000000-0005-0000-0000-00009F160000}"/>
    <cellStyle name="Heading 1 57" xfId="5831" xr:uid="{00000000-0005-0000-0000-0000A0160000}"/>
    <cellStyle name="Heading 1 58" xfId="5832" xr:uid="{00000000-0005-0000-0000-0000A1160000}"/>
    <cellStyle name="Heading 1 6" xfId="5833" xr:uid="{00000000-0005-0000-0000-0000A2160000}"/>
    <cellStyle name="Heading 1 6 2" xfId="5834" xr:uid="{00000000-0005-0000-0000-0000A3160000}"/>
    <cellStyle name="Heading 1 6 3" xfId="5835" xr:uid="{00000000-0005-0000-0000-0000A4160000}"/>
    <cellStyle name="Heading 1 6 4" xfId="5836" xr:uid="{00000000-0005-0000-0000-0000A5160000}"/>
    <cellStyle name="Heading 1 7" xfId="5837" xr:uid="{00000000-0005-0000-0000-0000A6160000}"/>
    <cellStyle name="Heading 1 7 2" xfId="5838" xr:uid="{00000000-0005-0000-0000-0000A7160000}"/>
    <cellStyle name="Heading 1 7 3" xfId="5839" xr:uid="{00000000-0005-0000-0000-0000A8160000}"/>
    <cellStyle name="Heading 1 8" xfId="5840" xr:uid="{00000000-0005-0000-0000-0000A9160000}"/>
    <cellStyle name="Heading 1 8 2" xfId="5841" xr:uid="{00000000-0005-0000-0000-0000AA160000}"/>
    <cellStyle name="Heading 1 8 3" xfId="5842" xr:uid="{00000000-0005-0000-0000-0000AB160000}"/>
    <cellStyle name="Heading 1 9" xfId="5843" xr:uid="{00000000-0005-0000-0000-0000AC160000}"/>
    <cellStyle name="Heading 1 9 2" xfId="5844" xr:uid="{00000000-0005-0000-0000-0000AD160000}"/>
    <cellStyle name="Heading 1 9 3" xfId="5845" xr:uid="{00000000-0005-0000-0000-0000AE160000}"/>
    <cellStyle name="Heading 10" xfId="5846" xr:uid="{00000000-0005-0000-0000-0000AF160000}"/>
    <cellStyle name="Heading 10 2" xfId="5847" xr:uid="{00000000-0005-0000-0000-0000B0160000}"/>
    <cellStyle name="Heading 100" xfId="5848" xr:uid="{00000000-0005-0000-0000-0000B1160000}"/>
    <cellStyle name="Heading 101" xfId="5849" xr:uid="{00000000-0005-0000-0000-0000B2160000}"/>
    <cellStyle name="Heading 102" xfId="5850" xr:uid="{00000000-0005-0000-0000-0000B3160000}"/>
    <cellStyle name="Heading 103" xfId="5851" xr:uid="{00000000-0005-0000-0000-0000B4160000}"/>
    <cellStyle name="Heading 11" xfId="5852" xr:uid="{00000000-0005-0000-0000-0000B5160000}"/>
    <cellStyle name="Heading 12" xfId="5853" xr:uid="{00000000-0005-0000-0000-0000B6160000}"/>
    <cellStyle name="Heading 13" xfId="5854" xr:uid="{00000000-0005-0000-0000-0000B7160000}"/>
    <cellStyle name="Heading 14" xfId="5855" xr:uid="{00000000-0005-0000-0000-0000B8160000}"/>
    <cellStyle name="Heading 15" xfId="5856" xr:uid="{00000000-0005-0000-0000-0000B9160000}"/>
    <cellStyle name="Heading 16" xfId="5857" xr:uid="{00000000-0005-0000-0000-0000BA160000}"/>
    <cellStyle name="Heading 17" xfId="5858" xr:uid="{00000000-0005-0000-0000-0000BB160000}"/>
    <cellStyle name="Heading 18" xfId="5859" xr:uid="{00000000-0005-0000-0000-0000BC160000}"/>
    <cellStyle name="Heading 19" xfId="5860" xr:uid="{00000000-0005-0000-0000-0000BD160000}"/>
    <cellStyle name="Heading 2 10" xfId="5861" xr:uid="{00000000-0005-0000-0000-0000BE160000}"/>
    <cellStyle name="Heading 2 10 2" xfId="5862" xr:uid="{00000000-0005-0000-0000-0000BF160000}"/>
    <cellStyle name="Heading 2 10 3" xfId="5863" xr:uid="{00000000-0005-0000-0000-0000C0160000}"/>
    <cellStyle name="Heading 2 11" xfId="5864" xr:uid="{00000000-0005-0000-0000-0000C1160000}"/>
    <cellStyle name="Heading 2 12" xfId="5865" xr:uid="{00000000-0005-0000-0000-0000C2160000}"/>
    <cellStyle name="Heading 2 13" xfId="5866" xr:uid="{00000000-0005-0000-0000-0000C3160000}"/>
    <cellStyle name="Heading 2 14" xfId="5867" xr:uid="{00000000-0005-0000-0000-0000C4160000}"/>
    <cellStyle name="Heading 2 15" xfId="5868" xr:uid="{00000000-0005-0000-0000-0000C5160000}"/>
    <cellStyle name="Heading 2 16" xfId="5869" xr:uid="{00000000-0005-0000-0000-0000C6160000}"/>
    <cellStyle name="Heading 2 17" xfId="5870" xr:uid="{00000000-0005-0000-0000-0000C7160000}"/>
    <cellStyle name="Heading 2 18" xfId="5871" xr:uid="{00000000-0005-0000-0000-0000C8160000}"/>
    <cellStyle name="Heading 2 19" xfId="5872" xr:uid="{00000000-0005-0000-0000-0000C9160000}"/>
    <cellStyle name="Heading 2 2" xfId="86" xr:uid="{00000000-0005-0000-0000-0000CA160000}"/>
    <cellStyle name="Heading 2 2 10" xfId="5873" xr:uid="{00000000-0005-0000-0000-0000CB160000}"/>
    <cellStyle name="Heading 2 2 10 2" xfId="5874" xr:uid="{00000000-0005-0000-0000-0000CC160000}"/>
    <cellStyle name="Heading 2 2 10 3" xfId="5875" xr:uid="{00000000-0005-0000-0000-0000CD160000}"/>
    <cellStyle name="Heading 2 2 11" xfId="5876" xr:uid="{00000000-0005-0000-0000-0000CE160000}"/>
    <cellStyle name="Heading 2 2 2" xfId="5877" xr:uid="{00000000-0005-0000-0000-0000CF160000}"/>
    <cellStyle name="Heading 2 2 2 2" xfId="5878" xr:uid="{00000000-0005-0000-0000-0000D0160000}"/>
    <cellStyle name="Heading 2 2 2 2 2" xfId="5879" xr:uid="{00000000-0005-0000-0000-0000D1160000}"/>
    <cellStyle name="Heading 2 2 2 2 2 2" xfId="5880" xr:uid="{00000000-0005-0000-0000-0000D2160000}"/>
    <cellStyle name="Heading 2 2 2 2 3" xfId="5881" xr:uid="{00000000-0005-0000-0000-0000D3160000}"/>
    <cellStyle name="Heading 2 2 2 2 4" xfId="5882" xr:uid="{00000000-0005-0000-0000-0000D4160000}"/>
    <cellStyle name="Heading 2 2 2 3" xfId="5883" xr:uid="{00000000-0005-0000-0000-0000D5160000}"/>
    <cellStyle name="Heading 2 2 2 3 2" xfId="5884" xr:uid="{00000000-0005-0000-0000-0000D6160000}"/>
    <cellStyle name="Heading 2 2 2 3 3" xfId="5885" xr:uid="{00000000-0005-0000-0000-0000D7160000}"/>
    <cellStyle name="Heading 2 2 2 4" xfId="5886" xr:uid="{00000000-0005-0000-0000-0000D8160000}"/>
    <cellStyle name="Heading 2 2 2 4 2" xfId="5887" xr:uid="{00000000-0005-0000-0000-0000D9160000}"/>
    <cellStyle name="Heading 2 2 2 5" xfId="5888" xr:uid="{00000000-0005-0000-0000-0000DA160000}"/>
    <cellStyle name="Heading 2 2 2 5 2" xfId="5889" xr:uid="{00000000-0005-0000-0000-0000DB160000}"/>
    <cellStyle name="Heading 2 2 2 6" xfId="5890" xr:uid="{00000000-0005-0000-0000-0000DC160000}"/>
    <cellStyle name="Heading 2 2 2 7" xfId="5891" xr:uid="{00000000-0005-0000-0000-0000DD160000}"/>
    <cellStyle name="Heading 2 2 2 8" xfId="5892" xr:uid="{00000000-0005-0000-0000-0000DE160000}"/>
    <cellStyle name="Heading 2 2 2 9" xfId="5893" xr:uid="{00000000-0005-0000-0000-0000DF160000}"/>
    <cellStyle name="Heading 2 2 2_Material Handling Silos - Expenditure Flow" xfId="5894" xr:uid="{00000000-0005-0000-0000-0000E0160000}"/>
    <cellStyle name="Heading 2 2 3" xfId="5895" xr:uid="{00000000-0005-0000-0000-0000E1160000}"/>
    <cellStyle name="Heading 2 2 3 2" xfId="5896" xr:uid="{00000000-0005-0000-0000-0000E2160000}"/>
    <cellStyle name="Heading 2 2 3 2 2" xfId="5897" xr:uid="{00000000-0005-0000-0000-0000E3160000}"/>
    <cellStyle name="Heading 2 2 3 3" xfId="5898" xr:uid="{00000000-0005-0000-0000-0000E4160000}"/>
    <cellStyle name="Heading 2 2 3 3 2" xfId="5899" xr:uid="{00000000-0005-0000-0000-0000E5160000}"/>
    <cellStyle name="Heading 2 2 3 4" xfId="5900" xr:uid="{00000000-0005-0000-0000-0000E6160000}"/>
    <cellStyle name="Heading 2 2 3 4 2" xfId="5901" xr:uid="{00000000-0005-0000-0000-0000E7160000}"/>
    <cellStyle name="Heading 2 2 3 5" xfId="5902" xr:uid="{00000000-0005-0000-0000-0000E8160000}"/>
    <cellStyle name="Heading 2 2 3 5 2" xfId="5903" xr:uid="{00000000-0005-0000-0000-0000E9160000}"/>
    <cellStyle name="Heading 2 2 3 6" xfId="5904" xr:uid="{00000000-0005-0000-0000-0000EA160000}"/>
    <cellStyle name="Heading 2 2 3 7" xfId="5905" xr:uid="{00000000-0005-0000-0000-0000EB160000}"/>
    <cellStyle name="Heading 2 2 3 8" xfId="5906" xr:uid="{00000000-0005-0000-0000-0000EC160000}"/>
    <cellStyle name="Heading 2 2 4" xfId="5907" xr:uid="{00000000-0005-0000-0000-0000ED160000}"/>
    <cellStyle name="Heading 2 2 4 2" xfId="5908" xr:uid="{00000000-0005-0000-0000-0000EE160000}"/>
    <cellStyle name="Heading 2 2 4 3" xfId="5909" xr:uid="{00000000-0005-0000-0000-0000EF160000}"/>
    <cellStyle name="Heading 2 2 5" xfId="5910" xr:uid="{00000000-0005-0000-0000-0000F0160000}"/>
    <cellStyle name="Heading 2 2 5 2" xfId="5911" xr:uid="{00000000-0005-0000-0000-0000F1160000}"/>
    <cellStyle name="Heading 2 2 6" xfId="5912" xr:uid="{00000000-0005-0000-0000-0000F2160000}"/>
    <cellStyle name="Heading 2 2 6 2" xfId="5913" xr:uid="{00000000-0005-0000-0000-0000F3160000}"/>
    <cellStyle name="Heading 2 2 7" xfId="5914" xr:uid="{00000000-0005-0000-0000-0000F4160000}"/>
    <cellStyle name="Heading 2 2 8" xfId="5915" xr:uid="{00000000-0005-0000-0000-0000F5160000}"/>
    <cellStyle name="Heading 2 2 9" xfId="5916" xr:uid="{00000000-0005-0000-0000-0000F6160000}"/>
    <cellStyle name="Heading 2 2_Material Handling Silos - Expenditure Flow" xfId="5917" xr:uid="{00000000-0005-0000-0000-0000F7160000}"/>
    <cellStyle name="Heading 2 20" xfId="5918" xr:uid="{00000000-0005-0000-0000-0000F8160000}"/>
    <cellStyle name="Heading 2 21" xfId="5919" xr:uid="{00000000-0005-0000-0000-0000F9160000}"/>
    <cellStyle name="Heading 2 22" xfId="5920" xr:uid="{00000000-0005-0000-0000-0000FA160000}"/>
    <cellStyle name="Heading 2 23" xfId="5921" xr:uid="{00000000-0005-0000-0000-0000FB160000}"/>
    <cellStyle name="Heading 2 24" xfId="5922" xr:uid="{00000000-0005-0000-0000-0000FC160000}"/>
    <cellStyle name="Heading 2 25" xfId="5923" xr:uid="{00000000-0005-0000-0000-0000FD160000}"/>
    <cellStyle name="Heading 2 26" xfId="5924" xr:uid="{00000000-0005-0000-0000-0000FE160000}"/>
    <cellStyle name="Heading 2 27" xfId="5925" xr:uid="{00000000-0005-0000-0000-0000FF160000}"/>
    <cellStyle name="Heading 2 28" xfId="5926" xr:uid="{00000000-0005-0000-0000-000000170000}"/>
    <cellStyle name="Heading 2 29" xfId="5927" xr:uid="{00000000-0005-0000-0000-000001170000}"/>
    <cellStyle name="Heading 2 3" xfId="5928" xr:uid="{00000000-0005-0000-0000-000002170000}"/>
    <cellStyle name="Heading 2 3 2" xfId="5929" xr:uid="{00000000-0005-0000-0000-000003170000}"/>
    <cellStyle name="Heading 2 3 2 2" xfId="5930" xr:uid="{00000000-0005-0000-0000-000004170000}"/>
    <cellStyle name="Heading 2 3 2 2 2" xfId="5931" xr:uid="{00000000-0005-0000-0000-000005170000}"/>
    <cellStyle name="Heading 2 3 2 3" xfId="5932" xr:uid="{00000000-0005-0000-0000-000006170000}"/>
    <cellStyle name="Heading 2 3 2 4" xfId="5933" xr:uid="{00000000-0005-0000-0000-000007170000}"/>
    <cellStyle name="Heading 2 3 2 5" xfId="5934" xr:uid="{00000000-0005-0000-0000-000008170000}"/>
    <cellStyle name="Heading 2 3 2 6" xfId="5935" xr:uid="{00000000-0005-0000-0000-000009170000}"/>
    <cellStyle name="Heading 2 3 3" xfId="5936" xr:uid="{00000000-0005-0000-0000-00000A170000}"/>
    <cellStyle name="Heading 2 3 3 2" xfId="5937" xr:uid="{00000000-0005-0000-0000-00000B170000}"/>
    <cellStyle name="Heading 2 3 3 3" xfId="5938" xr:uid="{00000000-0005-0000-0000-00000C170000}"/>
    <cellStyle name="Heading 2 3 4" xfId="5939" xr:uid="{00000000-0005-0000-0000-00000D170000}"/>
    <cellStyle name="Heading 2 3 4 2" xfId="5940" xr:uid="{00000000-0005-0000-0000-00000E170000}"/>
    <cellStyle name="Heading 2 3 5" xfId="5941" xr:uid="{00000000-0005-0000-0000-00000F170000}"/>
    <cellStyle name="Heading 2 3 5 2" xfId="5942" xr:uid="{00000000-0005-0000-0000-000010170000}"/>
    <cellStyle name="Heading 2 3 6" xfId="5943" xr:uid="{00000000-0005-0000-0000-000011170000}"/>
    <cellStyle name="Heading 2 3 7" xfId="5944" xr:uid="{00000000-0005-0000-0000-000012170000}"/>
    <cellStyle name="Heading 2 3 8" xfId="5945" xr:uid="{00000000-0005-0000-0000-000013170000}"/>
    <cellStyle name="Heading 2 3_Material Handling Silos - Expenditure Flow" xfId="5946" xr:uid="{00000000-0005-0000-0000-000014170000}"/>
    <cellStyle name="Heading 2 30" xfId="5947" xr:uid="{00000000-0005-0000-0000-000015170000}"/>
    <cellStyle name="Heading 2 31" xfId="5948" xr:uid="{00000000-0005-0000-0000-000016170000}"/>
    <cellStyle name="Heading 2 32" xfId="5949" xr:uid="{00000000-0005-0000-0000-000017170000}"/>
    <cellStyle name="Heading 2 33" xfId="5950" xr:uid="{00000000-0005-0000-0000-000018170000}"/>
    <cellStyle name="Heading 2 34" xfId="5951" xr:uid="{00000000-0005-0000-0000-000019170000}"/>
    <cellStyle name="Heading 2 35" xfId="5952" xr:uid="{00000000-0005-0000-0000-00001A170000}"/>
    <cellStyle name="Heading 2 36" xfId="5953" xr:uid="{00000000-0005-0000-0000-00001B170000}"/>
    <cellStyle name="Heading 2 37" xfId="5954" xr:uid="{00000000-0005-0000-0000-00001C170000}"/>
    <cellStyle name="Heading 2 38" xfId="5955" xr:uid="{00000000-0005-0000-0000-00001D170000}"/>
    <cellStyle name="Heading 2 39" xfId="5956" xr:uid="{00000000-0005-0000-0000-00001E170000}"/>
    <cellStyle name="Heading 2 4" xfId="5957" xr:uid="{00000000-0005-0000-0000-00001F170000}"/>
    <cellStyle name="Heading 2 4 10" xfId="5958" xr:uid="{00000000-0005-0000-0000-000020170000}"/>
    <cellStyle name="Heading 2 4 2" xfId="5959" xr:uid="{00000000-0005-0000-0000-000021170000}"/>
    <cellStyle name="Heading 2 4 2 2" xfId="5960" xr:uid="{00000000-0005-0000-0000-000022170000}"/>
    <cellStyle name="Heading 2 4 2 2 2" xfId="5961" xr:uid="{00000000-0005-0000-0000-000023170000}"/>
    <cellStyle name="Heading 2 4 2 3" xfId="5962" xr:uid="{00000000-0005-0000-0000-000024170000}"/>
    <cellStyle name="Heading 2 4 2 4" xfId="5963" xr:uid="{00000000-0005-0000-0000-000025170000}"/>
    <cellStyle name="Heading 2 4 3" xfId="5964" xr:uid="{00000000-0005-0000-0000-000026170000}"/>
    <cellStyle name="Heading 2 4 3 2" xfId="5965" xr:uid="{00000000-0005-0000-0000-000027170000}"/>
    <cellStyle name="Heading 2 4 4" xfId="5966" xr:uid="{00000000-0005-0000-0000-000028170000}"/>
    <cellStyle name="Heading 2 4 4 2" xfId="5967" xr:uid="{00000000-0005-0000-0000-000029170000}"/>
    <cellStyle name="Heading 2 4 5" xfId="5968" xr:uid="{00000000-0005-0000-0000-00002A170000}"/>
    <cellStyle name="Heading 2 4 5 2" xfId="5969" xr:uid="{00000000-0005-0000-0000-00002B170000}"/>
    <cellStyle name="Heading 2 4 6" xfId="5970" xr:uid="{00000000-0005-0000-0000-00002C170000}"/>
    <cellStyle name="Heading 2 4 7" xfId="5971" xr:uid="{00000000-0005-0000-0000-00002D170000}"/>
    <cellStyle name="Heading 2 4 8" xfId="5972" xr:uid="{00000000-0005-0000-0000-00002E170000}"/>
    <cellStyle name="Heading 2 4 9" xfId="5973" xr:uid="{00000000-0005-0000-0000-00002F170000}"/>
    <cellStyle name="Heading 2 40" xfId="5974" xr:uid="{00000000-0005-0000-0000-000030170000}"/>
    <cellStyle name="Heading 2 41" xfId="5975" xr:uid="{00000000-0005-0000-0000-000031170000}"/>
    <cellStyle name="Heading 2 42" xfId="5976" xr:uid="{00000000-0005-0000-0000-000032170000}"/>
    <cellStyle name="Heading 2 43" xfId="5977" xr:uid="{00000000-0005-0000-0000-000033170000}"/>
    <cellStyle name="Heading 2 44" xfId="5978" xr:uid="{00000000-0005-0000-0000-000034170000}"/>
    <cellStyle name="Heading 2 45" xfId="5979" xr:uid="{00000000-0005-0000-0000-000035170000}"/>
    <cellStyle name="Heading 2 46" xfId="5980" xr:uid="{00000000-0005-0000-0000-000036170000}"/>
    <cellStyle name="Heading 2 47" xfId="5981" xr:uid="{00000000-0005-0000-0000-000037170000}"/>
    <cellStyle name="Heading 2 48" xfId="5982" xr:uid="{00000000-0005-0000-0000-000038170000}"/>
    <cellStyle name="Heading 2 49" xfId="5983" xr:uid="{00000000-0005-0000-0000-000039170000}"/>
    <cellStyle name="Heading 2 5" xfId="5984" xr:uid="{00000000-0005-0000-0000-00003A170000}"/>
    <cellStyle name="Heading 2 5 2" xfId="5985" xr:uid="{00000000-0005-0000-0000-00003B170000}"/>
    <cellStyle name="Heading 2 5 3" xfId="5986" xr:uid="{00000000-0005-0000-0000-00003C170000}"/>
    <cellStyle name="Heading 2 5 4" xfId="5987" xr:uid="{00000000-0005-0000-0000-00003D170000}"/>
    <cellStyle name="Heading 2 5 5" xfId="5988" xr:uid="{00000000-0005-0000-0000-00003E170000}"/>
    <cellStyle name="Heading 2 50" xfId="5989" xr:uid="{00000000-0005-0000-0000-00003F170000}"/>
    <cellStyle name="Heading 2 51" xfId="5990" xr:uid="{00000000-0005-0000-0000-000040170000}"/>
    <cellStyle name="Heading 2 52" xfId="5991" xr:uid="{00000000-0005-0000-0000-000041170000}"/>
    <cellStyle name="Heading 2 53" xfId="5992" xr:uid="{00000000-0005-0000-0000-000042170000}"/>
    <cellStyle name="Heading 2 54" xfId="5993" xr:uid="{00000000-0005-0000-0000-000043170000}"/>
    <cellStyle name="Heading 2 55" xfId="5994" xr:uid="{00000000-0005-0000-0000-000044170000}"/>
    <cellStyle name="Heading 2 56" xfId="5995" xr:uid="{00000000-0005-0000-0000-000045170000}"/>
    <cellStyle name="Heading 2 57" xfId="5996" xr:uid="{00000000-0005-0000-0000-000046170000}"/>
    <cellStyle name="Heading 2 58" xfId="5997" xr:uid="{00000000-0005-0000-0000-000047170000}"/>
    <cellStyle name="Heading 2 6" xfId="5998" xr:uid="{00000000-0005-0000-0000-000048170000}"/>
    <cellStyle name="Heading 2 6 2" xfId="5999" xr:uid="{00000000-0005-0000-0000-000049170000}"/>
    <cellStyle name="Heading 2 6 3" xfId="6000" xr:uid="{00000000-0005-0000-0000-00004A170000}"/>
    <cellStyle name="Heading 2 6 4" xfId="6001" xr:uid="{00000000-0005-0000-0000-00004B170000}"/>
    <cellStyle name="Heading 2 7" xfId="6002" xr:uid="{00000000-0005-0000-0000-00004C170000}"/>
    <cellStyle name="Heading 2 7 2" xfId="6003" xr:uid="{00000000-0005-0000-0000-00004D170000}"/>
    <cellStyle name="Heading 2 7 3" xfId="6004" xr:uid="{00000000-0005-0000-0000-00004E170000}"/>
    <cellStyle name="Heading 2 8" xfId="6005" xr:uid="{00000000-0005-0000-0000-00004F170000}"/>
    <cellStyle name="Heading 2 8 2" xfId="6006" xr:uid="{00000000-0005-0000-0000-000050170000}"/>
    <cellStyle name="Heading 2 8 3" xfId="6007" xr:uid="{00000000-0005-0000-0000-000051170000}"/>
    <cellStyle name="Heading 2 9" xfId="6008" xr:uid="{00000000-0005-0000-0000-000052170000}"/>
    <cellStyle name="Heading 2 9 2" xfId="6009" xr:uid="{00000000-0005-0000-0000-000053170000}"/>
    <cellStyle name="Heading 2 9 3" xfId="6010" xr:uid="{00000000-0005-0000-0000-000054170000}"/>
    <cellStyle name="Heading 20" xfId="6011" xr:uid="{00000000-0005-0000-0000-000055170000}"/>
    <cellStyle name="Heading 21" xfId="6012" xr:uid="{00000000-0005-0000-0000-000056170000}"/>
    <cellStyle name="Heading 22" xfId="6013" xr:uid="{00000000-0005-0000-0000-000057170000}"/>
    <cellStyle name="Heading 23" xfId="6014" xr:uid="{00000000-0005-0000-0000-000058170000}"/>
    <cellStyle name="Heading 24" xfId="6015" xr:uid="{00000000-0005-0000-0000-000059170000}"/>
    <cellStyle name="Heading 25" xfId="6016" xr:uid="{00000000-0005-0000-0000-00005A170000}"/>
    <cellStyle name="Heading 26" xfId="6017" xr:uid="{00000000-0005-0000-0000-00005B170000}"/>
    <cellStyle name="Heading 27" xfId="6018" xr:uid="{00000000-0005-0000-0000-00005C170000}"/>
    <cellStyle name="Heading 28" xfId="6019" xr:uid="{00000000-0005-0000-0000-00005D170000}"/>
    <cellStyle name="Heading 29" xfId="6020" xr:uid="{00000000-0005-0000-0000-00005E170000}"/>
    <cellStyle name="Heading 3 10" xfId="6021" xr:uid="{00000000-0005-0000-0000-00005F170000}"/>
    <cellStyle name="Heading 3 11" xfId="6022" xr:uid="{00000000-0005-0000-0000-000060170000}"/>
    <cellStyle name="Heading 3 12" xfId="6023" xr:uid="{00000000-0005-0000-0000-000061170000}"/>
    <cellStyle name="Heading 3 13" xfId="6024" xr:uid="{00000000-0005-0000-0000-000062170000}"/>
    <cellStyle name="Heading 3 14" xfId="6025" xr:uid="{00000000-0005-0000-0000-000063170000}"/>
    <cellStyle name="Heading 3 15" xfId="6026" xr:uid="{00000000-0005-0000-0000-000064170000}"/>
    <cellStyle name="Heading 3 16" xfId="6027" xr:uid="{00000000-0005-0000-0000-000065170000}"/>
    <cellStyle name="Heading 3 17" xfId="6028" xr:uid="{00000000-0005-0000-0000-000066170000}"/>
    <cellStyle name="Heading 3 18" xfId="6029" xr:uid="{00000000-0005-0000-0000-000067170000}"/>
    <cellStyle name="Heading 3 19" xfId="6030" xr:uid="{00000000-0005-0000-0000-000068170000}"/>
    <cellStyle name="Heading 3 2" xfId="87" xr:uid="{00000000-0005-0000-0000-000069170000}"/>
    <cellStyle name="Heading 3 2 2" xfId="6031" xr:uid="{00000000-0005-0000-0000-00006A170000}"/>
    <cellStyle name="Heading 3 2 2 2" xfId="6032" xr:uid="{00000000-0005-0000-0000-00006B170000}"/>
    <cellStyle name="Heading 3 2 2 3" xfId="6033" xr:uid="{00000000-0005-0000-0000-00006C170000}"/>
    <cellStyle name="Heading 3 2 2 4" xfId="6034" xr:uid="{00000000-0005-0000-0000-00006D170000}"/>
    <cellStyle name="Heading 3 2 3" xfId="6035" xr:uid="{00000000-0005-0000-0000-00006E170000}"/>
    <cellStyle name="Heading 3 2 3 2" xfId="6036" xr:uid="{00000000-0005-0000-0000-00006F170000}"/>
    <cellStyle name="Heading 3 2 4" xfId="6037" xr:uid="{00000000-0005-0000-0000-000070170000}"/>
    <cellStyle name="Heading 3 2 5" xfId="6038" xr:uid="{00000000-0005-0000-0000-000071170000}"/>
    <cellStyle name="Heading 3 20" xfId="6039" xr:uid="{00000000-0005-0000-0000-000072170000}"/>
    <cellStyle name="Heading 3 21" xfId="6040" xr:uid="{00000000-0005-0000-0000-000073170000}"/>
    <cellStyle name="Heading 3 22" xfId="6041" xr:uid="{00000000-0005-0000-0000-000074170000}"/>
    <cellStyle name="Heading 3 23" xfId="6042" xr:uid="{00000000-0005-0000-0000-000075170000}"/>
    <cellStyle name="Heading 3 24" xfId="6043" xr:uid="{00000000-0005-0000-0000-000076170000}"/>
    <cellStyle name="Heading 3 25" xfId="6044" xr:uid="{00000000-0005-0000-0000-000077170000}"/>
    <cellStyle name="Heading 3 26" xfId="6045" xr:uid="{00000000-0005-0000-0000-000078170000}"/>
    <cellStyle name="Heading 3 27" xfId="6046" xr:uid="{00000000-0005-0000-0000-000079170000}"/>
    <cellStyle name="Heading 3 28" xfId="6047" xr:uid="{00000000-0005-0000-0000-00007A170000}"/>
    <cellStyle name="Heading 3 29" xfId="6048" xr:uid="{00000000-0005-0000-0000-00007B170000}"/>
    <cellStyle name="Heading 3 3" xfId="6049" xr:uid="{00000000-0005-0000-0000-00007C170000}"/>
    <cellStyle name="Heading 3 3 2" xfId="6050" xr:uid="{00000000-0005-0000-0000-00007D170000}"/>
    <cellStyle name="Heading 3 3 2 2" xfId="6051" xr:uid="{00000000-0005-0000-0000-00007E170000}"/>
    <cellStyle name="Heading 3 3 2 3" xfId="6052" xr:uid="{00000000-0005-0000-0000-00007F170000}"/>
    <cellStyle name="Heading 3 3 3" xfId="6053" xr:uid="{00000000-0005-0000-0000-000080170000}"/>
    <cellStyle name="Heading 3 3 4" xfId="6054" xr:uid="{00000000-0005-0000-0000-000081170000}"/>
    <cellStyle name="Heading 3 3 4 2" xfId="6055" xr:uid="{00000000-0005-0000-0000-000082170000}"/>
    <cellStyle name="Heading 3 30" xfId="6056" xr:uid="{00000000-0005-0000-0000-000083170000}"/>
    <cellStyle name="Heading 3 31" xfId="6057" xr:uid="{00000000-0005-0000-0000-000084170000}"/>
    <cellStyle name="Heading 3 32" xfId="6058" xr:uid="{00000000-0005-0000-0000-000085170000}"/>
    <cellStyle name="Heading 3 33" xfId="6059" xr:uid="{00000000-0005-0000-0000-000086170000}"/>
    <cellStyle name="Heading 3 34" xfId="6060" xr:uid="{00000000-0005-0000-0000-000087170000}"/>
    <cellStyle name="Heading 3 35" xfId="6061" xr:uid="{00000000-0005-0000-0000-000088170000}"/>
    <cellStyle name="Heading 3 36" xfId="6062" xr:uid="{00000000-0005-0000-0000-000089170000}"/>
    <cellStyle name="Heading 3 37" xfId="6063" xr:uid="{00000000-0005-0000-0000-00008A170000}"/>
    <cellStyle name="Heading 3 38" xfId="6064" xr:uid="{00000000-0005-0000-0000-00008B170000}"/>
    <cellStyle name="Heading 3 39" xfId="6065" xr:uid="{00000000-0005-0000-0000-00008C170000}"/>
    <cellStyle name="Heading 3 4" xfId="6066" xr:uid="{00000000-0005-0000-0000-00008D170000}"/>
    <cellStyle name="Heading 3 40" xfId="6067" xr:uid="{00000000-0005-0000-0000-00008E170000}"/>
    <cellStyle name="Heading 3 41" xfId="6068" xr:uid="{00000000-0005-0000-0000-00008F170000}"/>
    <cellStyle name="Heading 3 42" xfId="6069" xr:uid="{00000000-0005-0000-0000-000090170000}"/>
    <cellStyle name="Heading 3 43" xfId="6070" xr:uid="{00000000-0005-0000-0000-000091170000}"/>
    <cellStyle name="Heading 3 44" xfId="6071" xr:uid="{00000000-0005-0000-0000-000092170000}"/>
    <cellStyle name="Heading 3 45" xfId="6072" xr:uid="{00000000-0005-0000-0000-000093170000}"/>
    <cellStyle name="Heading 3 46" xfId="6073" xr:uid="{00000000-0005-0000-0000-000094170000}"/>
    <cellStyle name="Heading 3 47" xfId="6074" xr:uid="{00000000-0005-0000-0000-000095170000}"/>
    <cellStyle name="Heading 3 48" xfId="6075" xr:uid="{00000000-0005-0000-0000-000096170000}"/>
    <cellStyle name="Heading 3 49" xfId="6076" xr:uid="{00000000-0005-0000-0000-000097170000}"/>
    <cellStyle name="Heading 3 5" xfId="6077" xr:uid="{00000000-0005-0000-0000-000098170000}"/>
    <cellStyle name="Heading 3 50" xfId="6078" xr:uid="{00000000-0005-0000-0000-000099170000}"/>
    <cellStyle name="Heading 3 51" xfId="6079" xr:uid="{00000000-0005-0000-0000-00009A170000}"/>
    <cellStyle name="Heading 3 52" xfId="6080" xr:uid="{00000000-0005-0000-0000-00009B170000}"/>
    <cellStyle name="Heading 3 53" xfId="6081" xr:uid="{00000000-0005-0000-0000-00009C170000}"/>
    <cellStyle name="Heading 3 54" xfId="6082" xr:uid="{00000000-0005-0000-0000-00009D170000}"/>
    <cellStyle name="Heading 3 55" xfId="6083" xr:uid="{00000000-0005-0000-0000-00009E170000}"/>
    <cellStyle name="Heading 3 56" xfId="6084" xr:uid="{00000000-0005-0000-0000-00009F170000}"/>
    <cellStyle name="Heading 3 57" xfId="6085" xr:uid="{00000000-0005-0000-0000-0000A0170000}"/>
    <cellStyle name="Heading 3 58" xfId="6086" xr:uid="{00000000-0005-0000-0000-0000A1170000}"/>
    <cellStyle name="Heading 3 6" xfId="6087" xr:uid="{00000000-0005-0000-0000-0000A2170000}"/>
    <cellStyle name="Heading 3 7" xfId="6088" xr:uid="{00000000-0005-0000-0000-0000A3170000}"/>
    <cellStyle name="Heading 3 8" xfId="6089" xr:uid="{00000000-0005-0000-0000-0000A4170000}"/>
    <cellStyle name="Heading 3 9" xfId="6090" xr:uid="{00000000-0005-0000-0000-0000A5170000}"/>
    <cellStyle name="Heading 30" xfId="6091" xr:uid="{00000000-0005-0000-0000-0000A6170000}"/>
    <cellStyle name="Heading 31" xfId="6092" xr:uid="{00000000-0005-0000-0000-0000A7170000}"/>
    <cellStyle name="Heading 32" xfId="6093" xr:uid="{00000000-0005-0000-0000-0000A8170000}"/>
    <cellStyle name="Heading 33" xfId="6094" xr:uid="{00000000-0005-0000-0000-0000A9170000}"/>
    <cellStyle name="Heading 34" xfId="6095" xr:uid="{00000000-0005-0000-0000-0000AA170000}"/>
    <cellStyle name="Heading 35" xfId="6096" xr:uid="{00000000-0005-0000-0000-0000AB170000}"/>
    <cellStyle name="Heading 35 2" xfId="6097" xr:uid="{00000000-0005-0000-0000-0000AC170000}"/>
    <cellStyle name="Heading 36" xfId="6098" xr:uid="{00000000-0005-0000-0000-0000AD170000}"/>
    <cellStyle name="Heading 37" xfId="6099" xr:uid="{00000000-0005-0000-0000-0000AE170000}"/>
    <cellStyle name="Heading 38" xfId="6100" xr:uid="{00000000-0005-0000-0000-0000AF170000}"/>
    <cellStyle name="Heading 39" xfId="6101" xr:uid="{00000000-0005-0000-0000-0000B0170000}"/>
    <cellStyle name="Heading 4 10" xfId="6102" xr:uid="{00000000-0005-0000-0000-0000B1170000}"/>
    <cellStyle name="Heading 4 11" xfId="6103" xr:uid="{00000000-0005-0000-0000-0000B2170000}"/>
    <cellStyle name="Heading 4 12" xfId="6104" xr:uid="{00000000-0005-0000-0000-0000B3170000}"/>
    <cellStyle name="Heading 4 13" xfId="6105" xr:uid="{00000000-0005-0000-0000-0000B4170000}"/>
    <cellStyle name="Heading 4 14" xfId="6106" xr:uid="{00000000-0005-0000-0000-0000B5170000}"/>
    <cellStyle name="Heading 4 15" xfId="6107" xr:uid="{00000000-0005-0000-0000-0000B6170000}"/>
    <cellStyle name="Heading 4 16" xfId="6108" xr:uid="{00000000-0005-0000-0000-0000B7170000}"/>
    <cellStyle name="Heading 4 17" xfId="6109" xr:uid="{00000000-0005-0000-0000-0000B8170000}"/>
    <cellStyle name="Heading 4 18" xfId="6110" xr:uid="{00000000-0005-0000-0000-0000B9170000}"/>
    <cellStyle name="Heading 4 19" xfId="6111" xr:uid="{00000000-0005-0000-0000-0000BA170000}"/>
    <cellStyle name="Heading 4 2" xfId="88" xr:uid="{00000000-0005-0000-0000-0000BB170000}"/>
    <cellStyle name="Heading 4 2 2" xfId="6112" xr:uid="{00000000-0005-0000-0000-0000BC170000}"/>
    <cellStyle name="Heading 4 2 2 2" xfId="6113" xr:uid="{00000000-0005-0000-0000-0000BD170000}"/>
    <cellStyle name="Heading 4 2 2 3" xfId="6114" xr:uid="{00000000-0005-0000-0000-0000BE170000}"/>
    <cellStyle name="Heading 4 2 2 4" xfId="6115" xr:uid="{00000000-0005-0000-0000-0000BF170000}"/>
    <cellStyle name="Heading 4 2 3" xfId="6116" xr:uid="{00000000-0005-0000-0000-0000C0170000}"/>
    <cellStyle name="Heading 4 2 3 2" xfId="6117" xr:uid="{00000000-0005-0000-0000-0000C1170000}"/>
    <cellStyle name="Heading 4 2 4" xfId="6118" xr:uid="{00000000-0005-0000-0000-0000C2170000}"/>
    <cellStyle name="Heading 4 2 5" xfId="6119" xr:uid="{00000000-0005-0000-0000-0000C3170000}"/>
    <cellStyle name="Heading 4 20" xfId="6120" xr:uid="{00000000-0005-0000-0000-0000C4170000}"/>
    <cellStyle name="Heading 4 21" xfId="6121" xr:uid="{00000000-0005-0000-0000-0000C5170000}"/>
    <cellStyle name="Heading 4 22" xfId="6122" xr:uid="{00000000-0005-0000-0000-0000C6170000}"/>
    <cellStyle name="Heading 4 23" xfId="6123" xr:uid="{00000000-0005-0000-0000-0000C7170000}"/>
    <cellStyle name="Heading 4 24" xfId="6124" xr:uid="{00000000-0005-0000-0000-0000C8170000}"/>
    <cellStyle name="Heading 4 25" xfId="6125" xr:uid="{00000000-0005-0000-0000-0000C9170000}"/>
    <cellStyle name="Heading 4 26" xfId="6126" xr:uid="{00000000-0005-0000-0000-0000CA170000}"/>
    <cellStyle name="Heading 4 27" xfId="6127" xr:uid="{00000000-0005-0000-0000-0000CB170000}"/>
    <cellStyle name="Heading 4 28" xfId="6128" xr:uid="{00000000-0005-0000-0000-0000CC170000}"/>
    <cellStyle name="Heading 4 29" xfId="6129" xr:uid="{00000000-0005-0000-0000-0000CD170000}"/>
    <cellStyle name="Heading 4 3" xfId="6130" xr:uid="{00000000-0005-0000-0000-0000CE170000}"/>
    <cellStyle name="Heading 4 3 2" xfId="6131" xr:uid="{00000000-0005-0000-0000-0000CF170000}"/>
    <cellStyle name="Heading 4 3 2 2" xfId="6132" xr:uid="{00000000-0005-0000-0000-0000D0170000}"/>
    <cellStyle name="Heading 4 3 2 3" xfId="6133" xr:uid="{00000000-0005-0000-0000-0000D1170000}"/>
    <cellStyle name="Heading 4 3 3" xfId="6134" xr:uid="{00000000-0005-0000-0000-0000D2170000}"/>
    <cellStyle name="Heading 4 3 4" xfId="6135" xr:uid="{00000000-0005-0000-0000-0000D3170000}"/>
    <cellStyle name="Heading 4 3 4 2" xfId="6136" xr:uid="{00000000-0005-0000-0000-0000D4170000}"/>
    <cellStyle name="Heading 4 30" xfId="6137" xr:uid="{00000000-0005-0000-0000-0000D5170000}"/>
    <cellStyle name="Heading 4 31" xfId="6138" xr:uid="{00000000-0005-0000-0000-0000D6170000}"/>
    <cellStyle name="Heading 4 32" xfId="6139" xr:uid="{00000000-0005-0000-0000-0000D7170000}"/>
    <cellStyle name="Heading 4 33" xfId="6140" xr:uid="{00000000-0005-0000-0000-0000D8170000}"/>
    <cellStyle name="Heading 4 34" xfId="6141" xr:uid="{00000000-0005-0000-0000-0000D9170000}"/>
    <cellStyle name="Heading 4 35" xfId="6142" xr:uid="{00000000-0005-0000-0000-0000DA170000}"/>
    <cellStyle name="Heading 4 36" xfId="6143" xr:uid="{00000000-0005-0000-0000-0000DB170000}"/>
    <cellStyle name="Heading 4 37" xfId="6144" xr:uid="{00000000-0005-0000-0000-0000DC170000}"/>
    <cellStyle name="Heading 4 38" xfId="6145" xr:uid="{00000000-0005-0000-0000-0000DD170000}"/>
    <cellStyle name="Heading 4 39" xfId="6146" xr:uid="{00000000-0005-0000-0000-0000DE170000}"/>
    <cellStyle name="Heading 4 4" xfId="6147" xr:uid="{00000000-0005-0000-0000-0000DF170000}"/>
    <cellStyle name="Heading 4 40" xfId="6148" xr:uid="{00000000-0005-0000-0000-0000E0170000}"/>
    <cellStyle name="Heading 4 41" xfId="6149" xr:uid="{00000000-0005-0000-0000-0000E1170000}"/>
    <cellStyle name="Heading 4 42" xfId="6150" xr:uid="{00000000-0005-0000-0000-0000E2170000}"/>
    <cellStyle name="Heading 4 43" xfId="6151" xr:uid="{00000000-0005-0000-0000-0000E3170000}"/>
    <cellStyle name="Heading 4 44" xfId="6152" xr:uid="{00000000-0005-0000-0000-0000E4170000}"/>
    <cellStyle name="Heading 4 45" xfId="6153" xr:uid="{00000000-0005-0000-0000-0000E5170000}"/>
    <cellStyle name="Heading 4 46" xfId="6154" xr:uid="{00000000-0005-0000-0000-0000E6170000}"/>
    <cellStyle name="Heading 4 47" xfId="6155" xr:uid="{00000000-0005-0000-0000-0000E7170000}"/>
    <cellStyle name="Heading 4 48" xfId="6156" xr:uid="{00000000-0005-0000-0000-0000E8170000}"/>
    <cellStyle name="Heading 4 49" xfId="6157" xr:uid="{00000000-0005-0000-0000-0000E9170000}"/>
    <cellStyle name="Heading 4 5" xfId="6158" xr:uid="{00000000-0005-0000-0000-0000EA170000}"/>
    <cellStyle name="Heading 4 50" xfId="6159" xr:uid="{00000000-0005-0000-0000-0000EB170000}"/>
    <cellStyle name="Heading 4 51" xfId="6160" xr:uid="{00000000-0005-0000-0000-0000EC170000}"/>
    <cellStyle name="Heading 4 52" xfId="6161" xr:uid="{00000000-0005-0000-0000-0000ED170000}"/>
    <cellStyle name="Heading 4 53" xfId="6162" xr:uid="{00000000-0005-0000-0000-0000EE170000}"/>
    <cellStyle name="Heading 4 54" xfId="6163" xr:uid="{00000000-0005-0000-0000-0000EF170000}"/>
    <cellStyle name="Heading 4 55" xfId="6164" xr:uid="{00000000-0005-0000-0000-0000F0170000}"/>
    <cellStyle name="Heading 4 56" xfId="6165" xr:uid="{00000000-0005-0000-0000-0000F1170000}"/>
    <cellStyle name="Heading 4 57" xfId="6166" xr:uid="{00000000-0005-0000-0000-0000F2170000}"/>
    <cellStyle name="Heading 4 58" xfId="6167" xr:uid="{00000000-0005-0000-0000-0000F3170000}"/>
    <cellStyle name="Heading 4 6" xfId="6168" xr:uid="{00000000-0005-0000-0000-0000F4170000}"/>
    <cellStyle name="Heading 4 7" xfId="6169" xr:uid="{00000000-0005-0000-0000-0000F5170000}"/>
    <cellStyle name="Heading 4 8" xfId="6170" xr:uid="{00000000-0005-0000-0000-0000F6170000}"/>
    <cellStyle name="Heading 4 9" xfId="6171" xr:uid="{00000000-0005-0000-0000-0000F7170000}"/>
    <cellStyle name="Heading 40" xfId="6172" xr:uid="{00000000-0005-0000-0000-0000F8170000}"/>
    <cellStyle name="Heading 41" xfId="6173" xr:uid="{00000000-0005-0000-0000-0000F9170000}"/>
    <cellStyle name="Heading 42" xfId="6174" xr:uid="{00000000-0005-0000-0000-0000FA170000}"/>
    <cellStyle name="Heading 43" xfId="6175" xr:uid="{00000000-0005-0000-0000-0000FB170000}"/>
    <cellStyle name="Heading 44" xfId="6176" xr:uid="{00000000-0005-0000-0000-0000FC170000}"/>
    <cellStyle name="Heading 45" xfId="6177" xr:uid="{00000000-0005-0000-0000-0000FD170000}"/>
    <cellStyle name="Heading 46" xfId="6178" xr:uid="{00000000-0005-0000-0000-0000FE170000}"/>
    <cellStyle name="Heading 47" xfId="6179" xr:uid="{00000000-0005-0000-0000-0000FF170000}"/>
    <cellStyle name="Heading 48" xfId="6180" xr:uid="{00000000-0005-0000-0000-000000180000}"/>
    <cellStyle name="Heading 49" xfId="6181" xr:uid="{00000000-0005-0000-0000-000001180000}"/>
    <cellStyle name="Heading 5" xfId="6182" xr:uid="{00000000-0005-0000-0000-000002180000}"/>
    <cellStyle name="Heading 5 2" xfId="6183" xr:uid="{00000000-0005-0000-0000-000003180000}"/>
    <cellStyle name="Heading 5 2 2" xfId="6184" xr:uid="{00000000-0005-0000-0000-000004180000}"/>
    <cellStyle name="Heading 5 2 2 2" xfId="6185" xr:uid="{00000000-0005-0000-0000-000005180000}"/>
    <cellStyle name="Heading 5 2 2 3" xfId="6186" xr:uid="{00000000-0005-0000-0000-000006180000}"/>
    <cellStyle name="Heading 5 2 3" xfId="6187" xr:uid="{00000000-0005-0000-0000-000007180000}"/>
    <cellStyle name="Heading 5 2 3 2" xfId="6188" xr:uid="{00000000-0005-0000-0000-000008180000}"/>
    <cellStyle name="Heading 5 2 4" xfId="6189" xr:uid="{00000000-0005-0000-0000-000009180000}"/>
    <cellStyle name="Heading 5 2 4 2" xfId="6190" xr:uid="{00000000-0005-0000-0000-00000A180000}"/>
    <cellStyle name="Heading 5 2 5" xfId="6191" xr:uid="{00000000-0005-0000-0000-00000B180000}"/>
    <cellStyle name="Heading 5 2 6" xfId="6192" xr:uid="{00000000-0005-0000-0000-00000C180000}"/>
    <cellStyle name="Heading 5 2 7" xfId="6193" xr:uid="{00000000-0005-0000-0000-00000D180000}"/>
    <cellStyle name="Heading 5 3" xfId="6194" xr:uid="{00000000-0005-0000-0000-00000E180000}"/>
    <cellStyle name="Heading 5 3 2" xfId="6195" xr:uid="{00000000-0005-0000-0000-00000F180000}"/>
    <cellStyle name="Heading 5 3 3" xfId="6196" xr:uid="{00000000-0005-0000-0000-000010180000}"/>
    <cellStyle name="Heading 5 4" xfId="6197" xr:uid="{00000000-0005-0000-0000-000011180000}"/>
    <cellStyle name="Heading 5 4 2" xfId="6198" xr:uid="{00000000-0005-0000-0000-000012180000}"/>
    <cellStyle name="Heading 5 5" xfId="6199" xr:uid="{00000000-0005-0000-0000-000013180000}"/>
    <cellStyle name="Heading 5 5 2" xfId="6200" xr:uid="{00000000-0005-0000-0000-000014180000}"/>
    <cellStyle name="Heading 5 6" xfId="6201" xr:uid="{00000000-0005-0000-0000-000015180000}"/>
    <cellStyle name="Heading 5 7" xfId="6202" xr:uid="{00000000-0005-0000-0000-000016180000}"/>
    <cellStyle name="Heading 5 8" xfId="6203" xr:uid="{00000000-0005-0000-0000-000017180000}"/>
    <cellStyle name="Heading 50" xfId="6204" xr:uid="{00000000-0005-0000-0000-000018180000}"/>
    <cellStyle name="Heading 51" xfId="6205" xr:uid="{00000000-0005-0000-0000-000019180000}"/>
    <cellStyle name="Heading 52" xfId="6206" xr:uid="{00000000-0005-0000-0000-00001A180000}"/>
    <cellStyle name="Heading 53" xfId="6207" xr:uid="{00000000-0005-0000-0000-00001B180000}"/>
    <cellStyle name="Heading 54" xfId="6208" xr:uid="{00000000-0005-0000-0000-00001C180000}"/>
    <cellStyle name="Heading 55" xfId="6209" xr:uid="{00000000-0005-0000-0000-00001D180000}"/>
    <cellStyle name="Heading 56" xfId="6210" xr:uid="{00000000-0005-0000-0000-00001E180000}"/>
    <cellStyle name="Heading 57" xfId="6211" xr:uid="{00000000-0005-0000-0000-00001F180000}"/>
    <cellStyle name="Heading 58" xfId="6212" xr:uid="{00000000-0005-0000-0000-000020180000}"/>
    <cellStyle name="Heading 59" xfId="6213" xr:uid="{00000000-0005-0000-0000-000021180000}"/>
    <cellStyle name="Heading 6" xfId="6214" xr:uid="{00000000-0005-0000-0000-000022180000}"/>
    <cellStyle name="Heading 6 2" xfId="6215" xr:uid="{00000000-0005-0000-0000-000023180000}"/>
    <cellStyle name="Heading 6 2 2" xfId="6216" xr:uid="{00000000-0005-0000-0000-000024180000}"/>
    <cellStyle name="Heading 6 2 3" xfId="6217" xr:uid="{00000000-0005-0000-0000-000025180000}"/>
    <cellStyle name="Heading 6 3" xfId="6218" xr:uid="{00000000-0005-0000-0000-000026180000}"/>
    <cellStyle name="Heading 6 3 2" xfId="6219" xr:uid="{00000000-0005-0000-0000-000027180000}"/>
    <cellStyle name="Heading 6 3 3" xfId="6220" xr:uid="{00000000-0005-0000-0000-000028180000}"/>
    <cellStyle name="Heading 6 4" xfId="6221" xr:uid="{00000000-0005-0000-0000-000029180000}"/>
    <cellStyle name="Heading 6 4 2" xfId="6222" xr:uid="{00000000-0005-0000-0000-00002A180000}"/>
    <cellStyle name="Heading 6 5" xfId="6223" xr:uid="{00000000-0005-0000-0000-00002B180000}"/>
    <cellStyle name="Heading 6 6" xfId="6224" xr:uid="{00000000-0005-0000-0000-00002C180000}"/>
    <cellStyle name="Heading 6 7" xfId="6225" xr:uid="{00000000-0005-0000-0000-00002D180000}"/>
    <cellStyle name="Heading 6_Material Handling Silos - Expenditure Flow" xfId="6226" xr:uid="{00000000-0005-0000-0000-00002E180000}"/>
    <cellStyle name="Heading 60" xfId="6227" xr:uid="{00000000-0005-0000-0000-00002F180000}"/>
    <cellStyle name="Heading 61" xfId="6228" xr:uid="{00000000-0005-0000-0000-000030180000}"/>
    <cellStyle name="Heading 62" xfId="6229" xr:uid="{00000000-0005-0000-0000-000031180000}"/>
    <cellStyle name="Heading 63" xfId="6230" xr:uid="{00000000-0005-0000-0000-000032180000}"/>
    <cellStyle name="Heading 64" xfId="6231" xr:uid="{00000000-0005-0000-0000-000033180000}"/>
    <cellStyle name="Heading 65" xfId="6232" xr:uid="{00000000-0005-0000-0000-000034180000}"/>
    <cellStyle name="Heading 66" xfId="6233" xr:uid="{00000000-0005-0000-0000-000035180000}"/>
    <cellStyle name="Heading 67" xfId="6234" xr:uid="{00000000-0005-0000-0000-000036180000}"/>
    <cellStyle name="Heading 68" xfId="6235" xr:uid="{00000000-0005-0000-0000-000037180000}"/>
    <cellStyle name="Heading 69" xfId="6236" xr:uid="{00000000-0005-0000-0000-000038180000}"/>
    <cellStyle name="Heading 7" xfId="6237" xr:uid="{00000000-0005-0000-0000-000039180000}"/>
    <cellStyle name="Heading 7 2" xfId="6238" xr:uid="{00000000-0005-0000-0000-00003A180000}"/>
    <cellStyle name="Heading 7 3" xfId="6239" xr:uid="{00000000-0005-0000-0000-00003B180000}"/>
    <cellStyle name="Heading 70" xfId="6240" xr:uid="{00000000-0005-0000-0000-00003C180000}"/>
    <cellStyle name="Heading 71" xfId="6241" xr:uid="{00000000-0005-0000-0000-00003D180000}"/>
    <cellStyle name="Heading 72" xfId="6242" xr:uid="{00000000-0005-0000-0000-00003E180000}"/>
    <cellStyle name="Heading 73" xfId="6243" xr:uid="{00000000-0005-0000-0000-00003F180000}"/>
    <cellStyle name="Heading 74" xfId="6244" xr:uid="{00000000-0005-0000-0000-000040180000}"/>
    <cellStyle name="Heading 75" xfId="6245" xr:uid="{00000000-0005-0000-0000-000041180000}"/>
    <cellStyle name="Heading 76" xfId="6246" xr:uid="{00000000-0005-0000-0000-000042180000}"/>
    <cellStyle name="Heading 77" xfId="6247" xr:uid="{00000000-0005-0000-0000-000043180000}"/>
    <cellStyle name="Heading 78" xfId="6248" xr:uid="{00000000-0005-0000-0000-000044180000}"/>
    <cellStyle name="Heading 79" xfId="6249" xr:uid="{00000000-0005-0000-0000-000045180000}"/>
    <cellStyle name="Heading 8" xfId="6250" xr:uid="{00000000-0005-0000-0000-000046180000}"/>
    <cellStyle name="Heading 8 2" xfId="6251" xr:uid="{00000000-0005-0000-0000-000047180000}"/>
    <cellStyle name="Heading 8 3" xfId="6252" xr:uid="{00000000-0005-0000-0000-000048180000}"/>
    <cellStyle name="Heading 80" xfId="6253" xr:uid="{00000000-0005-0000-0000-000049180000}"/>
    <cellStyle name="Heading 81" xfId="6254" xr:uid="{00000000-0005-0000-0000-00004A180000}"/>
    <cellStyle name="Heading 82" xfId="6255" xr:uid="{00000000-0005-0000-0000-00004B180000}"/>
    <cellStyle name="Heading 83" xfId="6256" xr:uid="{00000000-0005-0000-0000-00004C180000}"/>
    <cellStyle name="Heading 84" xfId="6257" xr:uid="{00000000-0005-0000-0000-00004D180000}"/>
    <cellStyle name="Heading 85" xfId="6258" xr:uid="{00000000-0005-0000-0000-00004E180000}"/>
    <cellStyle name="Heading 86" xfId="6259" xr:uid="{00000000-0005-0000-0000-00004F180000}"/>
    <cellStyle name="Heading 87" xfId="6260" xr:uid="{00000000-0005-0000-0000-000050180000}"/>
    <cellStyle name="Heading 88" xfId="6261" xr:uid="{00000000-0005-0000-0000-000051180000}"/>
    <cellStyle name="Heading 89" xfId="6262" xr:uid="{00000000-0005-0000-0000-000052180000}"/>
    <cellStyle name="Heading 9" xfId="6263" xr:uid="{00000000-0005-0000-0000-000053180000}"/>
    <cellStyle name="Heading 9 2" xfId="6264" xr:uid="{00000000-0005-0000-0000-000054180000}"/>
    <cellStyle name="Heading 9 3" xfId="6265" xr:uid="{00000000-0005-0000-0000-000055180000}"/>
    <cellStyle name="Heading 90" xfId="6266" xr:uid="{00000000-0005-0000-0000-000056180000}"/>
    <cellStyle name="Heading 91" xfId="6267" xr:uid="{00000000-0005-0000-0000-000057180000}"/>
    <cellStyle name="Heading 92" xfId="6268" xr:uid="{00000000-0005-0000-0000-000058180000}"/>
    <cellStyle name="Heading 93" xfId="6269" xr:uid="{00000000-0005-0000-0000-000059180000}"/>
    <cellStyle name="Heading 94" xfId="6270" xr:uid="{00000000-0005-0000-0000-00005A180000}"/>
    <cellStyle name="Heading 95" xfId="6271" xr:uid="{00000000-0005-0000-0000-00005B180000}"/>
    <cellStyle name="Heading 96" xfId="6272" xr:uid="{00000000-0005-0000-0000-00005C180000}"/>
    <cellStyle name="Heading 97" xfId="6273" xr:uid="{00000000-0005-0000-0000-00005D180000}"/>
    <cellStyle name="Heading 98" xfId="6274" xr:uid="{00000000-0005-0000-0000-00005E180000}"/>
    <cellStyle name="Heading 99" xfId="6275" xr:uid="{00000000-0005-0000-0000-00005F180000}"/>
    <cellStyle name="HEADING1" xfId="6276" xr:uid="{00000000-0005-0000-0000-000060180000}"/>
    <cellStyle name="HEADING1 2" xfId="6277" xr:uid="{00000000-0005-0000-0000-000061180000}"/>
    <cellStyle name="HEADING1 3" xfId="6278" xr:uid="{00000000-0005-0000-0000-000062180000}"/>
    <cellStyle name="HEADING2" xfId="6279" xr:uid="{00000000-0005-0000-0000-000063180000}"/>
    <cellStyle name="HEADING2 2" xfId="6280" xr:uid="{00000000-0005-0000-0000-000064180000}"/>
    <cellStyle name="HEADING2 3" xfId="6281" xr:uid="{00000000-0005-0000-0000-000065180000}"/>
    <cellStyle name="Hyperlink 2" xfId="6282" xr:uid="{00000000-0005-0000-0000-000067180000}"/>
    <cellStyle name="Hyperlink 2 10" xfId="6283" xr:uid="{00000000-0005-0000-0000-000068180000}"/>
    <cellStyle name="Hyperlink 2 2" xfId="6284" xr:uid="{00000000-0005-0000-0000-000069180000}"/>
    <cellStyle name="Hyperlink 2 2 2" xfId="6285" xr:uid="{00000000-0005-0000-0000-00006A180000}"/>
    <cellStyle name="Hyperlink 2 2 2 2" xfId="6286" xr:uid="{00000000-0005-0000-0000-00006B180000}"/>
    <cellStyle name="Hyperlink 2 2 2 3" xfId="6287" xr:uid="{00000000-0005-0000-0000-00006C180000}"/>
    <cellStyle name="Hyperlink 2 2 3" xfId="6288" xr:uid="{00000000-0005-0000-0000-00006D180000}"/>
    <cellStyle name="Hyperlink 2 2 3 2" xfId="6289" xr:uid="{00000000-0005-0000-0000-00006E180000}"/>
    <cellStyle name="Hyperlink 2 2 4" xfId="6290" xr:uid="{00000000-0005-0000-0000-00006F180000}"/>
    <cellStyle name="Hyperlink 2 2 4 2" xfId="6291" xr:uid="{00000000-0005-0000-0000-000070180000}"/>
    <cellStyle name="Hyperlink 2 2 5" xfId="6292" xr:uid="{00000000-0005-0000-0000-000071180000}"/>
    <cellStyle name="Hyperlink 2 2 5 2" xfId="6293" xr:uid="{00000000-0005-0000-0000-000072180000}"/>
    <cellStyle name="Hyperlink 2 2 6" xfId="6294" xr:uid="{00000000-0005-0000-0000-000073180000}"/>
    <cellStyle name="Hyperlink 2 2 7" xfId="6295" xr:uid="{00000000-0005-0000-0000-000074180000}"/>
    <cellStyle name="Hyperlink 2 2 8" xfId="6296" xr:uid="{00000000-0005-0000-0000-000075180000}"/>
    <cellStyle name="Hyperlink 2 3" xfId="6297" xr:uid="{00000000-0005-0000-0000-000076180000}"/>
    <cellStyle name="Hyperlink 2 3 2" xfId="6298" xr:uid="{00000000-0005-0000-0000-000077180000}"/>
    <cellStyle name="Hyperlink 2 3 2 2" xfId="6299" xr:uid="{00000000-0005-0000-0000-000078180000}"/>
    <cellStyle name="Hyperlink 2 3 3" xfId="6300" xr:uid="{00000000-0005-0000-0000-000079180000}"/>
    <cellStyle name="Hyperlink 2 4" xfId="6301" xr:uid="{00000000-0005-0000-0000-00007A180000}"/>
    <cellStyle name="Hyperlink 2 4 2" xfId="6302" xr:uid="{00000000-0005-0000-0000-00007B180000}"/>
    <cellStyle name="Hyperlink 2 4 3" xfId="6303" xr:uid="{00000000-0005-0000-0000-00007C180000}"/>
    <cellStyle name="Hyperlink 2 5" xfId="6304" xr:uid="{00000000-0005-0000-0000-00007D180000}"/>
    <cellStyle name="Hyperlink 2 5 2" xfId="6305" xr:uid="{00000000-0005-0000-0000-00007E180000}"/>
    <cellStyle name="Hyperlink 2 6" xfId="6306" xr:uid="{00000000-0005-0000-0000-00007F180000}"/>
    <cellStyle name="Hyperlink 2 6 2" xfId="6307" xr:uid="{00000000-0005-0000-0000-000080180000}"/>
    <cellStyle name="Hyperlink 2 7" xfId="6308" xr:uid="{00000000-0005-0000-0000-000081180000}"/>
    <cellStyle name="Hyperlink 2 7 2" xfId="6309" xr:uid="{00000000-0005-0000-0000-000082180000}"/>
    <cellStyle name="Hyperlink 2 7 3" xfId="6310" xr:uid="{00000000-0005-0000-0000-000083180000}"/>
    <cellStyle name="Hyperlink 2 8" xfId="6311" xr:uid="{00000000-0005-0000-0000-000084180000}"/>
    <cellStyle name="Hyperlink 2 9" xfId="6312" xr:uid="{00000000-0005-0000-0000-000085180000}"/>
    <cellStyle name="Hyperlink 3" xfId="6313" xr:uid="{00000000-0005-0000-0000-000086180000}"/>
    <cellStyle name="Hyperlink 3 2" xfId="6314" xr:uid="{00000000-0005-0000-0000-000087180000}"/>
    <cellStyle name="Hyperlink 3 2 2" xfId="6315" xr:uid="{00000000-0005-0000-0000-000088180000}"/>
    <cellStyle name="Hyperlink 3 2 3" xfId="6316" xr:uid="{00000000-0005-0000-0000-000089180000}"/>
    <cellStyle name="Hyperlink 3 3" xfId="6317" xr:uid="{00000000-0005-0000-0000-00008A180000}"/>
    <cellStyle name="Hyperlink 3 3 2" xfId="6318" xr:uid="{00000000-0005-0000-0000-00008B180000}"/>
    <cellStyle name="Hyperlink 3 4" xfId="6319" xr:uid="{00000000-0005-0000-0000-00008C180000}"/>
    <cellStyle name="Hyperlink 3 4 2" xfId="6320" xr:uid="{00000000-0005-0000-0000-00008D180000}"/>
    <cellStyle name="Hyperlink 3 4 3" xfId="6321" xr:uid="{00000000-0005-0000-0000-00008E180000}"/>
    <cellStyle name="Hyperlink 3 5" xfId="6322" xr:uid="{00000000-0005-0000-0000-00008F180000}"/>
    <cellStyle name="Hyperlink 3 6" xfId="6323" xr:uid="{00000000-0005-0000-0000-000090180000}"/>
    <cellStyle name="Hyperlink 3 7" xfId="6324" xr:uid="{00000000-0005-0000-0000-000091180000}"/>
    <cellStyle name="Hyperlink 4" xfId="6325" xr:uid="{00000000-0005-0000-0000-000092180000}"/>
    <cellStyle name="Hyperlink 4 2" xfId="6326" xr:uid="{00000000-0005-0000-0000-000093180000}"/>
    <cellStyle name="Hyperlink 4 2 2" xfId="6327" xr:uid="{00000000-0005-0000-0000-000094180000}"/>
    <cellStyle name="Hyperlink 4 2 3" xfId="6328" xr:uid="{00000000-0005-0000-0000-000095180000}"/>
    <cellStyle name="Hyperlink 4 3" xfId="6329" xr:uid="{00000000-0005-0000-0000-000096180000}"/>
    <cellStyle name="Hyperlink 4 3 2" xfId="6330" xr:uid="{00000000-0005-0000-0000-000097180000}"/>
    <cellStyle name="Hyperlink 4 4" xfId="6331" xr:uid="{00000000-0005-0000-0000-000098180000}"/>
    <cellStyle name="Hyperlink 4 4 2" xfId="6332" xr:uid="{00000000-0005-0000-0000-000099180000}"/>
    <cellStyle name="Hyperlink 4 5" xfId="6333" xr:uid="{00000000-0005-0000-0000-00009A180000}"/>
    <cellStyle name="Hyperlink 4 5 2" xfId="6334" xr:uid="{00000000-0005-0000-0000-00009B180000}"/>
    <cellStyle name="Hyperlink 4 6" xfId="6335" xr:uid="{00000000-0005-0000-0000-00009C180000}"/>
    <cellStyle name="Hyperlink 4 7" xfId="6336" xr:uid="{00000000-0005-0000-0000-00009D180000}"/>
    <cellStyle name="Hyperlink 4 8" xfId="6337" xr:uid="{00000000-0005-0000-0000-00009E180000}"/>
    <cellStyle name="Hyperlink 5" xfId="6338" xr:uid="{00000000-0005-0000-0000-00009F180000}"/>
    <cellStyle name="Hyperlink 5 2" xfId="6339" xr:uid="{00000000-0005-0000-0000-0000A0180000}"/>
    <cellStyle name="Hyperlink 6" xfId="6340" xr:uid="{00000000-0005-0000-0000-0000A1180000}"/>
    <cellStyle name="Hyperlink 7" xfId="6341" xr:uid="{00000000-0005-0000-0000-0000A2180000}"/>
    <cellStyle name="Hyperlink 8" xfId="6342" xr:uid="{00000000-0005-0000-0000-0000A3180000}"/>
    <cellStyle name="Hypertextový odkaz" xfId="6343" xr:uid="{00000000-0005-0000-0000-0000A4180000}"/>
    <cellStyle name="Hypertextový odkaz 2" xfId="6344" xr:uid="{00000000-0005-0000-0000-0000A5180000}"/>
    <cellStyle name="Hypertextový odkaz 2 2" xfId="6345" xr:uid="{00000000-0005-0000-0000-0000A6180000}"/>
    <cellStyle name="Hypertextový odkaz 2 3" xfId="6346" xr:uid="{00000000-0005-0000-0000-0000A7180000}"/>
    <cellStyle name="Hypertextový odkaz 3" xfId="6347" xr:uid="{00000000-0005-0000-0000-0000A8180000}"/>
    <cellStyle name="Hypertextový odkaz 3 2" xfId="6348" xr:uid="{00000000-0005-0000-0000-0000A9180000}"/>
    <cellStyle name="Hypertextový odkaz 3 3" xfId="6349" xr:uid="{00000000-0005-0000-0000-0000AA180000}"/>
    <cellStyle name="Hypertextový odkaz 4" xfId="6350" xr:uid="{00000000-0005-0000-0000-0000AB180000}"/>
    <cellStyle name="Hypertextový odkaz 4 2" xfId="6351" xr:uid="{00000000-0005-0000-0000-0000AC180000}"/>
    <cellStyle name="Hypertextový odkaz 5" xfId="6352" xr:uid="{00000000-0005-0000-0000-0000AD180000}"/>
    <cellStyle name="Hypertextový odkaz 6" xfId="6353" xr:uid="{00000000-0005-0000-0000-0000AE180000}"/>
    <cellStyle name="Hypertextový odkaz 7" xfId="6354" xr:uid="{00000000-0005-0000-0000-0000AF180000}"/>
    <cellStyle name="Input [yellow]" xfId="6355" xr:uid="{00000000-0005-0000-0000-0000B0180000}"/>
    <cellStyle name="Input [yellow] 2" xfId="6356" xr:uid="{00000000-0005-0000-0000-0000B1180000}"/>
    <cellStyle name="Input [yellow] 2 2" xfId="6357" xr:uid="{00000000-0005-0000-0000-0000B2180000}"/>
    <cellStyle name="Input [yellow] 3" xfId="6358" xr:uid="{00000000-0005-0000-0000-0000B3180000}"/>
    <cellStyle name="Input [yellow] 3 2" xfId="6359" xr:uid="{00000000-0005-0000-0000-0000B4180000}"/>
    <cellStyle name="Input [yellow] 4" xfId="6360" xr:uid="{00000000-0005-0000-0000-0000B5180000}"/>
    <cellStyle name="Input 10" xfId="6361" xr:uid="{00000000-0005-0000-0000-0000B6180000}"/>
    <cellStyle name="Input 10 2" xfId="6362" xr:uid="{00000000-0005-0000-0000-0000B7180000}"/>
    <cellStyle name="Input 10 2 2" xfId="6363" xr:uid="{00000000-0005-0000-0000-0000B8180000}"/>
    <cellStyle name="Input 10 2 2 2" xfId="6364" xr:uid="{00000000-0005-0000-0000-0000B9180000}"/>
    <cellStyle name="Input 10 2 3" xfId="6365" xr:uid="{00000000-0005-0000-0000-0000BA180000}"/>
    <cellStyle name="Input 10 3" xfId="6366" xr:uid="{00000000-0005-0000-0000-0000BB180000}"/>
    <cellStyle name="Input 10 3 2" xfId="6367" xr:uid="{00000000-0005-0000-0000-0000BC180000}"/>
    <cellStyle name="Input 10 3 2 2" xfId="6368" xr:uid="{00000000-0005-0000-0000-0000BD180000}"/>
    <cellStyle name="Input 10 3 3" xfId="6369" xr:uid="{00000000-0005-0000-0000-0000BE180000}"/>
    <cellStyle name="Input 10 4" xfId="6370" xr:uid="{00000000-0005-0000-0000-0000BF180000}"/>
    <cellStyle name="Input 10 4 2" xfId="6371" xr:uid="{00000000-0005-0000-0000-0000C0180000}"/>
    <cellStyle name="Input 10 5" xfId="6372" xr:uid="{00000000-0005-0000-0000-0000C1180000}"/>
    <cellStyle name="Input 10 6" xfId="6373" xr:uid="{00000000-0005-0000-0000-0000C2180000}"/>
    <cellStyle name="Input 10 7" xfId="6374" xr:uid="{00000000-0005-0000-0000-0000C3180000}"/>
    <cellStyle name="Input 11" xfId="6375" xr:uid="{00000000-0005-0000-0000-0000C4180000}"/>
    <cellStyle name="Input 11 2" xfId="6376" xr:uid="{00000000-0005-0000-0000-0000C5180000}"/>
    <cellStyle name="Input 11 2 2" xfId="6377" xr:uid="{00000000-0005-0000-0000-0000C6180000}"/>
    <cellStyle name="Input 11 2 2 2" xfId="6378" xr:uid="{00000000-0005-0000-0000-0000C7180000}"/>
    <cellStyle name="Input 11 2 3" xfId="6379" xr:uid="{00000000-0005-0000-0000-0000C8180000}"/>
    <cellStyle name="Input 11 3" xfId="6380" xr:uid="{00000000-0005-0000-0000-0000C9180000}"/>
    <cellStyle name="Input 11 3 2" xfId="6381" xr:uid="{00000000-0005-0000-0000-0000CA180000}"/>
    <cellStyle name="Input 11 3 2 2" xfId="6382" xr:uid="{00000000-0005-0000-0000-0000CB180000}"/>
    <cellStyle name="Input 11 3 3" xfId="6383" xr:uid="{00000000-0005-0000-0000-0000CC180000}"/>
    <cellStyle name="Input 11 4" xfId="6384" xr:uid="{00000000-0005-0000-0000-0000CD180000}"/>
    <cellStyle name="Input 11 4 2" xfId="6385" xr:uid="{00000000-0005-0000-0000-0000CE180000}"/>
    <cellStyle name="Input 11 5" xfId="6386" xr:uid="{00000000-0005-0000-0000-0000CF180000}"/>
    <cellStyle name="Input 11 6" xfId="6387" xr:uid="{00000000-0005-0000-0000-0000D0180000}"/>
    <cellStyle name="Input 11 7" xfId="6388" xr:uid="{00000000-0005-0000-0000-0000D1180000}"/>
    <cellStyle name="Input 12" xfId="6389" xr:uid="{00000000-0005-0000-0000-0000D2180000}"/>
    <cellStyle name="Input 12 2" xfId="6390" xr:uid="{00000000-0005-0000-0000-0000D3180000}"/>
    <cellStyle name="Input 12 2 2" xfId="6391" xr:uid="{00000000-0005-0000-0000-0000D4180000}"/>
    <cellStyle name="Input 12 2 2 2" xfId="6392" xr:uid="{00000000-0005-0000-0000-0000D5180000}"/>
    <cellStyle name="Input 12 2 3" xfId="6393" xr:uid="{00000000-0005-0000-0000-0000D6180000}"/>
    <cellStyle name="Input 12 3" xfId="6394" xr:uid="{00000000-0005-0000-0000-0000D7180000}"/>
    <cellStyle name="Input 12 3 2" xfId="6395" xr:uid="{00000000-0005-0000-0000-0000D8180000}"/>
    <cellStyle name="Input 12 3 2 2" xfId="6396" xr:uid="{00000000-0005-0000-0000-0000D9180000}"/>
    <cellStyle name="Input 12 3 3" xfId="6397" xr:uid="{00000000-0005-0000-0000-0000DA180000}"/>
    <cellStyle name="Input 12 4" xfId="6398" xr:uid="{00000000-0005-0000-0000-0000DB180000}"/>
    <cellStyle name="Input 12 4 2" xfId="6399" xr:uid="{00000000-0005-0000-0000-0000DC180000}"/>
    <cellStyle name="Input 12 5" xfId="6400" xr:uid="{00000000-0005-0000-0000-0000DD180000}"/>
    <cellStyle name="Input 13" xfId="6401" xr:uid="{00000000-0005-0000-0000-0000DE180000}"/>
    <cellStyle name="Input 13 2" xfId="6402" xr:uid="{00000000-0005-0000-0000-0000DF180000}"/>
    <cellStyle name="Input 13 2 2" xfId="6403" xr:uid="{00000000-0005-0000-0000-0000E0180000}"/>
    <cellStyle name="Input 13 2 2 2" xfId="6404" xr:uid="{00000000-0005-0000-0000-0000E1180000}"/>
    <cellStyle name="Input 13 2 3" xfId="6405" xr:uid="{00000000-0005-0000-0000-0000E2180000}"/>
    <cellStyle name="Input 13 3" xfId="6406" xr:uid="{00000000-0005-0000-0000-0000E3180000}"/>
    <cellStyle name="Input 13 3 2" xfId="6407" xr:uid="{00000000-0005-0000-0000-0000E4180000}"/>
    <cellStyle name="Input 13 3 2 2" xfId="6408" xr:uid="{00000000-0005-0000-0000-0000E5180000}"/>
    <cellStyle name="Input 13 3 3" xfId="6409" xr:uid="{00000000-0005-0000-0000-0000E6180000}"/>
    <cellStyle name="Input 13 4" xfId="6410" xr:uid="{00000000-0005-0000-0000-0000E7180000}"/>
    <cellStyle name="Input 13 4 2" xfId="6411" xr:uid="{00000000-0005-0000-0000-0000E8180000}"/>
    <cellStyle name="Input 13 5" xfId="6412" xr:uid="{00000000-0005-0000-0000-0000E9180000}"/>
    <cellStyle name="Input 13 6" xfId="6413" xr:uid="{00000000-0005-0000-0000-0000EA180000}"/>
    <cellStyle name="Input 14" xfId="6414" xr:uid="{00000000-0005-0000-0000-0000EB180000}"/>
    <cellStyle name="Input 14 2" xfId="6415" xr:uid="{00000000-0005-0000-0000-0000EC180000}"/>
    <cellStyle name="Input 14 2 2" xfId="6416" xr:uid="{00000000-0005-0000-0000-0000ED180000}"/>
    <cellStyle name="Input 14 2 2 2" xfId="6417" xr:uid="{00000000-0005-0000-0000-0000EE180000}"/>
    <cellStyle name="Input 14 2 3" xfId="6418" xr:uid="{00000000-0005-0000-0000-0000EF180000}"/>
    <cellStyle name="Input 14 3" xfId="6419" xr:uid="{00000000-0005-0000-0000-0000F0180000}"/>
    <cellStyle name="Input 14 3 2" xfId="6420" xr:uid="{00000000-0005-0000-0000-0000F1180000}"/>
    <cellStyle name="Input 14 3 2 2" xfId="6421" xr:uid="{00000000-0005-0000-0000-0000F2180000}"/>
    <cellStyle name="Input 14 3 3" xfId="6422" xr:uid="{00000000-0005-0000-0000-0000F3180000}"/>
    <cellStyle name="Input 14 4" xfId="6423" xr:uid="{00000000-0005-0000-0000-0000F4180000}"/>
    <cellStyle name="Input 14 4 2" xfId="6424" xr:uid="{00000000-0005-0000-0000-0000F5180000}"/>
    <cellStyle name="Input 14 5" xfId="6425" xr:uid="{00000000-0005-0000-0000-0000F6180000}"/>
    <cellStyle name="Input 14 6" xfId="6426" xr:uid="{00000000-0005-0000-0000-0000F7180000}"/>
    <cellStyle name="Input 15" xfId="6427" xr:uid="{00000000-0005-0000-0000-0000F8180000}"/>
    <cellStyle name="Input 15 2" xfId="6428" xr:uid="{00000000-0005-0000-0000-0000F9180000}"/>
    <cellStyle name="Input 15 2 2" xfId="6429" xr:uid="{00000000-0005-0000-0000-0000FA180000}"/>
    <cellStyle name="Input 15 2 2 2" xfId="6430" xr:uid="{00000000-0005-0000-0000-0000FB180000}"/>
    <cellStyle name="Input 15 2 3" xfId="6431" xr:uid="{00000000-0005-0000-0000-0000FC180000}"/>
    <cellStyle name="Input 15 3" xfId="6432" xr:uid="{00000000-0005-0000-0000-0000FD180000}"/>
    <cellStyle name="Input 15 3 2" xfId="6433" xr:uid="{00000000-0005-0000-0000-0000FE180000}"/>
    <cellStyle name="Input 15 3 2 2" xfId="6434" xr:uid="{00000000-0005-0000-0000-0000FF180000}"/>
    <cellStyle name="Input 15 3 3" xfId="6435" xr:uid="{00000000-0005-0000-0000-000000190000}"/>
    <cellStyle name="Input 15 4" xfId="6436" xr:uid="{00000000-0005-0000-0000-000001190000}"/>
    <cellStyle name="Input 15 4 2" xfId="6437" xr:uid="{00000000-0005-0000-0000-000002190000}"/>
    <cellStyle name="Input 15 5" xfId="6438" xr:uid="{00000000-0005-0000-0000-000003190000}"/>
    <cellStyle name="Input 16" xfId="6439" xr:uid="{00000000-0005-0000-0000-000004190000}"/>
    <cellStyle name="Input 16 2" xfId="6440" xr:uid="{00000000-0005-0000-0000-000005190000}"/>
    <cellStyle name="Input 16 2 2" xfId="6441" xr:uid="{00000000-0005-0000-0000-000006190000}"/>
    <cellStyle name="Input 16 2 2 2" xfId="6442" xr:uid="{00000000-0005-0000-0000-000007190000}"/>
    <cellStyle name="Input 16 2 3" xfId="6443" xr:uid="{00000000-0005-0000-0000-000008190000}"/>
    <cellStyle name="Input 16 3" xfId="6444" xr:uid="{00000000-0005-0000-0000-000009190000}"/>
    <cellStyle name="Input 16 3 2" xfId="6445" xr:uid="{00000000-0005-0000-0000-00000A190000}"/>
    <cellStyle name="Input 16 3 2 2" xfId="6446" xr:uid="{00000000-0005-0000-0000-00000B190000}"/>
    <cellStyle name="Input 16 3 3" xfId="6447" xr:uid="{00000000-0005-0000-0000-00000C190000}"/>
    <cellStyle name="Input 16 4" xfId="6448" xr:uid="{00000000-0005-0000-0000-00000D190000}"/>
    <cellStyle name="Input 16 4 2" xfId="6449" xr:uid="{00000000-0005-0000-0000-00000E190000}"/>
    <cellStyle name="Input 16 5" xfId="6450" xr:uid="{00000000-0005-0000-0000-00000F190000}"/>
    <cellStyle name="Input 17" xfId="6451" xr:uid="{00000000-0005-0000-0000-000010190000}"/>
    <cellStyle name="Input 17 2" xfId="6452" xr:uid="{00000000-0005-0000-0000-000011190000}"/>
    <cellStyle name="Input 17 2 2" xfId="6453" xr:uid="{00000000-0005-0000-0000-000012190000}"/>
    <cellStyle name="Input 17 2 2 2" xfId="6454" xr:uid="{00000000-0005-0000-0000-000013190000}"/>
    <cellStyle name="Input 17 2 3" xfId="6455" xr:uid="{00000000-0005-0000-0000-000014190000}"/>
    <cellStyle name="Input 17 3" xfId="6456" xr:uid="{00000000-0005-0000-0000-000015190000}"/>
    <cellStyle name="Input 17 3 2" xfId="6457" xr:uid="{00000000-0005-0000-0000-000016190000}"/>
    <cellStyle name="Input 17 3 2 2" xfId="6458" xr:uid="{00000000-0005-0000-0000-000017190000}"/>
    <cellStyle name="Input 17 3 3" xfId="6459" xr:uid="{00000000-0005-0000-0000-000018190000}"/>
    <cellStyle name="Input 17 4" xfId="6460" xr:uid="{00000000-0005-0000-0000-000019190000}"/>
    <cellStyle name="Input 17 4 2" xfId="6461" xr:uid="{00000000-0005-0000-0000-00001A190000}"/>
    <cellStyle name="Input 17 5" xfId="6462" xr:uid="{00000000-0005-0000-0000-00001B190000}"/>
    <cellStyle name="Input 18" xfId="6463" xr:uid="{00000000-0005-0000-0000-00001C190000}"/>
    <cellStyle name="Input 18 2" xfId="6464" xr:uid="{00000000-0005-0000-0000-00001D190000}"/>
    <cellStyle name="Input 18 2 2" xfId="6465" xr:uid="{00000000-0005-0000-0000-00001E190000}"/>
    <cellStyle name="Input 18 2 2 2" xfId="6466" xr:uid="{00000000-0005-0000-0000-00001F190000}"/>
    <cellStyle name="Input 18 2 3" xfId="6467" xr:uid="{00000000-0005-0000-0000-000020190000}"/>
    <cellStyle name="Input 18 3" xfId="6468" xr:uid="{00000000-0005-0000-0000-000021190000}"/>
    <cellStyle name="Input 18 3 2" xfId="6469" xr:uid="{00000000-0005-0000-0000-000022190000}"/>
    <cellStyle name="Input 18 3 2 2" xfId="6470" xr:uid="{00000000-0005-0000-0000-000023190000}"/>
    <cellStyle name="Input 18 3 3" xfId="6471" xr:uid="{00000000-0005-0000-0000-000024190000}"/>
    <cellStyle name="Input 18 4" xfId="6472" xr:uid="{00000000-0005-0000-0000-000025190000}"/>
    <cellStyle name="Input 18 4 2" xfId="6473" xr:uid="{00000000-0005-0000-0000-000026190000}"/>
    <cellStyle name="Input 18 5" xfId="6474" xr:uid="{00000000-0005-0000-0000-000027190000}"/>
    <cellStyle name="Input 19" xfId="6475" xr:uid="{00000000-0005-0000-0000-000028190000}"/>
    <cellStyle name="Input 19 2" xfId="6476" xr:uid="{00000000-0005-0000-0000-000029190000}"/>
    <cellStyle name="Input 19 2 2" xfId="6477" xr:uid="{00000000-0005-0000-0000-00002A190000}"/>
    <cellStyle name="Input 19 2 2 2" xfId="6478" xr:uid="{00000000-0005-0000-0000-00002B190000}"/>
    <cellStyle name="Input 19 2 3" xfId="6479" xr:uid="{00000000-0005-0000-0000-00002C190000}"/>
    <cellStyle name="Input 19 3" xfId="6480" xr:uid="{00000000-0005-0000-0000-00002D190000}"/>
    <cellStyle name="Input 19 3 2" xfId="6481" xr:uid="{00000000-0005-0000-0000-00002E190000}"/>
    <cellStyle name="Input 19 3 2 2" xfId="6482" xr:uid="{00000000-0005-0000-0000-00002F190000}"/>
    <cellStyle name="Input 19 3 3" xfId="6483" xr:uid="{00000000-0005-0000-0000-000030190000}"/>
    <cellStyle name="Input 19 4" xfId="6484" xr:uid="{00000000-0005-0000-0000-000031190000}"/>
    <cellStyle name="Input 19 4 2" xfId="6485" xr:uid="{00000000-0005-0000-0000-000032190000}"/>
    <cellStyle name="Input 19 5" xfId="6486" xr:uid="{00000000-0005-0000-0000-000033190000}"/>
    <cellStyle name="Input 2" xfId="89" xr:uid="{00000000-0005-0000-0000-000034190000}"/>
    <cellStyle name="Input 2 2" xfId="6487" xr:uid="{00000000-0005-0000-0000-000035190000}"/>
    <cellStyle name="Input 2 2 2" xfId="6488" xr:uid="{00000000-0005-0000-0000-000036190000}"/>
    <cellStyle name="Input 2 2 2 2" xfId="6489" xr:uid="{00000000-0005-0000-0000-000037190000}"/>
    <cellStyle name="Input 2 2 3" xfId="6490" xr:uid="{00000000-0005-0000-0000-000038190000}"/>
    <cellStyle name="Input 2 2 4" xfId="6491" xr:uid="{00000000-0005-0000-0000-000039190000}"/>
    <cellStyle name="Input 2 3" xfId="6492" xr:uid="{00000000-0005-0000-0000-00003A190000}"/>
    <cellStyle name="Input 2 3 2" xfId="6493" xr:uid="{00000000-0005-0000-0000-00003B190000}"/>
    <cellStyle name="Input 2 3 2 2" xfId="6494" xr:uid="{00000000-0005-0000-0000-00003C190000}"/>
    <cellStyle name="Input 2 3 3" xfId="6495" xr:uid="{00000000-0005-0000-0000-00003D190000}"/>
    <cellStyle name="Input 2 4" xfId="6496" xr:uid="{00000000-0005-0000-0000-00003E190000}"/>
    <cellStyle name="Input 2 4 2" xfId="6497" xr:uid="{00000000-0005-0000-0000-00003F190000}"/>
    <cellStyle name="Input 2 4 3" xfId="6498" xr:uid="{00000000-0005-0000-0000-000040190000}"/>
    <cellStyle name="Input 2 5" xfId="6499" xr:uid="{00000000-0005-0000-0000-000041190000}"/>
    <cellStyle name="Input 2 5 2" xfId="6500" xr:uid="{00000000-0005-0000-0000-000042190000}"/>
    <cellStyle name="Input 2 6" xfId="6501" xr:uid="{00000000-0005-0000-0000-000043190000}"/>
    <cellStyle name="Input 20" xfId="6502" xr:uid="{00000000-0005-0000-0000-000044190000}"/>
    <cellStyle name="Input 20 2" xfId="6503" xr:uid="{00000000-0005-0000-0000-000045190000}"/>
    <cellStyle name="Input 20 2 2" xfId="6504" xr:uid="{00000000-0005-0000-0000-000046190000}"/>
    <cellStyle name="Input 20 2 2 2" xfId="6505" xr:uid="{00000000-0005-0000-0000-000047190000}"/>
    <cellStyle name="Input 20 2 3" xfId="6506" xr:uid="{00000000-0005-0000-0000-000048190000}"/>
    <cellStyle name="Input 20 3" xfId="6507" xr:uid="{00000000-0005-0000-0000-000049190000}"/>
    <cellStyle name="Input 20 3 2" xfId="6508" xr:uid="{00000000-0005-0000-0000-00004A190000}"/>
    <cellStyle name="Input 20 3 2 2" xfId="6509" xr:uid="{00000000-0005-0000-0000-00004B190000}"/>
    <cellStyle name="Input 20 3 3" xfId="6510" xr:uid="{00000000-0005-0000-0000-00004C190000}"/>
    <cellStyle name="Input 20 4" xfId="6511" xr:uid="{00000000-0005-0000-0000-00004D190000}"/>
    <cellStyle name="Input 20 4 2" xfId="6512" xr:uid="{00000000-0005-0000-0000-00004E190000}"/>
    <cellStyle name="Input 20 5" xfId="6513" xr:uid="{00000000-0005-0000-0000-00004F190000}"/>
    <cellStyle name="Input 21" xfId="6514" xr:uid="{00000000-0005-0000-0000-000050190000}"/>
    <cellStyle name="Input 21 2" xfId="6515" xr:uid="{00000000-0005-0000-0000-000051190000}"/>
    <cellStyle name="Input 21 2 2" xfId="6516" xr:uid="{00000000-0005-0000-0000-000052190000}"/>
    <cellStyle name="Input 21 2 2 2" xfId="6517" xr:uid="{00000000-0005-0000-0000-000053190000}"/>
    <cellStyle name="Input 21 2 3" xfId="6518" xr:uid="{00000000-0005-0000-0000-000054190000}"/>
    <cellStyle name="Input 21 3" xfId="6519" xr:uid="{00000000-0005-0000-0000-000055190000}"/>
    <cellStyle name="Input 21 3 2" xfId="6520" xr:uid="{00000000-0005-0000-0000-000056190000}"/>
    <cellStyle name="Input 21 3 2 2" xfId="6521" xr:uid="{00000000-0005-0000-0000-000057190000}"/>
    <cellStyle name="Input 21 3 3" xfId="6522" xr:uid="{00000000-0005-0000-0000-000058190000}"/>
    <cellStyle name="Input 21 4" xfId="6523" xr:uid="{00000000-0005-0000-0000-000059190000}"/>
    <cellStyle name="Input 21 4 2" xfId="6524" xr:uid="{00000000-0005-0000-0000-00005A190000}"/>
    <cellStyle name="Input 21 5" xfId="6525" xr:uid="{00000000-0005-0000-0000-00005B190000}"/>
    <cellStyle name="Input 22" xfId="6526" xr:uid="{00000000-0005-0000-0000-00005C190000}"/>
    <cellStyle name="Input 22 2" xfId="6527" xr:uid="{00000000-0005-0000-0000-00005D190000}"/>
    <cellStyle name="Input 22 2 2" xfId="6528" xr:uid="{00000000-0005-0000-0000-00005E190000}"/>
    <cellStyle name="Input 22 2 2 2" xfId="6529" xr:uid="{00000000-0005-0000-0000-00005F190000}"/>
    <cellStyle name="Input 22 2 3" xfId="6530" xr:uid="{00000000-0005-0000-0000-000060190000}"/>
    <cellStyle name="Input 22 3" xfId="6531" xr:uid="{00000000-0005-0000-0000-000061190000}"/>
    <cellStyle name="Input 22 3 2" xfId="6532" xr:uid="{00000000-0005-0000-0000-000062190000}"/>
    <cellStyle name="Input 22 3 2 2" xfId="6533" xr:uid="{00000000-0005-0000-0000-000063190000}"/>
    <cellStyle name="Input 22 3 3" xfId="6534" xr:uid="{00000000-0005-0000-0000-000064190000}"/>
    <cellStyle name="Input 22 4" xfId="6535" xr:uid="{00000000-0005-0000-0000-000065190000}"/>
    <cellStyle name="Input 22 4 2" xfId="6536" xr:uid="{00000000-0005-0000-0000-000066190000}"/>
    <cellStyle name="Input 22 5" xfId="6537" xr:uid="{00000000-0005-0000-0000-000067190000}"/>
    <cellStyle name="Input 23" xfId="6538" xr:uid="{00000000-0005-0000-0000-000068190000}"/>
    <cellStyle name="Input 23 2" xfId="6539" xr:uid="{00000000-0005-0000-0000-000069190000}"/>
    <cellStyle name="Input 23 2 2" xfId="6540" xr:uid="{00000000-0005-0000-0000-00006A190000}"/>
    <cellStyle name="Input 23 2 2 2" xfId="6541" xr:uid="{00000000-0005-0000-0000-00006B190000}"/>
    <cellStyle name="Input 23 2 3" xfId="6542" xr:uid="{00000000-0005-0000-0000-00006C190000}"/>
    <cellStyle name="Input 23 3" xfId="6543" xr:uid="{00000000-0005-0000-0000-00006D190000}"/>
    <cellStyle name="Input 23 3 2" xfId="6544" xr:uid="{00000000-0005-0000-0000-00006E190000}"/>
    <cellStyle name="Input 23 3 2 2" xfId="6545" xr:uid="{00000000-0005-0000-0000-00006F190000}"/>
    <cellStyle name="Input 23 3 3" xfId="6546" xr:uid="{00000000-0005-0000-0000-000070190000}"/>
    <cellStyle name="Input 23 4" xfId="6547" xr:uid="{00000000-0005-0000-0000-000071190000}"/>
    <cellStyle name="Input 23 4 2" xfId="6548" xr:uid="{00000000-0005-0000-0000-000072190000}"/>
    <cellStyle name="Input 23 5" xfId="6549" xr:uid="{00000000-0005-0000-0000-000073190000}"/>
    <cellStyle name="Input 24" xfId="6550" xr:uid="{00000000-0005-0000-0000-000074190000}"/>
    <cellStyle name="Input 24 2" xfId="6551" xr:uid="{00000000-0005-0000-0000-000075190000}"/>
    <cellStyle name="Input 24 2 2" xfId="6552" xr:uid="{00000000-0005-0000-0000-000076190000}"/>
    <cellStyle name="Input 24 2 2 2" xfId="6553" xr:uid="{00000000-0005-0000-0000-000077190000}"/>
    <cellStyle name="Input 24 2 3" xfId="6554" xr:uid="{00000000-0005-0000-0000-000078190000}"/>
    <cellStyle name="Input 24 3" xfId="6555" xr:uid="{00000000-0005-0000-0000-000079190000}"/>
    <cellStyle name="Input 24 3 2" xfId="6556" xr:uid="{00000000-0005-0000-0000-00007A190000}"/>
    <cellStyle name="Input 24 3 2 2" xfId="6557" xr:uid="{00000000-0005-0000-0000-00007B190000}"/>
    <cellStyle name="Input 24 3 3" xfId="6558" xr:uid="{00000000-0005-0000-0000-00007C190000}"/>
    <cellStyle name="Input 24 4" xfId="6559" xr:uid="{00000000-0005-0000-0000-00007D190000}"/>
    <cellStyle name="Input 24 4 2" xfId="6560" xr:uid="{00000000-0005-0000-0000-00007E190000}"/>
    <cellStyle name="Input 24 5" xfId="6561" xr:uid="{00000000-0005-0000-0000-00007F190000}"/>
    <cellStyle name="Input 25" xfId="6562" xr:uid="{00000000-0005-0000-0000-000080190000}"/>
    <cellStyle name="Input 25 2" xfId="6563" xr:uid="{00000000-0005-0000-0000-000081190000}"/>
    <cellStyle name="Input 25 2 2" xfId="6564" xr:uid="{00000000-0005-0000-0000-000082190000}"/>
    <cellStyle name="Input 25 2 2 2" xfId="6565" xr:uid="{00000000-0005-0000-0000-000083190000}"/>
    <cellStyle name="Input 25 2 3" xfId="6566" xr:uid="{00000000-0005-0000-0000-000084190000}"/>
    <cellStyle name="Input 25 3" xfId="6567" xr:uid="{00000000-0005-0000-0000-000085190000}"/>
    <cellStyle name="Input 25 3 2" xfId="6568" xr:uid="{00000000-0005-0000-0000-000086190000}"/>
    <cellStyle name="Input 25 3 2 2" xfId="6569" xr:uid="{00000000-0005-0000-0000-000087190000}"/>
    <cellStyle name="Input 25 3 3" xfId="6570" xr:uid="{00000000-0005-0000-0000-000088190000}"/>
    <cellStyle name="Input 25 4" xfId="6571" xr:uid="{00000000-0005-0000-0000-000089190000}"/>
    <cellStyle name="Input 25 4 2" xfId="6572" xr:uid="{00000000-0005-0000-0000-00008A190000}"/>
    <cellStyle name="Input 25 5" xfId="6573" xr:uid="{00000000-0005-0000-0000-00008B190000}"/>
    <cellStyle name="Input 26" xfId="6574" xr:uid="{00000000-0005-0000-0000-00008C190000}"/>
    <cellStyle name="Input 26 2" xfId="6575" xr:uid="{00000000-0005-0000-0000-00008D190000}"/>
    <cellStyle name="Input 26 2 2" xfId="6576" xr:uid="{00000000-0005-0000-0000-00008E190000}"/>
    <cellStyle name="Input 26 2 2 2" xfId="6577" xr:uid="{00000000-0005-0000-0000-00008F190000}"/>
    <cellStyle name="Input 26 2 3" xfId="6578" xr:uid="{00000000-0005-0000-0000-000090190000}"/>
    <cellStyle name="Input 26 3" xfId="6579" xr:uid="{00000000-0005-0000-0000-000091190000}"/>
    <cellStyle name="Input 26 3 2" xfId="6580" xr:uid="{00000000-0005-0000-0000-000092190000}"/>
    <cellStyle name="Input 26 3 2 2" xfId="6581" xr:uid="{00000000-0005-0000-0000-000093190000}"/>
    <cellStyle name="Input 26 3 3" xfId="6582" xr:uid="{00000000-0005-0000-0000-000094190000}"/>
    <cellStyle name="Input 26 4" xfId="6583" xr:uid="{00000000-0005-0000-0000-000095190000}"/>
    <cellStyle name="Input 26 4 2" xfId="6584" xr:uid="{00000000-0005-0000-0000-000096190000}"/>
    <cellStyle name="Input 26 5" xfId="6585" xr:uid="{00000000-0005-0000-0000-000097190000}"/>
    <cellStyle name="Input 27" xfId="6586" xr:uid="{00000000-0005-0000-0000-000098190000}"/>
    <cellStyle name="Input 27 2" xfId="6587" xr:uid="{00000000-0005-0000-0000-000099190000}"/>
    <cellStyle name="Input 27 2 2" xfId="6588" xr:uid="{00000000-0005-0000-0000-00009A190000}"/>
    <cellStyle name="Input 27 2 2 2" xfId="6589" xr:uid="{00000000-0005-0000-0000-00009B190000}"/>
    <cellStyle name="Input 27 2 3" xfId="6590" xr:uid="{00000000-0005-0000-0000-00009C190000}"/>
    <cellStyle name="Input 27 3" xfId="6591" xr:uid="{00000000-0005-0000-0000-00009D190000}"/>
    <cellStyle name="Input 27 3 2" xfId="6592" xr:uid="{00000000-0005-0000-0000-00009E190000}"/>
    <cellStyle name="Input 27 3 2 2" xfId="6593" xr:uid="{00000000-0005-0000-0000-00009F190000}"/>
    <cellStyle name="Input 27 3 3" xfId="6594" xr:uid="{00000000-0005-0000-0000-0000A0190000}"/>
    <cellStyle name="Input 27 4" xfId="6595" xr:uid="{00000000-0005-0000-0000-0000A1190000}"/>
    <cellStyle name="Input 27 4 2" xfId="6596" xr:uid="{00000000-0005-0000-0000-0000A2190000}"/>
    <cellStyle name="Input 27 5" xfId="6597" xr:uid="{00000000-0005-0000-0000-0000A3190000}"/>
    <cellStyle name="Input 28" xfId="6598" xr:uid="{00000000-0005-0000-0000-0000A4190000}"/>
    <cellStyle name="Input 28 2" xfId="6599" xr:uid="{00000000-0005-0000-0000-0000A5190000}"/>
    <cellStyle name="Input 28 2 2" xfId="6600" xr:uid="{00000000-0005-0000-0000-0000A6190000}"/>
    <cellStyle name="Input 28 2 2 2" xfId="6601" xr:uid="{00000000-0005-0000-0000-0000A7190000}"/>
    <cellStyle name="Input 28 2 3" xfId="6602" xr:uid="{00000000-0005-0000-0000-0000A8190000}"/>
    <cellStyle name="Input 28 3" xfId="6603" xr:uid="{00000000-0005-0000-0000-0000A9190000}"/>
    <cellStyle name="Input 28 3 2" xfId="6604" xr:uid="{00000000-0005-0000-0000-0000AA190000}"/>
    <cellStyle name="Input 28 3 2 2" xfId="6605" xr:uid="{00000000-0005-0000-0000-0000AB190000}"/>
    <cellStyle name="Input 28 3 3" xfId="6606" xr:uid="{00000000-0005-0000-0000-0000AC190000}"/>
    <cellStyle name="Input 28 4" xfId="6607" xr:uid="{00000000-0005-0000-0000-0000AD190000}"/>
    <cellStyle name="Input 28 4 2" xfId="6608" xr:uid="{00000000-0005-0000-0000-0000AE190000}"/>
    <cellStyle name="Input 28 5" xfId="6609" xr:uid="{00000000-0005-0000-0000-0000AF190000}"/>
    <cellStyle name="Input 29" xfId="6610" xr:uid="{00000000-0005-0000-0000-0000B0190000}"/>
    <cellStyle name="Input 29 2" xfId="6611" xr:uid="{00000000-0005-0000-0000-0000B1190000}"/>
    <cellStyle name="Input 29 2 2" xfId="6612" xr:uid="{00000000-0005-0000-0000-0000B2190000}"/>
    <cellStyle name="Input 29 2 2 2" xfId="6613" xr:uid="{00000000-0005-0000-0000-0000B3190000}"/>
    <cellStyle name="Input 29 2 3" xfId="6614" xr:uid="{00000000-0005-0000-0000-0000B4190000}"/>
    <cellStyle name="Input 29 3" xfId="6615" xr:uid="{00000000-0005-0000-0000-0000B5190000}"/>
    <cellStyle name="Input 29 3 2" xfId="6616" xr:uid="{00000000-0005-0000-0000-0000B6190000}"/>
    <cellStyle name="Input 29 3 2 2" xfId="6617" xr:uid="{00000000-0005-0000-0000-0000B7190000}"/>
    <cellStyle name="Input 29 3 3" xfId="6618" xr:uid="{00000000-0005-0000-0000-0000B8190000}"/>
    <cellStyle name="Input 29 4" xfId="6619" xr:uid="{00000000-0005-0000-0000-0000B9190000}"/>
    <cellStyle name="Input 29 4 2" xfId="6620" xr:uid="{00000000-0005-0000-0000-0000BA190000}"/>
    <cellStyle name="Input 29 5" xfId="6621" xr:uid="{00000000-0005-0000-0000-0000BB190000}"/>
    <cellStyle name="Input 3" xfId="6622" xr:uid="{00000000-0005-0000-0000-0000BC190000}"/>
    <cellStyle name="Input 3 2" xfId="6623" xr:uid="{00000000-0005-0000-0000-0000BD190000}"/>
    <cellStyle name="Input 3 2 2" xfId="6624" xr:uid="{00000000-0005-0000-0000-0000BE190000}"/>
    <cellStyle name="Input 3 2 2 2" xfId="6625" xr:uid="{00000000-0005-0000-0000-0000BF190000}"/>
    <cellStyle name="Input 3 2 3" xfId="6626" xr:uid="{00000000-0005-0000-0000-0000C0190000}"/>
    <cellStyle name="Input 3 2 4" xfId="6627" xr:uid="{00000000-0005-0000-0000-0000C1190000}"/>
    <cellStyle name="Input 3 3" xfId="6628" xr:uid="{00000000-0005-0000-0000-0000C2190000}"/>
    <cellStyle name="Input 3 3 2" xfId="6629" xr:uid="{00000000-0005-0000-0000-0000C3190000}"/>
    <cellStyle name="Input 3 3 2 2" xfId="6630" xr:uid="{00000000-0005-0000-0000-0000C4190000}"/>
    <cellStyle name="Input 3 3 3" xfId="6631" xr:uid="{00000000-0005-0000-0000-0000C5190000}"/>
    <cellStyle name="Input 3 4" xfId="6632" xr:uid="{00000000-0005-0000-0000-0000C6190000}"/>
    <cellStyle name="Input 3 4 2" xfId="6633" xr:uid="{00000000-0005-0000-0000-0000C7190000}"/>
    <cellStyle name="Input 3 5" xfId="6634" xr:uid="{00000000-0005-0000-0000-0000C8190000}"/>
    <cellStyle name="Input 3 5 2" xfId="6635" xr:uid="{00000000-0005-0000-0000-0000C9190000}"/>
    <cellStyle name="Input 3 6" xfId="6636" xr:uid="{00000000-0005-0000-0000-0000CA190000}"/>
    <cellStyle name="Input 30" xfId="6637" xr:uid="{00000000-0005-0000-0000-0000CB190000}"/>
    <cellStyle name="Input 30 2" xfId="6638" xr:uid="{00000000-0005-0000-0000-0000CC190000}"/>
    <cellStyle name="Input 30 2 2" xfId="6639" xr:uid="{00000000-0005-0000-0000-0000CD190000}"/>
    <cellStyle name="Input 30 2 2 2" xfId="6640" xr:uid="{00000000-0005-0000-0000-0000CE190000}"/>
    <cellStyle name="Input 30 2 3" xfId="6641" xr:uid="{00000000-0005-0000-0000-0000CF190000}"/>
    <cellStyle name="Input 30 3" xfId="6642" xr:uid="{00000000-0005-0000-0000-0000D0190000}"/>
    <cellStyle name="Input 30 3 2" xfId="6643" xr:uid="{00000000-0005-0000-0000-0000D1190000}"/>
    <cellStyle name="Input 30 3 2 2" xfId="6644" xr:uid="{00000000-0005-0000-0000-0000D2190000}"/>
    <cellStyle name="Input 30 3 3" xfId="6645" xr:uid="{00000000-0005-0000-0000-0000D3190000}"/>
    <cellStyle name="Input 30 4" xfId="6646" xr:uid="{00000000-0005-0000-0000-0000D4190000}"/>
    <cellStyle name="Input 30 4 2" xfId="6647" xr:uid="{00000000-0005-0000-0000-0000D5190000}"/>
    <cellStyle name="Input 30 5" xfId="6648" xr:uid="{00000000-0005-0000-0000-0000D6190000}"/>
    <cellStyle name="Input 31" xfId="6649" xr:uid="{00000000-0005-0000-0000-0000D7190000}"/>
    <cellStyle name="Input 31 2" xfId="6650" xr:uid="{00000000-0005-0000-0000-0000D8190000}"/>
    <cellStyle name="Input 31 2 2" xfId="6651" xr:uid="{00000000-0005-0000-0000-0000D9190000}"/>
    <cellStyle name="Input 31 3" xfId="6652" xr:uid="{00000000-0005-0000-0000-0000DA190000}"/>
    <cellStyle name="Input 31 4" xfId="6653" xr:uid="{00000000-0005-0000-0000-0000DB190000}"/>
    <cellStyle name="Input 32" xfId="6654" xr:uid="{00000000-0005-0000-0000-0000DC190000}"/>
    <cellStyle name="Input 32 2" xfId="6655" xr:uid="{00000000-0005-0000-0000-0000DD190000}"/>
    <cellStyle name="Input 32 3" xfId="6656" xr:uid="{00000000-0005-0000-0000-0000DE190000}"/>
    <cellStyle name="Input 32 4" xfId="6657" xr:uid="{00000000-0005-0000-0000-0000DF190000}"/>
    <cellStyle name="Input 33" xfId="6658" xr:uid="{00000000-0005-0000-0000-0000E0190000}"/>
    <cellStyle name="Input 33 2" xfId="6659" xr:uid="{00000000-0005-0000-0000-0000E1190000}"/>
    <cellStyle name="Input 34" xfId="6660" xr:uid="{00000000-0005-0000-0000-0000E2190000}"/>
    <cellStyle name="Input 34 2" xfId="6661" xr:uid="{00000000-0005-0000-0000-0000E3190000}"/>
    <cellStyle name="Input 35" xfId="6662" xr:uid="{00000000-0005-0000-0000-0000E4190000}"/>
    <cellStyle name="Input 36" xfId="6663" xr:uid="{00000000-0005-0000-0000-0000E5190000}"/>
    <cellStyle name="Input 37" xfId="6664" xr:uid="{00000000-0005-0000-0000-0000E6190000}"/>
    <cellStyle name="Input 38" xfId="6665" xr:uid="{00000000-0005-0000-0000-0000E7190000}"/>
    <cellStyle name="Input 39" xfId="6666" xr:uid="{00000000-0005-0000-0000-0000E8190000}"/>
    <cellStyle name="Input 4" xfId="6667" xr:uid="{00000000-0005-0000-0000-0000E9190000}"/>
    <cellStyle name="Input 4 2" xfId="6668" xr:uid="{00000000-0005-0000-0000-0000EA190000}"/>
    <cellStyle name="Input 4 2 2" xfId="6669" xr:uid="{00000000-0005-0000-0000-0000EB190000}"/>
    <cellStyle name="Input 4 2 2 2" xfId="6670" xr:uid="{00000000-0005-0000-0000-0000EC190000}"/>
    <cellStyle name="Input 4 2 3" xfId="6671" xr:uid="{00000000-0005-0000-0000-0000ED190000}"/>
    <cellStyle name="Input 4 3" xfId="6672" xr:uid="{00000000-0005-0000-0000-0000EE190000}"/>
    <cellStyle name="Input 4 3 2" xfId="6673" xr:uid="{00000000-0005-0000-0000-0000EF190000}"/>
    <cellStyle name="Input 4 3 2 2" xfId="6674" xr:uid="{00000000-0005-0000-0000-0000F0190000}"/>
    <cellStyle name="Input 4 3 3" xfId="6675" xr:uid="{00000000-0005-0000-0000-0000F1190000}"/>
    <cellStyle name="Input 4 4" xfId="6676" xr:uid="{00000000-0005-0000-0000-0000F2190000}"/>
    <cellStyle name="Input 4 4 2" xfId="6677" xr:uid="{00000000-0005-0000-0000-0000F3190000}"/>
    <cellStyle name="Input 4 5" xfId="6678" xr:uid="{00000000-0005-0000-0000-0000F4190000}"/>
    <cellStyle name="Input 4 6" xfId="6679" xr:uid="{00000000-0005-0000-0000-0000F5190000}"/>
    <cellStyle name="Input 4 7" xfId="6680" xr:uid="{00000000-0005-0000-0000-0000F6190000}"/>
    <cellStyle name="Input 40" xfId="6681" xr:uid="{00000000-0005-0000-0000-0000F7190000}"/>
    <cellStyle name="Input 41" xfId="6682" xr:uid="{00000000-0005-0000-0000-0000F8190000}"/>
    <cellStyle name="Input 42" xfId="6683" xr:uid="{00000000-0005-0000-0000-0000F9190000}"/>
    <cellStyle name="Input 43" xfId="6684" xr:uid="{00000000-0005-0000-0000-0000FA190000}"/>
    <cellStyle name="Input 44" xfId="6685" xr:uid="{00000000-0005-0000-0000-0000FB190000}"/>
    <cellStyle name="Input 45" xfId="6686" xr:uid="{00000000-0005-0000-0000-0000FC190000}"/>
    <cellStyle name="Input 46" xfId="6687" xr:uid="{00000000-0005-0000-0000-0000FD190000}"/>
    <cellStyle name="Input 47" xfId="6688" xr:uid="{00000000-0005-0000-0000-0000FE190000}"/>
    <cellStyle name="Input 48" xfId="6689" xr:uid="{00000000-0005-0000-0000-0000FF190000}"/>
    <cellStyle name="Input 49" xfId="6690" xr:uid="{00000000-0005-0000-0000-0000001A0000}"/>
    <cellStyle name="Input 5" xfId="6691" xr:uid="{00000000-0005-0000-0000-0000011A0000}"/>
    <cellStyle name="Input 5 2" xfId="6692" xr:uid="{00000000-0005-0000-0000-0000021A0000}"/>
    <cellStyle name="Input 5 2 2" xfId="6693" xr:uid="{00000000-0005-0000-0000-0000031A0000}"/>
    <cellStyle name="Input 5 2 2 2" xfId="6694" xr:uid="{00000000-0005-0000-0000-0000041A0000}"/>
    <cellStyle name="Input 5 2 3" xfId="6695" xr:uid="{00000000-0005-0000-0000-0000051A0000}"/>
    <cellStyle name="Input 5 3" xfId="6696" xr:uid="{00000000-0005-0000-0000-0000061A0000}"/>
    <cellStyle name="Input 5 3 2" xfId="6697" xr:uid="{00000000-0005-0000-0000-0000071A0000}"/>
    <cellStyle name="Input 5 3 2 2" xfId="6698" xr:uid="{00000000-0005-0000-0000-0000081A0000}"/>
    <cellStyle name="Input 5 3 3" xfId="6699" xr:uid="{00000000-0005-0000-0000-0000091A0000}"/>
    <cellStyle name="Input 5 4" xfId="6700" xr:uid="{00000000-0005-0000-0000-00000A1A0000}"/>
    <cellStyle name="Input 5 4 2" xfId="6701" xr:uid="{00000000-0005-0000-0000-00000B1A0000}"/>
    <cellStyle name="Input 5 5" xfId="6702" xr:uid="{00000000-0005-0000-0000-00000C1A0000}"/>
    <cellStyle name="Input 5 6" xfId="6703" xr:uid="{00000000-0005-0000-0000-00000D1A0000}"/>
    <cellStyle name="Input 5 7" xfId="6704" xr:uid="{00000000-0005-0000-0000-00000E1A0000}"/>
    <cellStyle name="Input 50" xfId="6705" xr:uid="{00000000-0005-0000-0000-00000F1A0000}"/>
    <cellStyle name="Input 51" xfId="6706" xr:uid="{00000000-0005-0000-0000-0000101A0000}"/>
    <cellStyle name="Input 52" xfId="6707" xr:uid="{00000000-0005-0000-0000-0000111A0000}"/>
    <cellStyle name="Input 53" xfId="6708" xr:uid="{00000000-0005-0000-0000-0000121A0000}"/>
    <cellStyle name="Input 54" xfId="6709" xr:uid="{00000000-0005-0000-0000-0000131A0000}"/>
    <cellStyle name="Input 55" xfId="6710" xr:uid="{00000000-0005-0000-0000-0000141A0000}"/>
    <cellStyle name="Input 56" xfId="6711" xr:uid="{00000000-0005-0000-0000-0000151A0000}"/>
    <cellStyle name="Input 57" xfId="6712" xr:uid="{00000000-0005-0000-0000-0000161A0000}"/>
    <cellStyle name="Input 58" xfId="6713" xr:uid="{00000000-0005-0000-0000-0000171A0000}"/>
    <cellStyle name="Input 59" xfId="6714" xr:uid="{00000000-0005-0000-0000-0000181A0000}"/>
    <cellStyle name="Input 6" xfId="6715" xr:uid="{00000000-0005-0000-0000-0000191A0000}"/>
    <cellStyle name="Input 6 2" xfId="6716" xr:uid="{00000000-0005-0000-0000-00001A1A0000}"/>
    <cellStyle name="Input 6 2 2" xfId="6717" xr:uid="{00000000-0005-0000-0000-00001B1A0000}"/>
    <cellStyle name="Input 6 2 2 2" xfId="6718" xr:uid="{00000000-0005-0000-0000-00001C1A0000}"/>
    <cellStyle name="Input 6 2 3" xfId="6719" xr:uid="{00000000-0005-0000-0000-00001D1A0000}"/>
    <cellStyle name="Input 6 3" xfId="6720" xr:uid="{00000000-0005-0000-0000-00001E1A0000}"/>
    <cellStyle name="Input 6 3 2" xfId="6721" xr:uid="{00000000-0005-0000-0000-00001F1A0000}"/>
    <cellStyle name="Input 6 3 2 2" xfId="6722" xr:uid="{00000000-0005-0000-0000-0000201A0000}"/>
    <cellStyle name="Input 6 3 3" xfId="6723" xr:uid="{00000000-0005-0000-0000-0000211A0000}"/>
    <cellStyle name="Input 6 4" xfId="6724" xr:uid="{00000000-0005-0000-0000-0000221A0000}"/>
    <cellStyle name="Input 6 4 2" xfId="6725" xr:uid="{00000000-0005-0000-0000-0000231A0000}"/>
    <cellStyle name="Input 6 5" xfId="6726" xr:uid="{00000000-0005-0000-0000-0000241A0000}"/>
    <cellStyle name="Input 6 6" xfId="6727" xr:uid="{00000000-0005-0000-0000-0000251A0000}"/>
    <cellStyle name="Input 6 7" xfId="6728" xr:uid="{00000000-0005-0000-0000-0000261A0000}"/>
    <cellStyle name="Input 60" xfId="6729" xr:uid="{00000000-0005-0000-0000-0000271A0000}"/>
    <cellStyle name="Input 61" xfId="6730" xr:uid="{00000000-0005-0000-0000-0000281A0000}"/>
    <cellStyle name="Input 62" xfId="6731" xr:uid="{00000000-0005-0000-0000-0000291A0000}"/>
    <cellStyle name="Input 63" xfId="6732" xr:uid="{00000000-0005-0000-0000-00002A1A0000}"/>
    <cellStyle name="Input 64" xfId="6733" xr:uid="{00000000-0005-0000-0000-00002B1A0000}"/>
    <cellStyle name="Input 65" xfId="6734" xr:uid="{00000000-0005-0000-0000-00002C1A0000}"/>
    <cellStyle name="Input 66" xfId="6735" xr:uid="{00000000-0005-0000-0000-00002D1A0000}"/>
    <cellStyle name="Input 67" xfId="6736" xr:uid="{00000000-0005-0000-0000-00002E1A0000}"/>
    <cellStyle name="Input 68" xfId="6737" xr:uid="{00000000-0005-0000-0000-00002F1A0000}"/>
    <cellStyle name="Input 69" xfId="6738" xr:uid="{00000000-0005-0000-0000-0000301A0000}"/>
    <cellStyle name="Input 7" xfId="6739" xr:uid="{00000000-0005-0000-0000-0000311A0000}"/>
    <cellStyle name="Input 7 2" xfId="6740" xr:uid="{00000000-0005-0000-0000-0000321A0000}"/>
    <cellStyle name="Input 7 2 2" xfId="6741" xr:uid="{00000000-0005-0000-0000-0000331A0000}"/>
    <cellStyle name="Input 7 2 2 2" xfId="6742" xr:uid="{00000000-0005-0000-0000-0000341A0000}"/>
    <cellStyle name="Input 7 2 3" xfId="6743" xr:uid="{00000000-0005-0000-0000-0000351A0000}"/>
    <cellStyle name="Input 7 3" xfId="6744" xr:uid="{00000000-0005-0000-0000-0000361A0000}"/>
    <cellStyle name="Input 7 3 2" xfId="6745" xr:uid="{00000000-0005-0000-0000-0000371A0000}"/>
    <cellStyle name="Input 7 3 2 2" xfId="6746" xr:uid="{00000000-0005-0000-0000-0000381A0000}"/>
    <cellStyle name="Input 7 3 3" xfId="6747" xr:uid="{00000000-0005-0000-0000-0000391A0000}"/>
    <cellStyle name="Input 7 4" xfId="6748" xr:uid="{00000000-0005-0000-0000-00003A1A0000}"/>
    <cellStyle name="Input 7 4 2" xfId="6749" xr:uid="{00000000-0005-0000-0000-00003B1A0000}"/>
    <cellStyle name="Input 7 5" xfId="6750" xr:uid="{00000000-0005-0000-0000-00003C1A0000}"/>
    <cellStyle name="Input 7 6" xfId="6751" xr:uid="{00000000-0005-0000-0000-00003D1A0000}"/>
    <cellStyle name="Input 7 7" xfId="6752" xr:uid="{00000000-0005-0000-0000-00003E1A0000}"/>
    <cellStyle name="Input 70" xfId="6753" xr:uid="{00000000-0005-0000-0000-00003F1A0000}"/>
    <cellStyle name="Input 71" xfId="6754" xr:uid="{00000000-0005-0000-0000-0000401A0000}"/>
    <cellStyle name="Input 72" xfId="6755" xr:uid="{00000000-0005-0000-0000-0000411A0000}"/>
    <cellStyle name="Input 73" xfId="6756" xr:uid="{00000000-0005-0000-0000-0000421A0000}"/>
    <cellStyle name="Input 74" xfId="6757" xr:uid="{00000000-0005-0000-0000-0000431A0000}"/>
    <cellStyle name="Input 75" xfId="6758" xr:uid="{00000000-0005-0000-0000-0000441A0000}"/>
    <cellStyle name="Input 76" xfId="6759" xr:uid="{00000000-0005-0000-0000-0000451A0000}"/>
    <cellStyle name="Input 77" xfId="6760" xr:uid="{00000000-0005-0000-0000-0000461A0000}"/>
    <cellStyle name="Input 78" xfId="6761" xr:uid="{00000000-0005-0000-0000-0000471A0000}"/>
    <cellStyle name="Input 79" xfId="6762" xr:uid="{00000000-0005-0000-0000-0000481A0000}"/>
    <cellStyle name="Input 8" xfId="6763" xr:uid="{00000000-0005-0000-0000-0000491A0000}"/>
    <cellStyle name="Input 8 2" xfId="6764" xr:uid="{00000000-0005-0000-0000-00004A1A0000}"/>
    <cellStyle name="Input 8 2 2" xfId="6765" xr:uid="{00000000-0005-0000-0000-00004B1A0000}"/>
    <cellStyle name="Input 8 2 2 2" xfId="6766" xr:uid="{00000000-0005-0000-0000-00004C1A0000}"/>
    <cellStyle name="Input 8 2 3" xfId="6767" xr:uid="{00000000-0005-0000-0000-00004D1A0000}"/>
    <cellStyle name="Input 8 3" xfId="6768" xr:uid="{00000000-0005-0000-0000-00004E1A0000}"/>
    <cellStyle name="Input 8 3 2" xfId="6769" xr:uid="{00000000-0005-0000-0000-00004F1A0000}"/>
    <cellStyle name="Input 8 3 2 2" xfId="6770" xr:uid="{00000000-0005-0000-0000-0000501A0000}"/>
    <cellStyle name="Input 8 3 3" xfId="6771" xr:uid="{00000000-0005-0000-0000-0000511A0000}"/>
    <cellStyle name="Input 8 4" xfId="6772" xr:uid="{00000000-0005-0000-0000-0000521A0000}"/>
    <cellStyle name="Input 8 4 2" xfId="6773" xr:uid="{00000000-0005-0000-0000-0000531A0000}"/>
    <cellStyle name="Input 8 5" xfId="6774" xr:uid="{00000000-0005-0000-0000-0000541A0000}"/>
    <cellStyle name="Input 8 6" xfId="6775" xr:uid="{00000000-0005-0000-0000-0000551A0000}"/>
    <cellStyle name="Input 8 7" xfId="6776" xr:uid="{00000000-0005-0000-0000-0000561A0000}"/>
    <cellStyle name="Input 80" xfId="6777" xr:uid="{00000000-0005-0000-0000-0000571A0000}"/>
    <cellStyle name="Input 81" xfId="6778" xr:uid="{00000000-0005-0000-0000-0000581A0000}"/>
    <cellStyle name="Input 82" xfId="6779" xr:uid="{00000000-0005-0000-0000-0000591A0000}"/>
    <cellStyle name="Input 9" xfId="6780" xr:uid="{00000000-0005-0000-0000-00005A1A0000}"/>
    <cellStyle name="Input 9 2" xfId="6781" xr:uid="{00000000-0005-0000-0000-00005B1A0000}"/>
    <cellStyle name="Input 9 2 2" xfId="6782" xr:uid="{00000000-0005-0000-0000-00005C1A0000}"/>
    <cellStyle name="Input 9 2 2 2" xfId="6783" xr:uid="{00000000-0005-0000-0000-00005D1A0000}"/>
    <cellStyle name="Input 9 2 3" xfId="6784" xr:uid="{00000000-0005-0000-0000-00005E1A0000}"/>
    <cellStyle name="Input 9 3" xfId="6785" xr:uid="{00000000-0005-0000-0000-00005F1A0000}"/>
    <cellStyle name="Input 9 3 2" xfId="6786" xr:uid="{00000000-0005-0000-0000-0000601A0000}"/>
    <cellStyle name="Input 9 3 2 2" xfId="6787" xr:uid="{00000000-0005-0000-0000-0000611A0000}"/>
    <cellStyle name="Input 9 3 3" xfId="6788" xr:uid="{00000000-0005-0000-0000-0000621A0000}"/>
    <cellStyle name="Input 9 4" xfId="6789" xr:uid="{00000000-0005-0000-0000-0000631A0000}"/>
    <cellStyle name="Input 9 4 2" xfId="6790" xr:uid="{00000000-0005-0000-0000-0000641A0000}"/>
    <cellStyle name="Input 9 5" xfId="6791" xr:uid="{00000000-0005-0000-0000-0000651A0000}"/>
    <cellStyle name="Input 9 6" xfId="6792" xr:uid="{00000000-0005-0000-0000-0000661A0000}"/>
    <cellStyle name="Input 9 7" xfId="6793" xr:uid="{00000000-0005-0000-0000-0000671A0000}"/>
    <cellStyle name="Input Cells" xfId="90" xr:uid="{00000000-0005-0000-0000-0000681A0000}"/>
    <cellStyle name="Input Cells 2" xfId="6794" xr:uid="{00000000-0005-0000-0000-0000691A0000}"/>
    <cellStyle name="Jun" xfId="6795" xr:uid="{00000000-0005-0000-0000-00006A1A0000}"/>
    <cellStyle name="Komma" xfId="6796" xr:uid="{00000000-0005-0000-0000-00006B1A0000}"/>
    <cellStyle name="LEFT LINE" xfId="6797" xr:uid="{00000000-0005-0000-0000-00006C1A0000}"/>
    <cellStyle name="Link Currency (0)" xfId="6798" xr:uid="{00000000-0005-0000-0000-00006D1A0000}"/>
    <cellStyle name="Link Currency (0) 10" xfId="6799" xr:uid="{00000000-0005-0000-0000-00006E1A0000}"/>
    <cellStyle name="Link Currency (0) 2" xfId="6800" xr:uid="{00000000-0005-0000-0000-00006F1A0000}"/>
    <cellStyle name="Link Currency (0) 2 2" xfId="6801" xr:uid="{00000000-0005-0000-0000-0000701A0000}"/>
    <cellStyle name="Link Currency (0) 2 2 2" xfId="6802" xr:uid="{00000000-0005-0000-0000-0000711A0000}"/>
    <cellStyle name="Link Currency (0) 2 2 2 2" xfId="6803" xr:uid="{00000000-0005-0000-0000-0000721A0000}"/>
    <cellStyle name="Link Currency (0) 2 2 2 2 2" xfId="6804" xr:uid="{00000000-0005-0000-0000-0000731A0000}"/>
    <cellStyle name="Link Currency (0) 2 2 2 3" xfId="6805" xr:uid="{00000000-0005-0000-0000-0000741A0000}"/>
    <cellStyle name="Link Currency (0) 2 2 2 4" xfId="6806" xr:uid="{00000000-0005-0000-0000-0000751A0000}"/>
    <cellStyle name="Link Currency (0) 2 2 3" xfId="6807" xr:uid="{00000000-0005-0000-0000-0000761A0000}"/>
    <cellStyle name="Link Currency (0) 2 2 3 2" xfId="6808" xr:uid="{00000000-0005-0000-0000-0000771A0000}"/>
    <cellStyle name="Link Currency (0) 2 2 3 3" xfId="6809" xr:uid="{00000000-0005-0000-0000-0000781A0000}"/>
    <cellStyle name="Link Currency (0) 2 2 4" xfId="6810" xr:uid="{00000000-0005-0000-0000-0000791A0000}"/>
    <cellStyle name="Link Currency (0) 2 2 4 2" xfId="6811" xr:uid="{00000000-0005-0000-0000-00007A1A0000}"/>
    <cellStyle name="Link Currency (0) 2 2 5" xfId="6812" xr:uid="{00000000-0005-0000-0000-00007B1A0000}"/>
    <cellStyle name="Link Currency (0) 2 2 5 2" xfId="6813" xr:uid="{00000000-0005-0000-0000-00007C1A0000}"/>
    <cellStyle name="Link Currency (0) 2 2 6" xfId="6814" xr:uid="{00000000-0005-0000-0000-00007D1A0000}"/>
    <cellStyle name="Link Currency (0) 2 2 7" xfId="6815" xr:uid="{00000000-0005-0000-0000-00007E1A0000}"/>
    <cellStyle name="Link Currency (0) 2 2 8" xfId="6816" xr:uid="{00000000-0005-0000-0000-00007F1A0000}"/>
    <cellStyle name="Link Currency (0) 2 2_Material Handling Silos - Expenditure Flow" xfId="6817" xr:uid="{00000000-0005-0000-0000-0000801A0000}"/>
    <cellStyle name="Link Currency (0) 2 3" xfId="6818" xr:uid="{00000000-0005-0000-0000-0000811A0000}"/>
    <cellStyle name="Link Currency (0) 2 3 2" xfId="6819" xr:uid="{00000000-0005-0000-0000-0000821A0000}"/>
    <cellStyle name="Link Currency (0) 2 3 2 2" xfId="6820" xr:uid="{00000000-0005-0000-0000-0000831A0000}"/>
    <cellStyle name="Link Currency (0) 2 3 3" xfId="6821" xr:uid="{00000000-0005-0000-0000-0000841A0000}"/>
    <cellStyle name="Link Currency (0) 2 3 4" xfId="6822" xr:uid="{00000000-0005-0000-0000-0000851A0000}"/>
    <cellStyle name="Link Currency (0) 2 4" xfId="6823" xr:uid="{00000000-0005-0000-0000-0000861A0000}"/>
    <cellStyle name="Link Currency (0) 2 4 2" xfId="6824" xr:uid="{00000000-0005-0000-0000-0000871A0000}"/>
    <cellStyle name="Link Currency (0) 2 4 3" xfId="6825" xr:uid="{00000000-0005-0000-0000-0000881A0000}"/>
    <cellStyle name="Link Currency (0) 2 5" xfId="6826" xr:uid="{00000000-0005-0000-0000-0000891A0000}"/>
    <cellStyle name="Link Currency (0) 2 5 2" xfId="6827" xr:uid="{00000000-0005-0000-0000-00008A1A0000}"/>
    <cellStyle name="Link Currency (0) 2 6" xfId="6828" xr:uid="{00000000-0005-0000-0000-00008B1A0000}"/>
    <cellStyle name="Link Currency (0) 2 6 2" xfId="6829" xr:uid="{00000000-0005-0000-0000-00008C1A0000}"/>
    <cellStyle name="Link Currency (0) 2 7" xfId="6830" xr:uid="{00000000-0005-0000-0000-00008D1A0000}"/>
    <cellStyle name="Link Currency (0) 2 8" xfId="6831" xr:uid="{00000000-0005-0000-0000-00008E1A0000}"/>
    <cellStyle name="Link Currency (0) 2 9" xfId="6832" xr:uid="{00000000-0005-0000-0000-00008F1A0000}"/>
    <cellStyle name="Link Currency (0) 2_Material Handling Silos - Expenditure Flow" xfId="6833" xr:uid="{00000000-0005-0000-0000-0000901A0000}"/>
    <cellStyle name="Link Currency (0) 3" xfId="6834" xr:uid="{00000000-0005-0000-0000-0000911A0000}"/>
    <cellStyle name="Link Currency (0) 3 2" xfId="6835" xr:uid="{00000000-0005-0000-0000-0000921A0000}"/>
    <cellStyle name="Link Currency (0) 3 2 2" xfId="6836" xr:uid="{00000000-0005-0000-0000-0000931A0000}"/>
    <cellStyle name="Link Currency (0) 3 2 2 2" xfId="6837" xr:uid="{00000000-0005-0000-0000-0000941A0000}"/>
    <cellStyle name="Link Currency (0) 3 2 3" xfId="6838" xr:uid="{00000000-0005-0000-0000-0000951A0000}"/>
    <cellStyle name="Link Currency (0) 3 2 4" xfId="6839" xr:uid="{00000000-0005-0000-0000-0000961A0000}"/>
    <cellStyle name="Link Currency (0) 3 3" xfId="6840" xr:uid="{00000000-0005-0000-0000-0000971A0000}"/>
    <cellStyle name="Link Currency (0) 3 3 2" xfId="6841" xr:uid="{00000000-0005-0000-0000-0000981A0000}"/>
    <cellStyle name="Link Currency (0) 3 4" xfId="6842" xr:uid="{00000000-0005-0000-0000-0000991A0000}"/>
    <cellStyle name="Link Currency (0) 3 4 2" xfId="6843" xr:uid="{00000000-0005-0000-0000-00009A1A0000}"/>
    <cellStyle name="Link Currency (0) 3 5" xfId="6844" xr:uid="{00000000-0005-0000-0000-00009B1A0000}"/>
    <cellStyle name="Link Currency (0) 3 5 2" xfId="6845" xr:uid="{00000000-0005-0000-0000-00009C1A0000}"/>
    <cellStyle name="Link Currency (0) 3 6" xfId="6846" xr:uid="{00000000-0005-0000-0000-00009D1A0000}"/>
    <cellStyle name="Link Currency (0) 3 7" xfId="6847" xr:uid="{00000000-0005-0000-0000-00009E1A0000}"/>
    <cellStyle name="Link Currency (0) 3 8" xfId="6848" xr:uid="{00000000-0005-0000-0000-00009F1A0000}"/>
    <cellStyle name="Link Currency (0) 4" xfId="6849" xr:uid="{00000000-0005-0000-0000-0000A01A0000}"/>
    <cellStyle name="Link Currency (0) 4 2" xfId="6850" xr:uid="{00000000-0005-0000-0000-0000A11A0000}"/>
    <cellStyle name="Link Currency (0) 4 2 2" xfId="6851" xr:uid="{00000000-0005-0000-0000-0000A21A0000}"/>
    <cellStyle name="Link Currency (0) 4 3" xfId="6852" xr:uid="{00000000-0005-0000-0000-0000A31A0000}"/>
    <cellStyle name="Link Currency (0) 4 4" xfId="6853" xr:uid="{00000000-0005-0000-0000-0000A41A0000}"/>
    <cellStyle name="Link Currency (0) 5" xfId="6854" xr:uid="{00000000-0005-0000-0000-0000A51A0000}"/>
    <cellStyle name="Link Currency (0) 5 2" xfId="6855" xr:uid="{00000000-0005-0000-0000-0000A61A0000}"/>
    <cellStyle name="Link Currency (0) 5 3" xfId="6856" xr:uid="{00000000-0005-0000-0000-0000A71A0000}"/>
    <cellStyle name="Link Currency (0) 5 4" xfId="6857" xr:uid="{00000000-0005-0000-0000-0000A81A0000}"/>
    <cellStyle name="Link Currency (0) 6" xfId="6858" xr:uid="{00000000-0005-0000-0000-0000A91A0000}"/>
    <cellStyle name="Link Currency (0) 6 2" xfId="6859" xr:uid="{00000000-0005-0000-0000-0000AA1A0000}"/>
    <cellStyle name="Link Currency (0) 6 3" xfId="6860" xr:uid="{00000000-0005-0000-0000-0000AB1A0000}"/>
    <cellStyle name="Link Currency (0) 7" xfId="6861" xr:uid="{00000000-0005-0000-0000-0000AC1A0000}"/>
    <cellStyle name="Link Currency (0) 7 2" xfId="6862" xr:uid="{00000000-0005-0000-0000-0000AD1A0000}"/>
    <cellStyle name="Link Currency (0) 8" xfId="6863" xr:uid="{00000000-0005-0000-0000-0000AE1A0000}"/>
    <cellStyle name="Link Currency (0) 9" xfId="6864" xr:uid="{00000000-0005-0000-0000-0000AF1A0000}"/>
    <cellStyle name="Link Currency (0)_Kusile ITD &amp; YE Proj July 2011" xfId="6865" xr:uid="{00000000-0005-0000-0000-0000B01A0000}"/>
    <cellStyle name="Link Currency (2)" xfId="6866" xr:uid="{00000000-0005-0000-0000-0000B11A0000}"/>
    <cellStyle name="Link Currency (2) 2" xfId="6867" xr:uid="{00000000-0005-0000-0000-0000B21A0000}"/>
    <cellStyle name="Link Currency (2) 2 2" xfId="6868" xr:uid="{00000000-0005-0000-0000-0000B31A0000}"/>
    <cellStyle name="Link Currency (2) 2 2 2" xfId="6869" xr:uid="{00000000-0005-0000-0000-0000B41A0000}"/>
    <cellStyle name="Link Currency (2) 2 2 3" xfId="6870" xr:uid="{00000000-0005-0000-0000-0000B51A0000}"/>
    <cellStyle name="Link Currency (2) 2 2_Material Handling Silos - Expenditure Flow" xfId="6871" xr:uid="{00000000-0005-0000-0000-0000B61A0000}"/>
    <cellStyle name="Link Currency (2) 2 3" xfId="6872" xr:uid="{00000000-0005-0000-0000-0000B71A0000}"/>
    <cellStyle name="Link Currency (2) 2 4" xfId="6873" xr:uid="{00000000-0005-0000-0000-0000B81A0000}"/>
    <cellStyle name="Link Currency (2) 2_Material Handling Silos - Expenditure Flow" xfId="6874" xr:uid="{00000000-0005-0000-0000-0000B91A0000}"/>
    <cellStyle name="Link Currency (2) 3" xfId="6875" xr:uid="{00000000-0005-0000-0000-0000BA1A0000}"/>
    <cellStyle name="Link Currency (2) 3 2" xfId="6876" xr:uid="{00000000-0005-0000-0000-0000BB1A0000}"/>
    <cellStyle name="Link Currency (2) 3 3" xfId="6877" xr:uid="{00000000-0005-0000-0000-0000BC1A0000}"/>
    <cellStyle name="Link Currency (2) 4" xfId="6878" xr:uid="{00000000-0005-0000-0000-0000BD1A0000}"/>
    <cellStyle name="Link Currency (2) 4 2" xfId="6879" xr:uid="{00000000-0005-0000-0000-0000BE1A0000}"/>
    <cellStyle name="Link Currency (2) 4 3" xfId="6880" xr:uid="{00000000-0005-0000-0000-0000BF1A0000}"/>
    <cellStyle name="Link Currency (2) 5" xfId="6881" xr:uid="{00000000-0005-0000-0000-0000C01A0000}"/>
    <cellStyle name="Link Currency (2) 6" xfId="6882" xr:uid="{00000000-0005-0000-0000-0000C11A0000}"/>
    <cellStyle name="Link Currency (2)_Kusile ITD &amp; YE Proj July 2011" xfId="6883" xr:uid="{00000000-0005-0000-0000-0000C21A0000}"/>
    <cellStyle name="Link Units (0)" xfId="6884" xr:uid="{00000000-0005-0000-0000-0000C31A0000}"/>
    <cellStyle name="Link Units (0) 10" xfId="6885" xr:uid="{00000000-0005-0000-0000-0000C41A0000}"/>
    <cellStyle name="Link Units (0) 2" xfId="6886" xr:uid="{00000000-0005-0000-0000-0000C51A0000}"/>
    <cellStyle name="Link Units (0) 2 2" xfId="6887" xr:uid="{00000000-0005-0000-0000-0000C61A0000}"/>
    <cellStyle name="Link Units (0) 2 2 2" xfId="6888" xr:uid="{00000000-0005-0000-0000-0000C71A0000}"/>
    <cellStyle name="Link Units (0) 2 2 2 2" xfId="6889" xr:uid="{00000000-0005-0000-0000-0000C81A0000}"/>
    <cellStyle name="Link Units (0) 2 2 2 2 2" xfId="6890" xr:uid="{00000000-0005-0000-0000-0000C91A0000}"/>
    <cellStyle name="Link Units (0) 2 2 2 3" xfId="6891" xr:uid="{00000000-0005-0000-0000-0000CA1A0000}"/>
    <cellStyle name="Link Units (0) 2 2 2 4" xfId="6892" xr:uid="{00000000-0005-0000-0000-0000CB1A0000}"/>
    <cellStyle name="Link Units (0) 2 2 3" xfId="6893" xr:uid="{00000000-0005-0000-0000-0000CC1A0000}"/>
    <cellStyle name="Link Units (0) 2 2 3 2" xfId="6894" xr:uid="{00000000-0005-0000-0000-0000CD1A0000}"/>
    <cellStyle name="Link Units (0) 2 2 3 3" xfId="6895" xr:uid="{00000000-0005-0000-0000-0000CE1A0000}"/>
    <cellStyle name="Link Units (0) 2 2 4" xfId="6896" xr:uid="{00000000-0005-0000-0000-0000CF1A0000}"/>
    <cellStyle name="Link Units (0) 2 2 4 2" xfId="6897" xr:uid="{00000000-0005-0000-0000-0000D01A0000}"/>
    <cellStyle name="Link Units (0) 2 2 5" xfId="6898" xr:uid="{00000000-0005-0000-0000-0000D11A0000}"/>
    <cellStyle name="Link Units (0) 2 2 5 2" xfId="6899" xr:uid="{00000000-0005-0000-0000-0000D21A0000}"/>
    <cellStyle name="Link Units (0) 2 2 6" xfId="6900" xr:uid="{00000000-0005-0000-0000-0000D31A0000}"/>
    <cellStyle name="Link Units (0) 2 2 7" xfId="6901" xr:uid="{00000000-0005-0000-0000-0000D41A0000}"/>
    <cellStyle name="Link Units (0) 2 2 8" xfId="6902" xr:uid="{00000000-0005-0000-0000-0000D51A0000}"/>
    <cellStyle name="Link Units (0) 2 2_Material Handling Silos - Expenditure Flow" xfId="6903" xr:uid="{00000000-0005-0000-0000-0000D61A0000}"/>
    <cellStyle name="Link Units (0) 2 3" xfId="6904" xr:uid="{00000000-0005-0000-0000-0000D71A0000}"/>
    <cellStyle name="Link Units (0) 2 3 2" xfId="6905" xr:uid="{00000000-0005-0000-0000-0000D81A0000}"/>
    <cellStyle name="Link Units (0) 2 3 2 2" xfId="6906" xr:uid="{00000000-0005-0000-0000-0000D91A0000}"/>
    <cellStyle name="Link Units (0) 2 3 3" xfId="6907" xr:uid="{00000000-0005-0000-0000-0000DA1A0000}"/>
    <cellStyle name="Link Units (0) 2 3 4" xfId="6908" xr:uid="{00000000-0005-0000-0000-0000DB1A0000}"/>
    <cellStyle name="Link Units (0) 2 4" xfId="6909" xr:uid="{00000000-0005-0000-0000-0000DC1A0000}"/>
    <cellStyle name="Link Units (0) 2 4 2" xfId="6910" xr:uid="{00000000-0005-0000-0000-0000DD1A0000}"/>
    <cellStyle name="Link Units (0) 2 4 3" xfId="6911" xr:uid="{00000000-0005-0000-0000-0000DE1A0000}"/>
    <cellStyle name="Link Units (0) 2 5" xfId="6912" xr:uid="{00000000-0005-0000-0000-0000DF1A0000}"/>
    <cellStyle name="Link Units (0) 2 5 2" xfId="6913" xr:uid="{00000000-0005-0000-0000-0000E01A0000}"/>
    <cellStyle name="Link Units (0) 2 6" xfId="6914" xr:uid="{00000000-0005-0000-0000-0000E11A0000}"/>
    <cellStyle name="Link Units (0) 2 6 2" xfId="6915" xr:uid="{00000000-0005-0000-0000-0000E21A0000}"/>
    <cellStyle name="Link Units (0) 2 7" xfId="6916" xr:uid="{00000000-0005-0000-0000-0000E31A0000}"/>
    <cellStyle name="Link Units (0) 2 8" xfId="6917" xr:uid="{00000000-0005-0000-0000-0000E41A0000}"/>
    <cellStyle name="Link Units (0) 2 9" xfId="6918" xr:uid="{00000000-0005-0000-0000-0000E51A0000}"/>
    <cellStyle name="Link Units (0) 2_Material Handling Silos - Expenditure Flow" xfId="6919" xr:uid="{00000000-0005-0000-0000-0000E61A0000}"/>
    <cellStyle name="Link Units (0) 3" xfId="6920" xr:uid="{00000000-0005-0000-0000-0000E71A0000}"/>
    <cellStyle name="Link Units (0) 3 2" xfId="6921" xr:uid="{00000000-0005-0000-0000-0000E81A0000}"/>
    <cellStyle name="Link Units (0) 3 2 2" xfId="6922" xr:uid="{00000000-0005-0000-0000-0000E91A0000}"/>
    <cellStyle name="Link Units (0) 3 2 2 2" xfId="6923" xr:uid="{00000000-0005-0000-0000-0000EA1A0000}"/>
    <cellStyle name="Link Units (0) 3 2 3" xfId="6924" xr:uid="{00000000-0005-0000-0000-0000EB1A0000}"/>
    <cellStyle name="Link Units (0) 3 2 4" xfId="6925" xr:uid="{00000000-0005-0000-0000-0000EC1A0000}"/>
    <cellStyle name="Link Units (0) 3 3" xfId="6926" xr:uid="{00000000-0005-0000-0000-0000ED1A0000}"/>
    <cellStyle name="Link Units (0) 3 3 2" xfId="6927" xr:uid="{00000000-0005-0000-0000-0000EE1A0000}"/>
    <cellStyle name="Link Units (0) 3 4" xfId="6928" xr:uid="{00000000-0005-0000-0000-0000EF1A0000}"/>
    <cellStyle name="Link Units (0) 3 4 2" xfId="6929" xr:uid="{00000000-0005-0000-0000-0000F01A0000}"/>
    <cellStyle name="Link Units (0) 3 5" xfId="6930" xr:uid="{00000000-0005-0000-0000-0000F11A0000}"/>
    <cellStyle name="Link Units (0) 3 5 2" xfId="6931" xr:uid="{00000000-0005-0000-0000-0000F21A0000}"/>
    <cellStyle name="Link Units (0) 3 6" xfId="6932" xr:uid="{00000000-0005-0000-0000-0000F31A0000}"/>
    <cellStyle name="Link Units (0) 3 7" xfId="6933" xr:uid="{00000000-0005-0000-0000-0000F41A0000}"/>
    <cellStyle name="Link Units (0) 3 8" xfId="6934" xr:uid="{00000000-0005-0000-0000-0000F51A0000}"/>
    <cellStyle name="Link Units (0) 4" xfId="6935" xr:uid="{00000000-0005-0000-0000-0000F61A0000}"/>
    <cellStyle name="Link Units (0) 4 2" xfId="6936" xr:uid="{00000000-0005-0000-0000-0000F71A0000}"/>
    <cellStyle name="Link Units (0) 4 2 2" xfId="6937" xr:uid="{00000000-0005-0000-0000-0000F81A0000}"/>
    <cellStyle name="Link Units (0) 4 3" xfId="6938" xr:uid="{00000000-0005-0000-0000-0000F91A0000}"/>
    <cellStyle name="Link Units (0) 4 4" xfId="6939" xr:uid="{00000000-0005-0000-0000-0000FA1A0000}"/>
    <cellStyle name="Link Units (0) 5" xfId="6940" xr:uid="{00000000-0005-0000-0000-0000FB1A0000}"/>
    <cellStyle name="Link Units (0) 5 2" xfId="6941" xr:uid="{00000000-0005-0000-0000-0000FC1A0000}"/>
    <cellStyle name="Link Units (0) 5 3" xfId="6942" xr:uid="{00000000-0005-0000-0000-0000FD1A0000}"/>
    <cellStyle name="Link Units (0) 5 4" xfId="6943" xr:uid="{00000000-0005-0000-0000-0000FE1A0000}"/>
    <cellStyle name="Link Units (0) 6" xfId="6944" xr:uid="{00000000-0005-0000-0000-0000FF1A0000}"/>
    <cellStyle name="Link Units (0) 6 2" xfId="6945" xr:uid="{00000000-0005-0000-0000-0000001B0000}"/>
    <cellStyle name="Link Units (0) 6 3" xfId="6946" xr:uid="{00000000-0005-0000-0000-0000011B0000}"/>
    <cellStyle name="Link Units (0) 7" xfId="6947" xr:uid="{00000000-0005-0000-0000-0000021B0000}"/>
    <cellStyle name="Link Units (0) 7 2" xfId="6948" xr:uid="{00000000-0005-0000-0000-0000031B0000}"/>
    <cellStyle name="Link Units (0) 8" xfId="6949" xr:uid="{00000000-0005-0000-0000-0000041B0000}"/>
    <cellStyle name="Link Units (0) 9" xfId="6950" xr:uid="{00000000-0005-0000-0000-0000051B0000}"/>
    <cellStyle name="Link Units (0)_Kusile ITD &amp; YE Proj July 2011" xfId="6951" xr:uid="{00000000-0005-0000-0000-0000061B0000}"/>
    <cellStyle name="Link Units (1)" xfId="6952" xr:uid="{00000000-0005-0000-0000-0000071B0000}"/>
    <cellStyle name="Link Units (1) 2" xfId="6953" xr:uid="{00000000-0005-0000-0000-0000081B0000}"/>
    <cellStyle name="Link Units (1) 2 2" xfId="6954" xr:uid="{00000000-0005-0000-0000-0000091B0000}"/>
    <cellStyle name="Link Units (1) 2 2 2" xfId="6955" xr:uid="{00000000-0005-0000-0000-00000A1B0000}"/>
    <cellStyle name="Link Units (1) 2 2 3" xfId="6956" xr:uid="{00000000-0005-0000-0000-00000B1B0000}"/>
    <cellStyle name="Link Units (1) 2 2_Material Handling Silos - Expenditure Flow" xfId="6957" xr:uid="{00000000-0005-0000-0000-00000C1B0000}"/>
    <cellStyle name="Link Units (1) 2 3" xfId="6958" xr:uid="{00000000-0005-0000-0000-00000D1B0000}"/>
    <cellStyle name="Link Units (1) 2 4" xfId="6959" xr:uid="{00000000-0005-0000-0000-00000E1B0000}"/>
    <cellStyle name="Link Units (1) 2_Material Handling Silos - Expenditure Flow" xfId="6960" xr:uid="{00000000-0005-0000-0000-00000F1B0000}"/>
    <cellStyle name="Link Units (1) 3" xfId="6961" xr:uid="{00000000-0005-0000-0000-0000101B0000}"/>
    <cellStyle name="Link Units (1) 3 2" xfId="6962" xr:uid="{00000000-0005-0000-0000-0000111B0000}"/>
    <cellStyle name="Link Units (1) 3 3" xfId="6963" xr:uid="{00000000-0005-0000-0000-0000121B0000}"/>
    <cellStyle name="Link Units (1) 4" xfId="6964" xr:uid="{00000000-0005-0000-0000-0000131B0000}"/>
    <cellStyle name="Link Units (1) 4 2" xfId="6965" xr:uid="{00000000-0005-0000-0000-0000141B0000}"/>
    <cellStyle name="Link Units (1) 4 3" xfId="6966" xr:uid="{00000000-0005-0000-0000-0000151B0000}"/>
    <cellStyle name="Link Units (1) 5" xfId="6967" xr:uid="{00000000-0005-0000-0000-0000161B0000}"/>
    <cellStyle name="Link Units (1) 6" xfId="6968" xr:uid="{00000000-0005-0000-0000-0000171B0000}"/>
    <cellStyle name="Link Units (1)_Kusile ITD &amp; YE Proj July 2011" xfId="6969" xr:uid="{00000000-0005-0000-0000-0000181B0000}"/>
    <cellStyle name="Link Units (2)" xfId="6970" xr:uid="{00000000-0005-0000-0000-0000191B0000}"/>
    <cellStyle name="Link Units (2) 2" xfId="6971" xr:uid="{00000000-0005-0000-0000-00001A1B0000}"/>
    <cellStyle name="Link Units (2) 2 2" xfId="6972" xr:uid="{00000000-0005-0000-0000-00001B1B0000}"/>
    <cellStyle name="Link Units (2) 2 2 2" xfId="6973" xr:uid="{00000000-0005-0000-0000-00001C1B0000}"/>
    <cellStyle name="Link Units (2) 2 2 3" xfId="6974" xr:uid="{00000000-0005-0000-0000-00001D1B0000}"/>
    <cellStyle name="Link Units (2) 2 2_Material Handling Silos - Expenditure Flow" xfId="6975" xr:uid="{00000000-0005-0000-0000-00001E1B0000}"/>
    <cellStyle name="Link Units (2) 2 3" xfId="6976" xr:uid="{00000000-0005-0000-0000-00001F1B0000}"/>
    <cellStyle name="Link Units (2) 2 4" xfId="6977" xr:uid="{00000000-0005-0000-0000-0000201B0000}"/>
    <cellStyle name="Link Units (2) 2_Material Handling Silos - Expenditure Flow" xfId="6978" xr:uid="{00000000-0005-0000-0000-0000211B0000}"/>
    <cellStyle name="Link Units (2) 3" xfId="6979" xr:uid="{00000000-0005-0000-0000-0000221B0000}"/>
    <cellStyle name="Link Units (2) 3 2" xfId="6980" xr:uid="{00000000-0005-0000-0000-0000231B0000}"/>
    <cellStyle name="Link Units (2) 3 3" xfId="6981" xr:uid="{00000000-0005-0000-0000-0000241B0000}"/>
    <cellStyle name="Link Units (2) 4" xfId="6982" xr:uid="{00000000-0005-0000-0000-0000251B0000}"/>
    <cellStyle name="Link Units (2) 4 2" xfId="6983" xr:uid="{00000000-0005-0000-0000-0000261B0000}"/>
    <cellStyle name="Link Units (2) 4 3" xfId="6984" xr:uid="{00000000-0005-0000-0000-0000271B0000}"/>
    <cellStyle name="Link Units (2) 5" xfId="6985" xr:uid="{00000000-0005-0000-0000-0000281B0000}"/>
    <cellStyle name="Link Units (2) 6" xfId="6986" xr:uid="{00000000-0005-0000-0000-0000291B0000}"/>
    <cellStyle name="Link Units (2)_Kusile ITD &amp; YE Proj July 2011" xfId="6987" xr:uid="{00000000-0005-0000-0000-00002A1B0000}"/>
    <cellStyle name="Linked Cell 10" xfId="6988" xr:uid="{00000000-0005-0000-0000-00002B1B0000}"/>
    <cellStyle name="Linked Cell 11" xfId="6989" xr:uid="{00000000-0005-0000-0000-00002C1B0000}"/>
    <cellStyle name="Linked Cell 12" xfId="6990" xr:uid="{00000000-0005-0000-0000-00002D1B0000}"/>
    <cellStyle name="Linked Cell 13" xfId="6991" xr:uid="{00000000-0005-0000-0000-00002E1B0000}"/>
    <cellStyle name="Linked Cell 14" xfId="6992" xr:uid="{00000000-0005-0000-0000-00002F1B0000}"/>
    <cellStyle name="Linked Cell 15" xfId="6993" xr:uid="{00000000-0005-0000-0000-0000301B0000}"/>
    <cellStyle name="Linked Cell 16" xfId="6994" xr:uid="{00000000-0005-0000-0000-0000311B0000}"/>
    <cellStyle name="Linked Cell 17" xfId="6995" xr:uid="{00000000-0005-0000-0000-0000321B0000}"/>
    <cellStyle name="Linked Cell 18" xfId="6996" xr:uid="{00000000-0005-0000-0000-0000331B0000}"/>
    <cellStyle name="Linked Cell 19" xfId="6997" xr:uid="{00000000-0005-0000-0000-0000341B0000}"/>
    <cellStyle name="Linked Cell 2" xfId="91" xr:uid="{00000000-0005-0000-0000-0000351B0000}"/>
    <cellStyle name="Linked Cell 2 2" xfId="6998" xr:uid="{00000000-0005-0000-0000-0000361B0000}"/>
    <cellStyle name="Linked Cell 2 2 2" xfId="6999" xr:uid="{00000000-0005-0000-0000-0000371B0000}"/>
    <cellStyle name="Linked Cell 2 2 3" xfId="7000" xr:uid="{00000000-0005-0000-0000-0000381B0000}"/>
    <cellStyle name="Linked Cell 2 2 4" xfId="7001" xr:uid="{00000000-0005-0000-0000-0000391B0000}"/>
    <cellStyle name="Linked Cell 2 3" xfId="7002" xr:uid="{00000000-0005-0000-0000-00003A1B0000}"/>
    <cellStyle name="Linked Cell 2 3 2" xfId="7003" xr:uid="{00000000-0005-0000-0000-00003B1B0000}"/>
    <cellStyle name="Linked Cell 2 4" xfId="7004" xr:uid="{00000000-0005-0000-0000-00003C1B0000}"/>
    <cellStyle name="Linked Cell 2 5" xfId="7005" xr:uid="{00000000-0005-0000-0000-00003D1B0000}"/>
    <cellStyle name="Linked Cell 20" xfId="7006" xr:uid="{00000000-0005-0000-0000-00003E1B0000}"/>
    <cellStyle name="Linked Cell 21" xfId="7007" xr:uid="{00000000-0005-0000-0000-00003F1B0000}"/>
    <cellStyle name="Linked Cell 22" xfId="7008" xr:uid="{00000000-0005-0000-0000-0000401B0000}"/>
    <cellStyle name="Linked Cell 23" xfId="7009" xr:uid="{00000000-0005-0000-0000-0000411B0000}"/>
    <cellStyle name="Linked Cell 24" xfId="7010" xr:uid="{00000000-0005-0000-0000-0000421B0000}"/>
    <cellStyle name="Linked Cell 25" xfId="7011" xr:uid="{00000000-0005-0000-0000-0000431B0000}"/>
    <cellStyle name="Linked Cell 26" xfId="7012" xr:uid="{00000000-0005-0000-0000-0000441B0000}"/>
    <cellStyle name="Linked Cell 27" xfId="7013" xr:uid="{00000000-0005-0000-0000-0000451B0000}"/>
    <cellStyle name="Linked Cell 28" xfId="7014" xr:uid="{00000000-0005-0000-0000-0000461B0000}"/>
    <cellStyle name="Linked Cell 29" xfId="7015" xr:uid="{00000000-0005-0000-0000-0000471B0000}"/>
    <cellStyle name="Linked Cell 3" xfId="7016" xr:uid="{00000000-0005-0000-0000-0000481B0000}"/>
    <cellStyle name="Linked Cell 3 2" xfId="7017" xr:uid="{00000000-0005-0000-0000-0000491B0000}"/>
    <cellStyle name="Linked Cell 3 2 2" xfId="7018" xr:uid="{00000000-0005-0000-0000-00004A1B0000}"/>
    <cellStyle name="Linked Cell 3 2 3" xfId="7019" xr:uid="{00000000-0005-0000-0000-00004B1B0000}"/>
    <cellStyle name="Linked Cell 3 3" xfId="7020" xr:uid="{00000000-0005-0000-0000-00004C1B0000}"/>
    <cellStyle name="Linked Cell 3 3 2" xfId="7021" xr:uid="{00000000-0005-0000-0000-00004D1B0000}"/>
    <cellStyle name="Linked Cell 30" xfId="7022" xr:uid="{00000000-0005-0000-0000-00004E1B0000}"/>
    <cellStyle name="Linked Cell 31" xfId="7023" xr:uid="{00000000-0005-0000-0000-00004F1B0000}"/>
    <cellStyle name="Linked Cell 32" xfId="7024" xr:uid="{00000000-0005-0000-0000-0000501B0000}"/>
    <cellStyle name="Linked Cell 33" xfId="7025" xr:uid="{00000000-0005-0000-0000-0000511B0000}"/>
    <cellStyle name="Linked Cell 34" xfId="7026" xr:uid="{00000000-0005-0000-0000-0000521B0000}"/>
    <cellStyle name="Linked Cell 35" xfId="7027" xr:uid="{00000000-0005-0000-0000-0000531B0000}"/>
    <cellStyle name="Linked Cell 36" xfId="7028" xr:uid="{00000000-0005-0000-0000-0000541B0000}"/>
    <cellStyle name="Linked Cell 37" xfId="7029" xr:uid="{00000000-0005-0000-0000-0000551B0000}"/>
    <cellStyle name="Linked Cell 38" xfId="7030" xr:uid="{00000000-0005-0000-0000-0000561B0000}"/>
    <cellStyle name="Linked Cell 39" xfId="7031" xr:uid="{00000000-0005-0000-0000-0000571B0000}"/>
    <cellStyle name="Linked Cell 4" xfId="7032" xr:uid="{00000000-0005-0000-0000-0000581B0000}"/>
    <cellStyle name="Linked Cell 40" xfId="7033" xr:uid="{00000000-0005-0000-0000-0000591B0000}"/>
    <cellStyle name="Linked Cell 41" xfId="7034" xr:uid="{00000000-0005-0000-0000-00005A1B0000}"/>
    <cellStyle name="Linked Cell 42" xfId="7035" xr:uid="{00000000-0005-0000-0000-00005B1B0000}"/>
    <cellStyle name="Linked Cell 43" xfId="7036" xr:uid="{00000000-0005-0000-0000-00005C1B0000}"/>
    <cellStyle name="Linked Cell 44" xfId="7037" xr:uid="{00000000-0005-0000-0000-00005D1B0000}"/>
    <cellStyle name="Linked Cell 45" xfId="7038" xr:uid="{00000000-0005-0000-0000-00005E1B0000}"/>
    <cellStyle name="Linked Cell 46" xfId="7039" xr:uid="{00000000-0005-0000-0000-00005F1B0000}"/>
    <cellStyle name="Linked Cell 47" xfId="7040" xr:uid="{00000000-0005-0000-0000-0000601B0000}"/>
    <cellStyle name="Linked Cell 48" xfId="7041" xr:uid="{00000000-0005-0000-0000-0000611B0000}"/>
    <cellStyle name="Linked Cell 49" xfId="7042" xr:uid="{00000000-0005-0000-0000-0000621B0000}"/>
    <cellStyle name="Linked Cell 5" xfId="7043" xr:uid="{00000000-0005-0000-0000-0000631B0000}"/>
    <cellStyle name="Linked Cell 50" xfId="7044" xr:uid="{00000000-0005-0000-0000-0000641B0000}"/>
    <cellStyle name="Linked Cell 51" xfId="7045" xr:uid="{00000000-0005-0000-0000-0000651B0000}"/>
    <cellStyle name="Linked Cell 52" xfId="7046" xr:uid="{00000000-0005-0000-0000-0000661B0000}"/>
    <cellStyle name="Linked Cell 53" xfId="7047" xr:uid="{00000000-0005-0000-0000-0000671B0000}"/>
    <cellStyle name="Linked Cell 54" xfId="7048" xr:uid="{00000000-0005-0000-0000-0000681B0000}"/>
    <cellStyle name="Linked Cell 55" xfId="7049" xr:uid="{00000000-0005-0000-0000-0000691B0000}"/>
    <cellStyle name="Linked Cell 56" xfId="7050" xr:uid="{00000000-0005-0000-0000-00006A1B0000}"/>
    <cellStyle name="Linked Cell 57" xfId="7051" xr:uid="{00000000-0005-0000-0000-00006B1B0000}"/>
    <cellStyle name="Linked Cell 58" xfId="7052" xr:uid="{00000000-0005-0000-0000-00006C1B0000}"/>
    <cellStyle name="Linked Cell 6" xfId="7053" xr:uid="{00000000-0005-0000-0000-00006D1B0000}"/>
    <cellStyle name="Linked Cell 7" xfId="7054" xr:uid="{00000000-0005-0000-0000-00006E1B0000}"/>
    <cellStyle name="Linked Cell 8" xfId="7055" xr:uid="{00000000-0005-0000-0000-00006F1B0000}"/>
    <cellStyle name="Linked Cell 9" xfId="7056" xr:uid="{00000000-0005-0000-0000-0000701B0000}"/>
    <cellStyle name="Listformat" xfId="7057" xr:uid="{00000000-0005-0000-0000-0000711B0000}"/>
    <cellStyle name="Milliers [0]_EAS_Nehuenco_II_18_10_2001" xfId="7058" xr:uid="{00000000-0005-0000-0000-0000721B0000}"/>
    <cellStyle name="Milliers_EAS_Nehuenco_II_18_10_2001" xfId="7059" xr:uid="{00000000-0005-0000-0000-0000731B0000}"/>
    <cellStyle name="Monétaire [0]_EAS_Nehuenco_II_18_10_2001" xfId="7060" xr:uid="{00000000-0005-0000-0000-0000741B0000}"/>
    <cellStyle name="Monétaire_EAS_Nehuenco_II_18_10_2001" xfId="7061" xr:uid="{00000000-0005-0000-0000-0000751B0000}"/>
    <cellStyle name="Neutral 10" xfId="7062" xr:uid="{00000000-0005-0000-0000-0000761B0000}"/>
    <cellStyle name="Neutral 11" xfId="7063" xr:uid="{00000000-0005-0000-0000-0000771B0000}"/>
    <cellStyle name="Neutral 12" xfId="7064" xr:uid="{00000000-0005-0000-0000-0000781B0000}"/>
    <cellStyle name="Neutral 13" xfId="7065" xr:uid="{00000000-0005-0000-0000-0000791B0000}"/>
    <cellStyle name="Neutral 14" xfId="7066" xr:uid="{00000000-0005-0000-0000-00007A1B0000}"/>
    <cellStyle name="Neutral 15" xfId="7067" xr:uid="{00000000-0005-0000-0000-00007B1B0000}"/>
    <cellStyle name="Neutral 16" xfId="7068" xr:uid="{00000000-0005-0000-0000-00007C1B0000}"/>
    <cellStyle name="Neutral 17" xfId="7069" xr:uid="{00000000-0005-0000-0000-00007D1B0000}"/>
    <cellStyle name="Neutral 18" xfId="7070" xr:uid="{00000000-0005-0000-0000-00007E1B0000}"/>
    <cellStyle name="Neutral 19" xfId="7071" xr:uid="{00000000-0005-0000-0000-00007F1B0000}"/>
    <cellStyle name="Neutral 2" xfId="92" xr:uid="{00000000-0005-0000-0000-0000801B0000}"/>
    <cellStyle name="Neutral 2 2" xfId="7072" xr:uid="{00000000-0005-0000-0000-0000811B0000}"/>
    <cellStyle name="Neutral 2 2 2" xfId="7073" xr:uid="{00000000-0005-0000-0000-0000821B0000}"/>
    <cellStyle name="Neutral 2 2 3" xfId="7074" xr:uid="{00000000-0005-0000-0000-0000831B0000}"/>
    <cellStyle name="Neutral 2 2 4" xfId="7075" xr:uid="{00000000-0005-0000-0000-0000841B0000}"/>
    <cellStyle name="Neutral 2 3" xfId="7076" xr:uid="{00000000-0005-0000-0000-0000851B0000}"/>
    <cellStyle name="Neutral 2 3 2" xfId="7077" xr:uid="{00000000-0005-0000-0000-0000861B0000}"/>
    <cellStyle name="Neutral 2 4" xfId="7078" xr:uid="{00000000-0005-0000-0000-0000871B0000}"/>
    <cellStyle name="Neutral 2 5" xfId="7079" xr:uid="{00000000-0005-0000-0000-0000881B0000}"/>
    <cellStyle name="Neutral 20" xfId="7080" xr:uid="{00000000-0005-0000-0000-0000891B0000}"/>
    <cellStyle name="Neutral 21" xfId="7081" xr:uid="{00000000-0005-0000-0000-00008A1B0000}"/>
    <cellStyle name="Neutral 22" xfId="7082" xr:uid="{00000000-0005-0000-0000-00008B1B0000}"/>
    <cellStyle name="Neutral 23" xfId="7083" xr:uid="{00000000-0005-0000-0000-00008C1B0000}"/>
    <cellStyle name="Neutral 24" xfId="7084" xr:uid="{00000000-0005-0000-0000-00008D1B0000}"/>
    <cellStyle name="Neutral 25" xfId="7085" xr:uid="{00000000-0005-0000-0000-00008E1B0000}"/>
    <cellStyle name="Neutral 26" xfId="7086" xr:uid="{00000000-0005-0000-0000-00008F1B0000}"/>
    <cellStyle name="Neutral 27" xfId="7087" xr:uid="{00000000-0005-0000-0000-0000901B0000}"/>
    <cellStyle name="Neutral 28" xfId="7088" xr:uid="{00000000-0005-0000-0000-0000911B0000}"/>
    <cellStyle name="Neutral 29" xfId="7089" xr:uid="{00000000-0005-0000-0000-0000921B0000}"/>
    <cellStyle name="Neutral 3" xfId="7090" xr:uid="{00000000-0005-0000-0000-0000931B0000}"/>
    <cellStyle name="Neutral 3 2" xfId="7091" xr:uid="{00000000-0005-0000-0000-0000941B0000}"/>
    <cellStyle name="Neutral 3 2 2" xfId="7092" xr:uid="{00000000-0005-0000-0000-0000951B0000}"/>
    <cellStyle name="Neutral 3 2 3" xfId="7093" xr:uid="{00000000-0005-0000-0000-0000961B0000}"/>
    <cellStyle name="Neutral 3 3" xfId="7094" xr:uid="{00000000-0005-0000-0000-0000971B0000}"/>
    <cellStyle name="Neutral 3 3 2" xfId="7095" xr:uid="{00000000-0005-0000-0000-0000981B0000}"/>
    <cellStyle name="Neutral 30" xfId="7096" xr:uid="{00000000-0005-0000-0000-0000991B0000}"/>
    <cellStyle name="Neutral 31" xfId="7097" xr:uid="{00000000-0005-0000-0000-00009A1B0000}"/>
    <cellStyle name="Neutral 32" xfId="7098" xr:uid="{00000000-0005-0000-0000-00009B1B0000}"/>
    <cellStyle name="Neutral 33" xfId="7099" xr:uid="{00000000-0005-0000-0000-00009C1B0000}"/>
    <cellStyle name="Neutral 34" xfId="7100" xr:uid="{00000000-0005-0000-0000-00009D1B0000}"/>
    <cellStyle name="Neutral 35" xfId="7101" xr:uid="{00000000-0005-0000-0000-00009E1B0000}"/>
    <cellStyle name="Neutral 36" xfId="7102" xr:uid="{00000000-0005-0000-0000-00009F1B0000}"/>
    <cellStyle name="Neutral 37" xfId="7103" xr:uid="{00000000-0005-0000-0000-0000A01B0000}"/>
    <cellStyle name="Neutral 38" xfId="7104" xr:uid="{00000000-0005-0000-0000-0000A11B0000}"/>
    <cellStyle name="Neutral 39" xfId="7105" xr:uid="{00000000-0005-0000-0000-0000A21B0000}"/>
    <cellStyle name="Neutral 4" xfId="7106" xr:uid="{00000000-0005-0000-0000-0000A31B0000}"/>
    <cellStyle name="Neutral 40" xfId="7107" xr:uid="{00000000-0005-0000-0000-0000A41B0000}"/>
    <cellStyle name="Neutral 41" xfId="7108" xr:uid="{00000000-0005-0000-0000-0000A51B0000}"/>
    <cellStyle name="Neutral 42" xfId="7109" xr:uid="{00000000-0005-0000-0000-0000A61B0000}"/>
    <cellStyle name="Neutral 43" xfId="7110" xr:uid="{00000000-0005-0000-0000-0000A71B0000}"/>
    <cellStyle name="Neutral 44" xfId="7111" xr:uid="{00000000-0005-0000-0000-0000A81B0000}"/>
    <cellStyle name="Neutral 45" xfId="7112" xr:uid="{00000000-0005-0000-0000-0000A91B0000}"/>
    <cellStyle name="Neutral 46" xfId="7113" xr:uid="{00000000-0005-0000-0000-0000AA1B0000}"/>
    <cellStyle name="Neutral 47" xfId="7114" xr:uid="{00000000-0005-0000-0000-0000AB1B0000}"/>
    <cellStyle name="Neutral 48" xfId="7115" xr:uid="{00000000-0005-0000-0000-0000AC1B0000}"/>
    <cellStyle name="Neutral 49" xfId="7116" xr:uid="{00000000-0005-0000-0000-0000AD1B0000}"/>
    <cellStyle name="Neutral 5" xfId="7117" xr:uid="{00000000-0005-0000-0000-0000AE1B0000}"/>
    <cellStyle name="Neutral 50" xfId="7118" xr:uid="{00000000-0005-0000-0000-0000AF1B0000}"/>
    <cellStyle name="Neutral 51" xfId="7119" xr:uid="{00000000-0005-0000-0000-0000B01B0000}"/>
    <cellStyle name="Neutral 52" xfId="7120" xr:uid="{00000000-0005-0000-0000-0000B11B0000}"/>
    <cellStyle name="Neutral 53" xfId="7121" xr:uid="{00000000-0005-0000-0000-0000B21B0000}"/>
    <cellStyle name="Neutral 54" xfId="7122" xr:uid="{00000000-0005-0000-0000-0000B31B0000}"/>
    <cellStyle name="Neutral 55" xfId="7123" xr:uid="{00000000-0005-0000-0000-0000B41B0000}"/>
    <cellStyle name="Neutral 56" xfId="7124" xr:uid="{00000000-0005-0000-0000-0000B51B0000}"/>
    <cellStyle name="Neutral 57" xfId="7125" xr:uid="{00000000-0005-0000-0000-0000B61B0000}"/>
    <cellStyle name="Neutral 58" xfId="7126" xr:uid="{00000000-0005-0000-0000-0000B71B0000}"/>
    <cellStyle name="Neutral 6" xfId="7127" xr:uid="{00000000-0005-0000-0000-0000B81B0000}"/>
    <cellStyle name="Neutral 7" xfId="7128" xr:uid="{00000000-0005-0000-0000-0000B91B0000}"/>
    <cellStyle name="Neutral 8" xfId="7129" xr:uid="{00000000-0005-0000-0000-0000BA1B0000}"/>
    <cellStyle name="Neutral 9" xfId="7130" xr:uid="{00000000-0005-0000-0000-0000BB1B0000}"/>
    <cellStyle name="new" xfId="7131" xr:uid="{00000000-0005-0000-0000-0000BC1B0000}"/>
    <cellStyle name="new 2" xfId="7132" xr:uid="{00000000-0005-0000-0000-0000BD1B0000}"/>
    <cellStyle name="no dec" xfId="7133" xr:uid="{00000000-0005-0000-0000-0000BE1B0000}"/>
    <cellStyle name="no dec 2" xfId="7134" xr:uid="{00000000-0005-0000-0000-0000BF1B0000}"/>
    <cellStyle name="Non_definito" xfId="7135" xr:uid="{00000000-0005-0000-0000-0000C01B0000}"/>
    <cellStyle name="Normal" xfId="0" builtinId="0"/>
    <cellStyle name="Normal - Style1" xfId="93" xr:uid="{00000000-0005-0000-0000-0000C21B0000}"/>
    <cellStyle name="Normal - Style1 10" xfId="7136" xr:uid="{00000000-0005-0000-0000-0000C31B0000}"/>
    <cellStyle name="Normal - Style1 11" xfId="7137" xr:uid="{00000000-0005-0000-0000-0000C41B0000}"/>
    <cellStyle name="Normal - Style1 12" xfId="7138" xr:uid="{00000000-0005-0000-0000-0000C51B0000}"/>
    <cellStyle name="Normal - Style1 2" xfId="7139" xr:uid="{00000000-0005-0000-0000-0000C61B0000}"/>
    <cellStyle name="Normal - Style1 2 2" xfId="7140" xr:uid="{00000000-0005-0000-0000-0000C71B0000}"/>
    <cellStyle name="Normal - Style1 2 2 2" xfId="7141" xr:uid="{00000000-0005-0000-0000-0000C81B0000}"/>
    <cellStyle name="Normal - Style1 2 2 2 2" xfId="7142" xr:uid="{00000000-0005-0000-0000-0000C91B0000}"/>
    <cellStyle name="Normal - Style1 2 2 2 2 2" xfId="7143" xr:uid="{00000000-0005-0000-0000-0000CA1B0000}"/>
    <cellStyle name="Normal - Style1 2 2 2 3" xfId="7144" xr:uid="{00000000-0005-0000-0000-0000CB1B0000}"/>
    <cellStyle name="Normal - Style1 2 2 2 4" xfId="7145" xr:uid="{00000000-0005-0000-0000-0000CC1B0000}"/>
    <cellStyle name="Normal - Style1 2 2 3" xfId="7146" xr:uid="{00000000-0005-0000-0000-0000CD1B0000}"/>
    <cellStyle name="Normal - Style1 2 2 3 2" xfId="7147" xr:uid="{00000000-0005-0000-0000-0000CE1B0000}"/>
    <cellStyle name="Normal - Style1 2 2 3 3" xfId="7148" xr:uid="{00000000-0005-0000-0000-0000CF1B0000}"/>
    <cellStyle name="Normal - Style1 2 2 4" xfId="7149" xr:uid="{00000000-0005-0000-0000-0000D01B0000}"/>
    <cellStyle name="Normal - Style1 2 2 4 2" xfId="7150" xr:uid="{00000000-0005-0000-0000-0000D11B0000}"/>
    <cellStyle name="Normal - Style1 2 2 5" xfId="7151" xr:uid="{00000000-0005-0000-0000-0000D21B0000}"/>
    <cellStyle name="Normal - Style1 2 2 5 2" xfId="7152" xr:uid="{00000000-0005-0000-0000-0000D31B0000}"/>
    <cellStyle name="Normal - Style1 2 2 6" xfId="7153" xr:uid="{00000000-0005-0000-0000-0000D41B0000}"/>
    <cellStyle name="Normal - Style1 2 2 7" xfId="7154" xr:uid="{00000000-0005-0000-0000-0000D51B0000}"/>
    <cellStyle name="Normal - Style1 2 2 8" xfId="7155" xr:uid="{00000000-0005-0000-0000-0000D61B0000}"/>
    <cellStyle name="Normal - Style1 2 2_Material Handling Silos - Expenditure Flow" xfId="7156" xr:uid="{00000000-0005-0000-0000-0000D71B0000}"/>
    <cellStyle name="Normal - Style1 2 3" xfId="7157" xr:uid="{00000000-0005-0000-0000-0000D81B0000}"/>
    <cellStyle name="Normal - Style1 2 3 2" xfId="7158" xr:uid="{00000000-0005-0000-0000-0000D91B0000}"/>
    <cellStyle name="Normal - Style1 2 3 2 2" xfId="7159" xr:uid="{00000000-0005-0000-0000-0000DA1B0000}"/>
    <cellStyle name="Normal - Style1 2 3 3" xfId="7160" xr:uid="{00000000-0005-0000-0000-0000DB1B0000}"/>
    <cellStyle name="Normal - Style1 2 3 4" xfId="7161" xr:uid="{00000000-0005-0000-0000-0000DC1B0000}"/>
    <cellStyle name="Normal - Style1 2 3 5" xfId="7162" xr:uid="{00000000-0005-0000-0000-0000DD1B0000}"/>
    <cellStyle name="Normal - Style1 2 4" xfId="7163" xr:uid="{00000000-0005-0000-0000-0000DE1B0000}"/>
    <cellStyle name="Normal - Style1 2 4 2" xfId="7164" xr:uid="{00000000-0005-0000-0000-0000DF1B0000}"/>
    <cellStyle name="Normal - Style1 2 4 3" xfId="7165" xr:uid="{00000000-0005-0000-0000-0000E01B0000}"/>
    <cellStyle name="Normal - Style1 2 5" xfId="7166" xr:uid="{00000000-0005-0000-0000-0000E11B0000}"/>
    <cellStyle name="Normal - Style1 2 5 2" xfId="7167" xr:uid="{00000000-0005-0000-0000-0000E21B0000}"/>
    <cellStyle name="Normal - Style1 2 6" xfId="7168" xr:uid="{00000000-0005-0000-0000-0000E31B0000}"/>
    <cellStyle name="Normal - Style1 2 6 2" xfId="7169" xr:uid="{00000000-0005-0000-0000-0000E41B0000}"/>
    <cellStyle name="Normal - Style1 2 7" xfId="7170" xr:uid="{00000000-0005-0000-0000-0000E51B0000}"/>
    <cellStyle name="Normal - Style1 2 8" xfId="7171" xr:uid="{00000000-0005-0000-0000-0000E61B0000}"/>
    <cellStyle name="Normal - Style1 2 9" xfId="7172" xr:uid="{00000000-0005-0000-0000-0000E71B0000}"/>
    <cellStyle name="Normal - Style1 2_Material Handling Silos - Expenditure Flow" xfId="7173" xr:uid="{00000000-0005-0000-0000-0000E81B0000}"/>
    <cellStyle name="Normal - Style1 3" xfId="7174" xr:uid="{00000000-0005-0000-0000-0000E91B0000}"/>
    <cellStyle name="Normal - Style1 3 2" xfId="7175" xr:uid="{00000000-0005-0000-0000-0000EA1B0000}"/>
    <cellStyle name="Normal - Style1 3 2 2" xfId="7176" xr:uid="{00000000-0005-0000-0000-0000EB1B0000}"/>
    <cellStyle name="Normal - Style1 3 2 2 2" xfId="7177" xr:uid="{00000000-0005-0000-0000-0000EC1B0000}"/>
    <cellStyle name="Normal - Style1 3 2 3" xfId="7178" xr:uid="{00000000-0005-0000-0000-0000ED1B0000}"/>
    <cellStyle name="Normal - Style1 3 2 4" xfId="7179" xr:uid="{00000000-0005-0000-0000-0000EE1B0000}"/>
    <cellStyle name="Normal - Style1 3 3" xfId="7180" xr:uid="{00000000-0005-0000-0000-0000EF1B0000}"/>
    <cellStyle name="Normal - Style1 3 3 2" xfId="7181" xr:uid="{00000000-0005-0000-0000-0000F01B0000}"/>
    <cellStyle name="Normal - Style1 3 3 3" xfId="7182" xr:uid="{00000000-0005-0000-0000-0000F11B0000}"/>
    <cellStyle name="Normal - Style1 3 4" xfId="7183" xr:uid="{00000000-0005-0000-0000-0000F21B0000}"/>
    <cellStyle name="Normal - Style1 3 4 2" xfId="7184" xr:uid="{00000000-0005-0000-0000-0000F31B0000}"/>
    <cellStyle name="Normal - Style1 3 5" xfId="7185" xr:uid="{00000000-0005-0000-0000-0000F41B0000}"/>
    <cellStyle name="Normal - Style1 3 5 2" xfId="7186" xr:uid="{00000000-0005-0000-0000-0000F51B0000}"/>
    <cellStyle name="Normal - Style1 3 6" xfId="7187" xr:uid="{00000000-0005-0000-0000-0000F61B0000}"/>
    <cellStyle name="Normal - Style1 3 7" xfId="7188" xr:uid="{00000000-0005-0000-0000-0000F71B0000}"/>
    <cellStyle name="Normal - Style1 3 8" xfId="7189" xr:uid="{00000000-0005-0000-0000-0000F81B0000}"/>
    <cellStyle name="Normal - Style1 3_Material Handling Silos - Expenditure Flow" xfId="7190" xr:uid="{00000000-0005-0000-0000-0000F91B0000}"/>
    <cellStyle name="Normal - Style1 4" xfId="7191" xr:uid="{00000000-0005-0000-0000-0000FA1B0000}"/>
    <cellStyle name="Normal - Style1 4 2" xfId="7192" xr:uid="{00000000-0005-0000-0000-0000FB1B0000}"/>
    <cellStyle name="Normal - Style1 4 2 2" xfId="7193" xr:uid="{00000000-0005-0000-0000-0000FC1B0000}"/>
    <cellStyle name="Normal - Style1 4 2 2 2" xfId="7194" xr:uid="{00000000-0005-0000-0000-0000FD1B0000}"/>
    <cellStyle name="Normal - Style1 4 2 3" xfId="7195" xr:uid="{00000000-0005-0000-0000-0000FE1B0000}"/>
    <cellStyle name="Normal - Style1 4 2 4" xfId="7196" xr:uid="{00000000-0005-0000-0000-0000FF1B0000}"/>
    <cellStyle name="Normal - Style1 4 3" xfId="7197" xr:uid="{00000000-0005-0000-0000-0000001C0000}"/>
    <cellStyle name="Normal - Style1 4 3 2" xfId="7198" xr:uid="{00000000-0005-0000-0000-0000011C0000}"/>
    <cellStyle name="Normal - Style1 4 4" xfId="7199" xr:uid="{00000000-0005-0000-0000-0000021C0000}"/>
    <cellStyle name="Normal - Style1 4 4 2" xfId="7200" xr:uid="{00000000-0005-0000-0000-0000031C0000}"/>
    <cellStyle name="Normal - Style1 4 5" xfId="7201" xr:uid="{00000000-0005-0000-0000-0000041C0000}"/>
    <cellStyle name="Normal - Style1 4 5 2" xfId="7202" xr:uid="{00000000-0005-0000-0000-0000051C0000}"/>
    <cellStyle name="Normal - Style1 4 6" xfId="7203" xr:uid="{00000000-0005-0000-0000-0000061C0000}"/>
    <cellStyle name="Normal - Style1 4 7" xfId="7204" xr:uid="{00000000-0005-0000-0000-0000071C0000}"/>
    <cellStyle name="Normal - Style1 4 8" xfId="7205" xr:uid="{00000000-0005-0000-0000-0000081C0000}"/>
    <cellStyle name="Normal - Style1 5" xfId="7206" xr:uid="{00000000-0005-0000-0000-0000091C0000}"/>
    <cellStyle name="Normal - Style1 6" xfId="7207" xr:uid="{00000000-0005-0000-0000-00000A1C0000}"/>
    <cellStyle name="Normal - Style1 6 2" xfId="7208" xr:uid="{00000000-0005-0000-0000-00000B1C0000}"/>
    <cellStyle name="Normal - Style1 6 2 2" xfId="7209" xr:uid="{00000000-0005-0000-0000-00000C1C0000}"/>
    <cellStyle name="Normal - Style1 6 3" xfId="7210" xr:uid="{00000000-0005-0000-0000-00000D1C0000}"/>
    <cellStyle name="Normal - Style1 6 4" xfId="7211" xr:uid="{00000000-0005-0000-0000-00000E1C0000}"/>
    <cellStyle name="Normal - Style1 6 5" xfId="7212" xr:uid="{00000000-0005-0000-0000-00000F1C0000}"/>
    <cellStyle name="Normal - Style1 7" xfId="7213" xr:uid="{00000000-0005-0000-0000-0000101C0000}"/>
    <cellStyle name="Normal - Style1 7 2" xfId="7214" xr:uid="{00000000-0005-0000-0000-0000111C0000}"/>
    <cellStyle name="Normal - Style1 7 3" xfId="7215" xr:uid="{00000000-0005-0000-0000-0000121C0000}"/>
    <cellStyle name="Normal - Style1 8" xfId="7216" xr:uid="{00000000-0005-0000-0000-0000131C0000}"/>
    <cellStyle name="Normal - Style1 8 2" xfId="7217" xr:uid="{00000000-0005-0000-0000-0000141C0000}"/>
    <cellStyle name="Normal - Style1 9" xfId="7218" xr:uid="{00000000-0005-0000-0000-0000151C0000}"/>
    <cellStyle name="Normal - Style1 9 2" xfId="7219" xr:uid="{00000000-0005-0000-0000-0000161C0000}"/>
    <cellStyle name="Normal - Style1_Kusile ITD &amp; YE Proj July 2011" xfId="7220" xr:uid="{00000000-0005-0000-0000-0000171C0000}"/>
    <cellStyle name="Normal 1" xfId="7221" xr:uid="{00000000-0005-0000-0000-0000181C0000}"/>
    <cellStyle name="Normal 10" xfId="7222" xr:uid="{00000000-0005-0000-0000-0000191C0000}"/>
    <cellStyle name="Normal 10 10" xfId="7223" xr:uid="{00000000-0005-0000-0000-00001A1C0000}"/>
    <cellStyle name="Normal 10 10 2" xfId="7224" xr:uid="{00000000-0005-0000-0000-00001B1C0000}"/>
    <cellStyle name="Normal 10 10 3" xfId="7225" xr:uid="{00000000-0005-0000-0000-00001C1C0000}"/>
    <cellStyle name="Normal 10 11" xfId="7226" xr:uid="{00000000-0005-0000-0000-00001D1C0000}"/>
    <cellStyle name="Normal 10 11 2" xfId="7227" xr:uid="{00000000-0005-0000-0000-00001E1C0000}"/>
    <cellStyle name="Normal 10 11 3" xfId="7228" xr:uid="{00000000-0005-0000-0000-00001F1C0000}"/>
    <cellStyle name="Normal 10 12" xfId="7229" xr:uid="{00000000-0005-0000-0000-0000201C0000}"/>
    <cellStyle name="Normal 10 12 2" xfId="7230" xr:uid="{00000000-0005-0000-0000-0000211C0000}"/>
    <cellStyle name="Normal 10 12 3" xfId="7231" xr:uid="{00000000-0005-0000-0000-0000221C0000}"/>
    <cellStyle name="Normal 10 13" xfId="7232" xr:uid="{00000000-0005-0000-0000-0000231C0000}"/>
    <cellStyle name="Normal 10 13 2" xfId="7233" xr:uid="{00000000-0005-0000-0000-0000241C0000}"/>
    <cellStyle name="Normal 10 13 3" xfId="7234" xr:uid="{00000000-0005-0000-0000-0000251C0000}"/>
    <cellStyle name="Normal 10 14" xfId="7235" xr:uid="{00000000-0005-0000-0000-0000261C0000}"/>
    <cellStyle name="Normal 10 14 2" xfId="7236" xr:uid="{00000000-0005-0000-0000-0000271C0000}"/>
    <cellStyle name="Normal 10 14 3" xfId="7237" xr:uid="{00000000-0005-0000-0000-0000281C0000}"/>
    <cellStyle name="Normal 10 15" xfId="7238" xr:uid="{00000000-0005-0000-0000-0000291C0000}"/>
    <cellStyle name="Normal 10 15 2" xfId="7239" xr:uid="{00000000-0005-0000-0000-00002A1C0000}"/>
    <cellStyle name="Normal 10 15 3" xfId="7240" xr:uid="{00000000-0005-0000-0000-00002B1C0000}"/>
    <cellStyle name="Normal 10 16" xfId="7241" xr:uid="{00000000-0005-0000-0000-00002C1C0000}"/>
    <cellStyle name="Normal 10 16 2" xfId="7242" xr:uid="{00000000-0005-0000-0000-00002D1C0000}"/>
    <cellStyle name="Normal 10 16 3" xfId="7243" xr:uid="{00000000-0005-0000-0000-00002E1C0000}"/>
    <cellStyle name="Normal 10 17" xfId="7244" xr:uid="{00000000-0005-0000-0000-00002F1C0000}"/>
    <cellStyle name="Normal 10 17 2" xfId="7245" xr:uid="{00000000-0005-0000-0000-0000301C0000}"/>
    <cellStyle name="Normal 10 17 3" xfId="7246" xr:uid="{00000000-0005-0000-0000-0000311C0000}"/>
    <cellStyle name="Normal 10 18" xfId="7247" xr:uid="{00000000-0005-0000-0000-0000321C0000}"/>
    <cellStyle name="Normal 10 18 2" xfId="7248" xr:uid="{00000000-0005-0000-0000-0000331C0000}"/>
    <cellStyle name="Normal 10 18 3" xfId="7249" xr:uid="{00000000-0005-0000-0000-0000341C0000}"/>
    <cellStyle name="Normal 10 19" xfId="7250" xr:uid="{00000000-0005-0000-0000-0000351C0000}"/>
    <cellStyle name="Normal 10 19 2" xfId="7251" xr:uid="{00000000-0005-0000-0000-0000361C0000}"/>
    <cellStyle name="Normal 10 19 3" xfId="7252" xr:uid="{00000000-0005-0000-0000-0000371C0000}"/>
    <cellStyle name="Normal 10 2" xfId="7253" xr:uid="{00000000-0005-0000-0000-0000381C0000}"/>
    <cellStyle name="Normal 10 2 2" xfId="7254" xr:uid="{00000000-0005-0000-0000-0000391C0000}"/>
    <cellStyle name="Normal 10 2 2 2" xfId="7255" xr:uid="{00000000-0005-0000-0000-00003A1C0000}"/>
    <cellStyle name="Normal 10 2 2 2 2" xfId="7256" xr:uid="{00000000-0005-0000-0000-00003B1C0000}"/>
    <cellStyle name="Normal 10 2 2 3" xfId="7257" xr:uid="{00000000-0005-0000-0000-00003C1C0000}"/>
    <cellStyle name="Normal 10 2 2 4" xfId="7258" xr:uid="{00000000-0005-0000-0000-00003D1C0000}"/>
    <cellStyle name="Normal 10 2 2 5" xfId="7259" xr:uid="{00000000-0005-0000-0000-00003E1C0000}"/>
    <cellStyle name="Normal 10 2 2 5 2" xfId="7260" xr:uid="{00000000-0005-0000-0000-00003F1C0000}"/>
    <cellStyle name="Normal 10 2 2 5 2 2" xfId="7261" xr:uid="{00000000-0005-0000-0000-0000401C0000}"/>
    <cellStyle name="Normal 10 2 2 5 3" xfId="7262" xr:uid="{00000000-0005-0000-0000-0000411C0000}"/>
    <cellStyle name="Normal 10 2 3" xfId="7263" xr:uid="{00000000-0005-0000-0000-0000421C0000}"/>
    <cellStyle name="Normal 10 2 3 2" xfId="7264" xr:uid="{00000000-0005-0000-0000-0000431C0000}"/>
    <cellStyle name="Normal 10 2 3 3" xfId="7265" xr:uid="{00000000-0005-0000-0000-0000441C0000}"/>
    <cellStyle name="Normal 10 2 3 4" xfId="7266" xr:uid="{00000000-0005-0000-0000-0000451C0000}"/>
    <cellStyle name="Normal 10 2 4" xfId="7267" xr:uid="{00000000-0005-0000-0000-0000461C0000}"/>
    <cellStyle name="Normal 10 2 4 2" xfId="7268" xr:uid="{00000000-0005-0000-0000-0000471C0000}"/>
    <cellStyle name="Normal 10 2 5" xfId="7269" xr:uid="{00000000-0005-0000-0000-0000481C0000}"/>
    <cellStyle name="Normal 10 2 5 2" xfId="7270" xr:uid="{00000000-0005-0000-0000-0000491C0000}"/>
    <cellStyle name="Normal 10 2 6" xfId="7271" xr:uid="{00000000-0005-0000-0000-00004A1C0000}"/>
    <cellStyle name="Normal 10 2 7" xfId="7272" xr:uid="{00000000-0005-0000-0000-00004B1C0000}"/>
    <cellStyle name="Normal 10 2 8" xfId="7273" xr:uid="{00000000-0005-0000-0000-00004C1C0000}"/>
    <cellStyle name="Normal 10 2 9" xfId="7274" xr:uid="{00000000-0005-0000-0000-00004D1C0000}"/>
    <cellStyle name="Normal 10 2 9 2" xfId="7275" xr:uid="{00000000-0005-0000-0000-00004E1C0000}"/>
    <cellStyle name="Normal 10 2 9 2 2" xfId="7276" xr:uid="{00000000-0005-0000-0000-00004F1C0000}"/>
    <cellStyle name="Normal 10 2 9 3" xfId="7277" xr:uid="{00000000-0005-0000-0000-0000501C0000}"/>
    <cellStyle name="Normal 10 20" xfId="7278" xr:uid="{00000000-0005-0000-0000-0000511C0000}"/>
    <cellStyle name="Normal 10 20 2" xfId="7279" xr:uid="{00000000-0005-0000-0000-0000521C0000}"/>
    <cellStyle name="Normal 10 20 3" xfId="7280" xr:uid="{00000000-0005-0000-0000-0000531C0000}"/>
    <cellStyle name="Normal 10 21" xfId="7281" xr:uid="{00000000-0005-0000-0000-0000541C0000}"/>
    <cellStyle name="Normal 10 21 2" xfId="7282" xr:uid="{00000000-0005-0000-0000-0000551C0000}"/>
    <cellStyle name="Normal 10 21 3" xfId="7283" xr:uid="{00000000-0005-0000-0000-0000561C0000}"/>
    <cellStyle name="Normal 10 22" xfId="7284" xr:uid="{00000000-0005-0000-0000-0000571C0000}"/>
    <cellStyle name="Normal 10 22 2" xfId="7285" xr:uid="{00000000-0005-0000-0000-0000581C0000}"/>
    <cellStyle name="Normal 10 22 3" xfId="7286" xr:uid="{00000000-0005-0000-0000-0000591C0000}"/>
    <cellStyle name="Normal 10 23" xfId="7287" xr:uid="{00000000-0005-0000-0000-00005A1C0000}"/>
    <cellStyle name="Normal 10 23 2" xfId="7288" xr:uid="{00000000-0005-0000-0000-00005B1C0000}"/>
    <cellStyle name="Normal 10 23 3" xfId="7289" xr:uid="{00000000-0005-0000-0000-00005C1C0000}"/>
    <cellStyle name="Normal 10 24" xfId="7290" xr:uid="{00000000-0005-0000-0000-00005D1C0000}"/>
    <cellStyle name="Normal 10 24 2" xfId="7291" xr:uid="{00000000-0005-0000-0000-00005E1C0000}"/>
    <cellStyle name="Normal 10 24 3" xfId="7292" xr:uid="{00000000-0005-0000-0000-00005F1C0000}"/>
    <cellStyle name="Normal 10 25" xfId="7293" xr:uid="{00000000-0005-0000-0000-0000601C0000}"/>
    <cellStyle name="Normal 10 25 2" xfId="7294" xr:uid="{00000000-0005-0000-0000-0000611C0000}"/>
    <cellStyle name="Normal 10 25 3" xfId="7295" xr:uid="{00000000-0005-0000-0000-0000621C0000}"/>
    <cellStyle name="Normal 10 26" xfId="7296" xr:uid="{00000000-0005-0000-0000-0000631C0000}"/>
    <cellStyle name="Normal 10 26 2" xfId="7297" xr:uid="{00000000-0005-0000-0000-0000641C0000}"/>
    <cellStyle name="Normal 10 26 3" xfId="7298" xr:uid="{00000000-0005-0000-0000-0000651C0000}"/>
    <cellStyle name="Normal 10 27" xfId="7299" xr:uid="{00000000-0005-0000-0000-0000661C0000}"/>
    <cellStyle name="Normal 10 27 2" xfId="7300" xr:uid="{00000000-0005-0000-0000-0000671C0000}"/>
    <cellStyle name="Normal 10 27 3" xfId="7301" xr:uid="{00000000-0005-0000-0000-0000681C0000}"/>
    <cellStyle name="Normal 10 28" xfId="7302" xr:uid="{00000000-0005-0000-0000-0000691C0000}"/>
    <cellStyle name="Normal 10 28 2" xfId="7303" xr:uid="{00000000-0005-0000-0000-00006A1C0000}"/>
    <cellStyle name="Normal 10 28 3" xfId="7304" xr:uid="{00000000-0005-0000-0000-00006B1C0000}"/>
    <cellStyle name="Normal 10 29" xfId="7305" xr:uid="{00000000-0005-0000-0000-00006C1C0000}"/>
    <cellStyle name="Normal 10 29 2" xfId="7306" xr:uid="{00000000-0005-0000-0000-00006D1C0000}"/>
    <cellStyle name="Normal 10 29 3" xfId="7307" xr:uid="{00000000-0005-0000-0000-00006E1C0000}"/>
    <cellStyle name="Normal 10 3" xfId="7308" xr:uid="{00000000-0005-0000-0000-00006F1C0000}"/>
    <cellStyle name="Normal 10 3 2" xfId="7309" xr:uid="{00000000-0005-0000-0000-0000701C0000}"/>
    <cellStyle name="Normal 10 3 2 2" xfId="7310" xr:uid="{00000000-0005-0000-0000-0000711C0000}"/>
    <cellStyle name="Normal 10 3 2 3" xfId="7311" xr:uid="{00000000-0005-0000-0000-0000721C0000}"/>
    <cellStyle name="Normal 10 3 2 4" xfId="7312" xr:uid="{00000000-0005-0000-0000-0000731C0000}"/>
    <cellStyle name="Normal 10 3 3" xfId="7313" xr:uid="{00000000-0005-0000-0000-0000741C0000}"/>
    <cellStyle name="Normal 10 3 3 2" xfId="7314" xr:uid="{00000000-0005-0000-0000-0000751C0000}"/>
    <cellStyle name="Normal 10 3 3 3" xfId="7315" xr:uid="{00000000-0005-0000-0000-0000761C0000}"/>
    <cellStyle name="Normal 10 3 3 4" xfId="7316" xr:uid="{00000000-0005-0000-0000-0000771C0000}"/>
    <cellStyle name="Normal 10 3 4" xfId="7317" xr:uid="{00000000-0005-0000-0000-0000781C0000}"/>
    <cellStyle name="Normal 10 3 4 2" xfId="7318" xr:uid="{00000000-0005-0000-0000-0000791C0000}"/>
    <cellStyle name="Normal 10 3 5" xfId="7319" xr:uid="{00000000-0005-0000-0000-00007A1C0000}"/>
    <cellStyle name="Normal 10 3 5 2" xfId="7320" xr:uid="{00000000-0005-0000-0000-00007B1C0000}"/>
    <cellStyle name="Normal 10 3 6" xfId="7321" xr:uid="{00000000-0005-0000-0000-00007C1C0000}"/>
    <cellStyle name="Normal 10 3 7" xfId="7322" xr:uid="{00000000-0005-0000-0000-00007D1C0000}"/>
    <cellStyle name="Normal 10 3 8" xfId="7323" xr:uid="{00000000-0005-0000-0000-00007E1C0000}"/>
    <cellStyle name="Normal 10 30" xfId="7324" xr:uid="{00000000-0005-0000-0000-00007F1C0000}"/>
    <cellStyle name="Normal 10 30 2" xfId="7325" xr:uid="{00000000-0005-0000-0000-0000801C0000}"/>
    <cellStyle name="Normal 10 30 3" xfId="7326" xr:uid="{00000000-0005-0000-0000-0000811C0000}"/>
    <cellStyle name="Normal 10 31" xfId="7327" xr:uid="{00000000-0005-0000-0000-0000821C0000}"/>
    <cellStyle name="Normal 10 31 2" xfId="7328" xr:uid="{00000000-0005-0000-0000-0000831C0000}"/>
    <cellStyle name="Normal 10 31 3" xfId="7329" xr:uid="{00000000-0005-0000-0000-0000841C0000}"/>
    <cellStyle name="Normal 10 32" xfId="7330" xr:uid="{00000000-0005-0000-0000-0000851C0000}"/>
    <cellStyle name="Normal 10 32 2" xfId="7331" xr:uid="{00000000-0005-0000-0000-0000861C0000}"/>
    <cellStyle name="Normal 10 32 3" xfId="7332" xr:uid="{00000000-0005-0000-0000-0000871C0000}"/>
    <cellStyle name="Normal 10 33" xfId="7333" xr:uid="{00000000-0005-0000-0000-0000881C0000}"/>
    <cellStyle name="Normal 10 33 2" xfId="7334" xr:uid="{00000000-0005-0000-0000-0000891C0000}"/>
    <cellStyle name="Normal 10 33 3" xfId="7335" xr:uid="{00000000-0005-0000-0000-00008A1C0000}"/>
    <cellStyle name="Normal 10 34" xfId="7336" xr:uid="{00000000-0005-0000-0000-00008B1C0000}"/>
    <cellStyle name="Normal 10 34 2" xfId="7337" xr:uid="{00000000-0005-0000-0000-00008C1C0000}"/>
    <cellStyle name="Normal 10 34 3" xfId="7338" xr:uid="{00000000-0005-0000-0000-00008D1C0000}"/>
    <cellStyle name="Normal 10 35" xfId="7339" xr:uid="{00000000-0005-0000-0000-00008E1C0000}"/>
    <cellStyle name="Normal 10 35 2" xfId="7340" xr:uid="{00000000-0005-0000-0000-00008F1C0000}"/>
    <cellStyle name="Normal 10 35 3" xfId="7341" xr:uid="{00000000-0005-0000-0000-0000901C0000}"/>
    <cellStyle name="Normal 10 36" xfId="7342" xr:uid="{00000000-0005-0000-0000-0000911C0000}"/>
    <cellStyle name="Normal 10 37" xfId="7343" xr:uid="{00000000-0005-0000-0000-0000921C0000}"/>
    <cellStyle name="Normal 10 38" xfId="7344" xr:uid="{00000000-0005-0000-0000-0000931C0000}"/>
    <cellStyle name="Normal 10 39" xfId="7345" xr:uid="{00000000-0005-0000-0000-0000941C0000}"/>
    <cellStyle name="Normal 10 4" xfId="7346" xr:uid="{00000000-0005-0000-0000-0000951C0000}"/>
    <cellStyle name="Normal 10 4 10" xfId="7347" xr:uid="{00000000-0005-0000-0000-0000961C0000}"/>
    <cellStyle name="Normal 10 4 2" xfId="7348" xr:uid="{00000000-0005-0000-0000-0000971C0000}"/>
    <cellStyle name="Normal 10 4 2 2" xfId="7349" xr:uid="{00000000-0005-0000-0000-0000981C0000}"/>
    <cellStyle name="Normal 10 4 2 3" xfId="7350" xr:uid="{00000000-0005-0000-0000-0000991C0000}"/>
    <cellStyle name="Normal 10 4 2 3 2" xfId="7351" xr:uid="{00000000-0005-0000-0000-00009A1C0000}"/>
    <cellStyle name="Normal 10 4 2 3 2 2" xfId="7352" xr:uid="{00000000-0005-0000-0000-00009B1C0000}"/>
    <cellStyle name="Normal 10 4 2 3 2 2 2" xfId="7353" xr:uid="{00000000-0005-0000-0000-00009C1C0000}"/>
    <cellStyle name="Normal 10 4 2 3 2 3" xfId="7354" xr:uid="{00000000-0005-0000-0000-00009D1C0000}"/>
    <cellStyle name="Normal 10 4 2 3 3" xfId="7355" xr:uid="{00000000-0005-0000-0000-00009E1C0000}"/>
    <cellStyle name="Normal 10 4 2 3 3 2" xfId="7356" xr:uid="{00000000-0005-0000-0000-00009F1C0000}"/>
    <cellStyle name="Normal 10 4 2 3 4" xfId="7357" xr:uid="{00000000-0005-0000-0000-0000A01C0000}"/>
    <cellStyle name="Normal 10 4 3" xfId="7358" xr:uid="{00000000-0005-0000-0000-0000A11C0000}"/>
    <cellStyle name="Normal 10 4 4" xfId="7359" xr:uid="{00000000-0005-0000-0000-0000A21C0000}"/>
    <cellStyle name="Normal 10 4 4 2" xfId="7360" xr:uid="{00000000-0005-0000-0000-0000A31C0000}"/>
    <cellStyle name="Normal 10 4 4 2 2" xfId="7361" xr:uid="{00000000-0005-0000-0000-0000A41C0000}"/>
    <cellStyle name="Normal 10 4 4 2 2 2" xfId="7362" xr:uid="{00000000-0005-0000-0000-0000A51C0000}"/>
    <cellStyle name="Normal 10 4 4 2 2 2 2" xfId="7363" xr:uid="{00000000-0005-0000-0000-0000A61C0000}"/>
    <cellStyle name="Normal 10 4 4 2 2 3" xfId="7364" xr:uid="{00000000-0005-0000-0000-0000A71C0000}"/>
    <cellStyle name="Normal 10 4 4 2 3" xfId="7365" xr:uid="{00000000-0005-0000-0000-0000A81C0000}"/>
    <cellStyle name="Normal 10 4 4 2 3 2" xfId="7366" xr:uid="{00000000-0005-0000-0000-0000A91C0000}"/>
    <cellStyle name="Normal 10 4 4 2 4" xfId="7367" xr:uid="{00000000-0005-0000-0000-0000AA1C0000}"/>
    <cellStyle name="Normal 10 4 4 3" xfId="7368" xr:uid="{00000000-0005-0000-0000-0000AB1C0000}"/>
    <cellStyle name="Normal 10 4 4 3 2" xfId="7369" xr:uid="{00000000-0005-0000-0000-0000AC1C0000}"/>
    <cellStyle name="Normal 10 4 4 3 2 2" xfId="7370" xr:uid="{00000000-0005-0000-0000-0000AD1C0000}"/>
    <cellStyle name="Normal 10 4 4 3 3" xfId="7371" xr:uid="{00000000-0005-0000-0000-0000AE1C0000}"/>
    <cellStyle name="Normal 10 4 4 4" xfId="7372" xr:uid="{00000000-0005-0000-0000-0000AF1C0000}"/>
    <cellStyle name="Normal 10 4 4 4 2" xfId="7373" xr:uid="{00000000-0005-0000-0000-0000B01C0000}"/>
    <cellStyle name="Normal 10 4 4 4 2 2" xfId="7374" xr:uid="{00000000-0005-0000-0000-0000B11C0000}"/>
    <cellStyle name="Normal 10 4 4 4 3" xfId="7375" xr:uid="{00000000-0005-0000-0000-0000B21C0000}"/>
    <cellStyle name="Normal 10 4 4 5" xfId="7376" xr:uid="{00000000-0005-0000-0000-0000B31C0000}"/>
    <cellStyle name="Normal 10 4 4 5 2" xfId="7377" xr:uid="{00000000-0005-0000-0000-0000B41C0000}"/>
    <cellStyle name="Normal 10 4 4 6" xfId="7378" xr:uid="{00000000-0005-0000-0000-0000B51C0000}"/>
    <cellStyle name="Normal 10 4 5" xfId="7379" xr:uid="{00000000-0005-0000-0000-0000B61C0000}"/>
    <cellStyle name="Normal 10 4 6" xfId="7380" xr:uid="{00000000-0005-0000-0000-0000B71C0000}"/>
    <cellStyle name="Normal 10 4 6 2" xfId="7381" xr:uid="{00000000-0005-0000-0000-0000B81C0000}"/>
    <cellStyle name="Normal 10 4 6 2 2" xfId="7382" xr:uid="{00000000-0005-0000-0000-0000B91C0000}"/>
    <cellStyle name="Normal 10 4 6 2 2 2" xfId="7383" xr:uid="{00000000-0005-0000-0000-0000BA1C0000}"/>
    <cellStyle name="Normal 10 4 6 2 3" xfId="7384" xr:uid="{00000000-0005-0000-0000-0000BB1C0000}"/>
    <cellStyle name="Normal 10 4 6 3" xfId="7385" xr:uid="{00000000-0005-0000-0000-0000BC1C0000}"/>
    <cellStyle name="Normal 10 4 6 3 2" xfId="7386" xr:uid="{00000000-0005-0000-0000-0000BD1C0000}"/>
    <cellStyle name="Normal 10 4 6 4" xfId="7387" xr:uid="{00000000-0005-0000-0000-0000BE1C0000}"/>
    <cellStyle name="Normal 10 4 7" xfId="7388" xr:uid="{00000000-0005-0000-0000-0000BF1C0000}"/>
    <cellStyle name="Normal 10 4 7 2" xfId="7389" xr:uid="{00000000-0005-0000-0000-0000C01C0000}"/>
    <cellStyle name="Normal 10 4 7 2 2" xfId="7390" xr:uid="{00000000-0005-0000-0000-0000C11C0000}"/>
    <cellStyle name="Normal 10 4 7 3" xfId="7391" xr:uid="{00000000-0005-0000-0000-0000C21C0000}"/>
    <cellStyle name="Normal 10 4 8" xfId="7392" xr:uid="{00000000-0005-0000-0000-0000C31C0000}"/>
    <cellStyle name="Normal 10 4 8 2" xfId="7393" xr:uid="{00000000-0005-0000-0000-0000C41C0000}"/>
    <cellStyle name="Normal 10 4 8 2 2" xfId="7394" xr:uid="{00000000-0005-0000-0000-0000C51C0000}"/>
    <cellStyle name="Normal 10 4 8 3" xfId="7395" xr:uid="{00000000-0005-0000-0000-0000C61C0000}"/>
    <cellStyle name="Normal 10 4 9" xfId="7396" xr:uid="{00000000-0005-0000-0000-0000C71C0000}"/>
    <cellStyle name="Normal 10 4 9 2" xfId="7397" xr:uid="{00000000-0005-0000-0000-0000C81C0000}"/>
    <cellStyle name="Normal 10 4 9 2 2" xfId="7398" xr:uid="{00000000-0005-0000-0000-0000C91C0000}"/>
    <cellStyle name="Normal 10 4 9 3" xfId="7399" xr:uid="{00000000-0005-0000-0000-0000CA1C0000}"/>
    <cellStyle name="Normal 10 40" xfId="7400" xr:uid="{00000000-0005-0000-0000-0000CB1C0000}"/>
    <cellStyle name="Normal 10 41" xfId="7401" xr:uid="{00000000-0005-0000-0000-0000CC1C0000}"/>
    <cellStyle name="Normal 10 42" xfId="7402" xr:uid="{00000000-0005-0000-0000-0000CD1C0000}"/>
    <cellStyle name="Normal 10 43" xfId="7403" xr:uid="{00000000-0005-0000-0000-0000CE1C0000}"/>
    <cellStyle name="Normal 10 44" xfId="7404" xr:uid="{00000000-0005-0000-0000-0000CF1C0000}"/>
    <cellStyle name="Normal 10 45" xfId="7405" xr:uid="{00000000-0005-0000-0000-0000D01C0000}"/>
    <cellStyle name="Normal 10 46" xfId="7406" xr:uid="{00000000-0005-0000-0000-0000D11C0000}"/>
    <cellStyle name="Normal 10 47" xfId="7407" xr:uid="{00000000-0005-0000-0000-0000D21C0000}"/>
    <cellStyle name="Normal 10 48" xfId="7408" xr:uid="{00000000-0005-0000-0000-0000D31C0000}"/>
    <cellStyle name="Normal 10 49" xfId="7409" xr:uid="{00000000-0005-0000-0000-0000D41C0000}"/>
    <cellStyle name="Normal 10 5" xfId="7410" xr:uid="{00000000-0005-0000-0000-0000D51C0000}"/>
    <cellStyle name="Normal 10 5 10" xfId="7411" xr:uid="{00000000-0005-0000-0000-0000D61C0000}"/>
    <cellStyle name="Normal 10 5 2" xfId="7412" xr:uid="{00000000-0005-0000-0000-0000D71C0000}"/>
    <cellStyle name="Normal 10 5 2 2" xfId="7413" xr:uid="{00000000-0005-0000-0000-0000D81C0000}"/>
    <cellStyle name="Normal 10 5 2 3" xfId="7414" xr:uid="{00000000-0005-0000-0000-0000D91C0000}"/>
    <cellStyle name="Normal 10 5 2 3 2" xfId="7415" xr:uid="{00000000-0005-0000-0000-0000DA1C0000}"/>
    <cellStyle name="Normal 10 5 2 3 2 2" xfId="7416" xr:uid="{00000000-0005-0000-0000-0000DB1C0000}"/>
    <cellStyle name="Normal 10 5 2 3 2 2 2" xfId="7417" xr:uid="{00000000-0005-0000-0000-0000DC1C0000}"/>
    <cellStyle name="Normal 10 5 2 3 2 3" xfId="7418" xr:uid="{00000000-0005-0000-0000-0000DD1C0000}"/>
    <cellStyle name="Normal 10 5 2 3 3" xfId="7419" xr:uid="{00000000-0005-0000-0000-0000DE1C0000}"/>
    <cellStyle name="Normal 10 5 2 3 3 2" xfId="7420" xr:uid="{00000000-0005-0000-0000-0000DF1C0000}"/>
    <cellStyle name="Normal 10 5 2 3 4" xfId="7421" xr:uid="{00000000-0005-0000-0000-0000E01C0000}"/>
    <cellStyle name="Normal 10 5 3" xfId="7422" xr:uid="{00000000-0005-0000-0000-0000E11C0000}"/>
    <cellStyle name="Normal 10 5 4" xfId="7423" xr:uid="{00000000-0005-0000-0000-0000E21C0000}"/>
    <cellStyle name="Normal 10 5 4 2" xfId="7424" xr:uid="{00000000-0005-0000-0000-0000E31C0000}"/>
    <cellStyle name="Normal 10 5 4 2 2" xfId="7425" xr:uid="{00000000-0005-0000-0000-0000E41C0000}"/>
    <cellStyle name="Normal 10 5 4 2 2 2" xfId="7426" xr:uid="{00000000-0005-0000-0000-0000E51C0000}"/>
    <cellStyle name="Normal 10 5 4 2 2 2 2" xfId="7427" xr:uid="{00000000-0005-0000-0000-0000E61C0000}"/>
    <cellStyle name="Normal 10 5 4 2 2 3" xfId="7428" xr:uid="{00000000-0005-0000-0000-0000E71C0000}"/>
    <cellStyle name="Normal 10 5 4 2 3" xfId="7429" xr:uid="{00000000-0005-0000-0000-0000E81C0000}"/>
    <cellStyle name="Normal 10 5 4 2 3 2" xfId="7430" xr:uid="{00000000-0005-0000-0000-0000E91C0000}"/>
    <cellStyle name="Normal 10 5 4 2 4" xfId="7431" xr:uid="{00000000-0005-0000-0000-0000EA1C0000}"/>
    <cellStyle name="Normal 10 5 4 3" xfId="7432" xr:uid="{00000000-0005-0000-0000-0000EB1C0000}"/>
    <cellStyle name="Normal 10 5 4 3 2" xfId="7433" xr:uid="{00000000-0005-0000-0000-0000EC1C0000}"/>
    <cellStyle name="Normal 10 5 4 3 2 2" xfId="7434" xr:uid="{00000000-0005-0000-0000-0000ED1C0000}"/>
    <cellStyle name="Normal 10 5 4 3 3" xfId="7435" xr:uid="{00000000-0005-0000-0000-0000EE1C0000}"/>
    <cellStyle name="Normal 10 5 4 4" xfId="7436" xr:uid="{00000000-0005-0000-0000-0000EF1C0000}"/>
    <cellStyle name="Normal 10 5 4 4 2" xfId="7437" xr:uid="{00000000-0005-0000-0000-0000F01C0000}"/>
    <cellStyle name="Normal 10 5 4 4 2 2" xfId="7438" xr:uid="{00000000-0005-0000-0000-0000F11C0000}"/>
    <cellStyle name="Normal 10 5 4 4 3" xfId="7439" xr:uid="{00000000-0005-0000-0000-0000F21C0000}"/>
    <cellStyle name="Normal 10 5 4 5" xfId="7440" xr:uid="{00000000-0005-0000-0000-0000F31C0000}"/>
    <cellStyle name="Normal 10 5 4 5 2" xfId="7441" xr:uid="{00000000-0005-0000-0000-0000F41C0000}"/>
    <cellStyle name="Normal 10 5 4 6" xfId="7442" xr:uid="{00000000-0005-0000-0000-0000F51C0000}"/>
    <cellStyle name="Normal 10 5 5" xfId="7443" xr:uid="{00000000-0005-0000-0000-0000F61C0000}"/>
    <cellStyle name="Normal 10 5 6" xfId="7444" xr:uid="{00000000-0005-0000-0000-0000F71C0000}"/>
    <cellStyle name="Normal 10 5 6 2" xfId="7445" xr:uid="{00000000-0005-0000-0000-0000F81C0000}"/>
    <cellStyle name="Normal 10 5 6 2 2" xfId="7446" xr:uid="{00000000-0005-0000-0000-0000F91C0000}"/>
    <cellStyle name="Normal 10 5 6 2 2 2" xfId="7447" xr:uid="{00000000-0005-0000-0000-0000FA1C0000}"/>
    <cellStyle name="Normal 10 5 6 2 3" xfId="7448" xr:uid="{00000000-0005-0000-0000-0000FB1C0000}"/>
    <cellStyle name="Normal 10 5 6 3" xfId="7449" xr:uid="{00000000-0005-0000-0000-0000FC1C0000}"/>
    <cellStyle name="Normal 10 5 6 3 2" xfId="7450" xr:uid="{00000000-0005-0000-0000-0000FD1C0000}"/>
    <cellStyle name="Normal 10 5 6 4" xfId="7451" xr:uid="{00000000-0005-0000-0000-0000FE1C0000}"/>
    <cellStyle name="Normal 10 5 7" xfId="7452" xr:uid="{00000000-0005-0000-0000-0000FF1C0000}"/>
    <cellStyle name="Normal 10 5 7 2" xfId="7453" xr:uid="{00000000-0005-0000-0000-0000001D0000}"/>
    <cellStyle name="Normal 10 5 7 2 2" xfId="7454" xr:uid="{00000000-0005-0000-0000-0000011D0000}"/>
    <cellStyle name="Normal 10 5 7 3" xfId="7455" xr:uid="{00000000-0005-0000-0000-0000021D0000}"/>
    <cellStyle name="Normal 10 5 8" xfId="7456" xr:uid="{00000000-0005-0000-0000-0000031D0000}"/>
    <cellStyle name="Normal 10 5 8 2" xfId="7457" xr:uid="{00000000-0005-0000-0000-0000041D0000}"/>
    <cellStyle name="Normal 10 5 8 2 2" xfId="7458" xr:uid="{00000000-0005-0000-0000-0000051D0000}"/>
    <cellStyle name="Normal 10 5 8 3" xfId="7459" xr:uid="{00000000-0005-0000-0000-0000061D0000}"/>
    <cellStyle name="Normal 10 5 9" xfId="7460" xr:uid="{00000000-0005-0000-0000-0000071D0000}"/>
    <cellStyle name="Normal 10 5 9 2" xfId="7461" xr:uid="{00000000-0005-0000-0000-0000081D0000}"/>
    <cellStyle name="Normal 10 5 9 2 2" xfId="7462" xr:uid="{00000000-0005-0000-0000-0000091D0000}"/>
    <cellStyle name="Normal 10 5 9 3" xfId="7463" xr:uid="{00000000-0005-0000-0000-00000A1D0000}"/>
    <cellStyle name="Normal 10 50" xfId="7464" xr:uid="{00000000-0005-0000-0000-00000B1D0000}"/>
    <cellStyle name="Normal 10 51" xfId="7465" xr:uid="{00000000-0005-0000-0000-00000C1D0000}"/>
    <cellStyle name="Normal 10 52" xfId="7466" xr:uid="{00000000-0005-0000-0000-00000D1D0000}"/>
    <cellStyle name="Normal 10 53" xfId="7467" xr:uid="{00000000-0005-0000-0000-00000E1D0000}"/>
    <cellStyle name="Normal 10 54" xfId="7468" xr:uid="{00000000-0005-0000-0000-00000F1D0000}"/>
    <cellStyle name="Normal 10 55" xfId="7469" xr:uid="{00000000-0005-0000-0000-0000101D0000}"/>
    <cellStyle name="Normal 10 56" xfId="7470" xr:uid="{00000000-0005-0000-0000-0000111D0000}"/>
    <cellStyle name="Normal 10 57" xfId="7471" xr:uid="{00000000-0005-0000-0000-0000121D0000}"/>
    <cellStyle name="Normal 10 58" xfId="7472" xr:uid="{00000000-0005-0000-0000-0000131D0000}"/>
    <cellStyle name="Normal 10 59" xfId="7473" xr:uid="{00000000-0005-0000-0000-0000141D0000}"/>
    <cellStyle name="Normal 10 6" xfId="7474" xr:uid="{00000000-0005-0000-0000-0000151D0000}"/>
    <cellStyle name="Normal 10 6 2" xfId="7475" xr:uid="{00000000-0005-0000-0000-0000161D0000}"/>
    <cellStyle name="Normal 10 6 2 2" xfId="7476" xr:uid="{00000000-0005-0000-0000-0000171D0000}"/>
    <cellStyle name="Normal 10 6 2 3" xfId="7477" xr:uid="{00000000-0005-0000-0000-0000181D0000}"/>
    <cellStyle name="Normal 10 6 2 3 2" xfId="7478" xr:uid="{00000000-0005-0000-0000-0000191D0000}"/>
    <cellStyle name="Normal 10 6 2 3 2 2" xfId="7479" xr:uid="{00000000-0005-0000-0000-00001A1D0000}"/>
    <cellStyle name="Normal 10 6 2 3 2 2 2" xfId="7480" xr:uid="{00000000-0005-0000-0000-00001B1D0000}"/>
    <cellStyle name="Normal 10 6 2 3 2 3" xfId="7481" xr:uid="{00000000-0005-0000-0000-00001C1D0000}"/>
    <cellStyle name="Normal 10 6 2 3 3" xfId="7482" xr:uid="{00000000-0005-0000-0000-00001D1D0000}"/>
    <cellStyle name="Normal 10 6 2 3 3 2" xfId="7483" xr:uid="{00000000-0005-0000-0000-00001E1D0000}"/>
    <cellStyle name="Normal 10 6 2 3 4" xfId="7484" xr:uid="{00000000-0005-0000-0000-00001F1D0000}"/>
    <cellStyle name="Normal 10 6 3" xfId="7485" xr:uid="{00000000-0005-0000-0000-0000201D0000}"/>
    <cellStyle name="Normal 10 6 4" xfId="7486" xr:uid="{00000000-0005-0000-0000-0000211D0000}"/>
    <cellStyle name="Normal 10 6 4 2" xfId="7487" xr:uid="{00000000-0005-0000-0000-0000221D0000}"/>
    <cellStyle name="Normal 10 6 4 2 2" xfId="7488" xr:uid="{00000000-0005-0000-0000-0000231D0000}"/>
    <cellStyle name="Normal 10 6 4 2 2 2" xfId="7489" xr:uid="{00000000-0005-0000-0000-0000241D0000}"/>
    <cellStyle name="Normal 10 6 4 2 2 2 2" xfId="7490" xr:uid="{00000000-0005-0000-0000-0000251D0000}"/>
    <cellStyle name="Normal 10 6 4 2 2 3" xfId="7491" xr:uid="{00000000-0005-0000-0000-0000261D0000}"/>
    <cellStyle name="Normal 10 6 4 2 3" xfId="7492" xr:uid="{00000000-0005-0000-0000-0000271D0000}"/>
    <cellStyle name="Normal 10 6 4 2 3 2" xfId="7493" xr:uid="{00000000-0005-0000-0000-0000281D0000}"/>
    <cellStyle name="Normal 10 6 4 2 4" xfId="7494" xr:uid="{00000000-0005-0000-0000-0000291D0000}"/>
    <cellStyle name="Normal 10 6 4 3" xfId="7495" xr:uid="{00000000-0005-0000-0000-00002A1D0000}"/>
    <cellStyle name="Normal 10 6 4 3 2" xfId="7496" xr:uid="{00000000-0005-0000-0000-00002B1D0000}"/>
    <cellStyle name="Normal 10 6 4 3 2 2" xfId="7497" xr:uid="{00000000-0005-0000-0000-00002C1D0000}"/>
    <cellStyle name="Normal 10 6 4 3 3" xfId="7498" xr:uid="{00000000-0005-0000-0000-00002D1D0000}"/>
    <cellStyle name="Normal 10 6 4 4" xfId="7499" xr:uid="{00000000-0005-0000-0000-00002E1D0000}"/>
    <cellStyle name="Normal 10 6 4 4 2" xfId="7500" xr:uid="{00000000-0005-0000-0000-00002F1D0000}"/>
    <cellStyle name="Normal 10 6 4 4 2 2" xfId="7501" xr:uid="{00000000-0005-0000-0000-0000301D0000}"/>
    <cellStyle name="Normal 10 6 4 4 3" xfId="7502" xr:uid="{00000000-0005-0000-0000-0000311D0000}"/>
    <cellStyle name="Normal 10 6 4 5" xfId="7503" xr:uid="{00000000-0005-0000-0000-0000321D0000}"/>
    <cellStyle name="Normal 10 6 4 5 2" xfId="7504" xr:uid="{00000000-0005-0000-0000-0000331D0000}"/>
    <cellStyle name="Normal 10 6 4 6" xfId="7505" xr:uid="{00000000-0005-0000-0000-0000341D0000}"/>
    <cellStyle name="Normal 10 6 5" xfId="7506" xr:uid="{00000000-0005-0000-0000-0000351D0000}"/>
    <cellStyle name="Normal 10 6 6" xfId="7507" xr:uid="{00000000-0005-0000-0000-0000361D0000}"/>
    <cellStyle name="Normal 10 6 6 2" xfId="7508" xr:uid="{00000000-0005-0000-0000-0000371D0000}"/>
    <cellStyle name="Normal 10 6 6 2 2" xfId="7509" xr:uid="{00000000-0005-0000-0000-0000381D0000}"/>
    <cellStyle name="Normal 10 6 6 2 2 2" xfId="7510" xr:uid="{00000000-0005-0000-0000-0000391D0000}"/>
    <cellStyle name="Normal 10 6 6 2 3" xfId="7511" xr:uid="{00000000-0005-0000-0000-00003A1D0000}"/>
    <cellStyle name="Normal 10 6 6 3" xfId="7512" xr:uid="{00000000-0005-0000-0000-00003B1D0000}"/>
    <cellStyle name="Normal 10 6 6 3 2" xfId="7513" xr:uid="{00000000-0005-0000-0000-00003C1D0000}"/>
    <cellStyle name="Normal 10 6 6 4" xfId="7514" xr:uid="{00000000-0005-0000-0000-00003D1D0000}"/>
    <cellStyle name="Normal 10 60" xfId="7515" xr:uid="{00000000-0005-0000-0000-00003E1D0000}"/>
    <cellStyle name="Normal 10 61" xfId="7516" xr:uid="{00000000-0005-0000-0000-00003F1D0000}"/>
    <cellStyle name="Normal 10 62" xfId="7517" xr:uid="{00000000-0005-0000-0000-0000401D0000}"/>
    <cellStyle name="Normal 10 63" xfId="7518" xr:uid="{00000000-0005-0000-0000-0000411D0000}"/>
    <cellStyle name="Normal 10 64" xfId="7519" xr:uid="{00000000-0005-0000-0000-0000421D0000}"/>
    <cellStyle name="Normal 10 65" xfId="7520" xr:uid="{00000000-0005-0000-0000-0000431D0000}"/>
    <cellStyle name="Normal 10 66" xfId="7521" xr:uid="{00000000-0005-0000-0000-0000441D0000}"/>
    <cellStyle name="Normal 10 67" xfId="7522" xr:uid="{00000000-0005-0000-0000-0000451D0000}"/>
    <cellStyle name="Normal 10 68" xfId="7523" xr:uid="{00000000-0005-0000-0000-0000461D0000}"/>
    <cellStyle name="Normal 10 69" xfId="7524" xr:uid="{00000000-0005-0000-0000-0000471D0000}"/>
    <cellStyle name="Normal 10 7" xfId="7525" xr:uid="{00000000-0005-0000-0000-0000481D0000}"/>
    <cellStyle name="Normal 10 7 2" xfId="7526" xr:uid="{00000000-0005-0000-0000-0000491D0000}"/>
    <cellStyle name="Normal 10 7 3" xfId="7527" xr:uid="{00000000-0005-0000-0000-00004A1D0000}"/>
    <cellStyle name="Normal 10 7 4" xfId="7528" xr:uid="{00000000-0005-0000-0000-00004B1D0000}"/>
    <cellStyle name="Normal 10 7 5" xfId="7529" xr:uid="{00000000-0005-0000-0000-00004C1D0000}"/>
    <cellStyle name="Normal 10 70" xfId="7530" xr:uid="{00000000-0005-0000-0000-00004D1D0000}"/>
    <cellStyle name="Normal 10 71" xfId="7531" xr:uid="{00000000-0005-0000-0000-00004E1D0000}"/>
    <cellStyle name="Normal 10 72" xfId="7532" xr:uid="{00000000-0005-0000-0000-00004F1D0000}"/>
    <cellStyle name="Normal 10 73" xfId="7533" xr:uid="{00000000-0005-0000-0000-0000501D0000}"/>
    <cellStyle name="Normal 10 74" xfId="7534" xr:uid="{00000000-0005-0000-0000-0000511D0000}"/>
    <cellStyle name="Normal 10 75" xfId="7535" xr:uid="{00000000-0005-0000-0000-0000521D0000}"/>
    <cellStyle name="Normal 10 76" xfId="7536" xr:uid="{00000000-0005-0000-0000-0000531D0000}"/>
    <cellStyle name="Normal 10 77" xfId="7537" xr:uid="{00000000-0005-0000-0000-0000541D0000}"/>
    <cellStyle name="Normal 10 78" xfId="7538" xr:uid="{00000000-0005-0000-0000-0000551D0000}"/>
    <cellStyle name="Normal 10 79" xfId="7539" xr:uid="{00000000-0005-0000-0000-0000561D0000}"/>
    <cellStyle name="Normal 10 8" xfId="7540" xr:uid="{00000000-0005-0000-0000-0000571D0000}"/>
    <cellStyle name="Normal 10 8 2" xfId="7541" xr:uid="{00000000-0005-0000-0000-0000581D0000}"/>
    <cellStyle name="Normal 10 8 3" xfId="7542" xr:uid="{00000000-0005-0000-0000-0000591D0000}"/>
    <cellStyle name="Normal 10 80" xfId="7543" xr:uid="{00000000-0005-0000-0000-00005A1D0000}"/>
    <cellStyle name="Normal 10 81" xfId="7544" xr:uid="{00000000-0005-0000-0000-00005B1D0000}"/>
    <cellStyle name="Normal 10 82" xfId="7545" xr:uid="{00000000-0005-0000-0000-00005C1D0000}"/>
    <cellStyle name="Normal 10 83" xfId="7546" xr:uid="{00000000-0005-0000-0000-00005D1D0000}"/>
    <cellStyle name="Normal 10 84" xfId="7547" xr:uid="{00000000-0005-0000-0000-00005E1D0000}"/>
    <cellStyle name="Normal 10 85" xfId="7548" xr:uid="{00000000-0005-0000-0000-00005F1D0000}"/>
    <cellStyle name="Normal 10 86" xfId="7549" xr:uid="{00000000-0005-0000-0000-0000601D0000}"/>
    <cellStyle name="Normal 10 87" xfId="7550" xr:uid="{00000000-0005-0000-0000-0000611D0000}"/>
    <cellStyle name="Normal 10 87 2" xfId="7551" xr:uid="{00000000-0005-0000-0000-0000621D0000}"/>
    <cellStyle name="Normal 10 87 2 2" xfId="7552" xr:uid="{00000000-0005-0000-0000-0000631D0000}"/>
    <cellStyle name="Normal 10 87 2 2 2" xfId="7553" xr:uid="{00000000-0005-0000-0000-0000641D0000}"/>
    <cellStyle name="Normal 10 87 2 2 2 2" xfId="7554" xr:uid="{00000000-0005-0000-0000-0000651D0000}"/>
    <cellStyle name="Normal 10 87 2 2 3" xfId="7555" xr:uid="{00000000-0005-0000-0000-0000661D0000}"/>
    <cellStyle name="Normal 10 87 2 3" xfId="7556" xr:uid="{00000000-0005-0000-0000-0000671D0000}"/>
    <cellStyle name="Normal 10 87 2 3 2" xfId="7557" xr:uid="{00000000-0005-0000-0000-0000681D0000}"/>
    <cellStyle name="Normal 10 87 2 4" xfId="7558" xr:uid="{00000000-0005-0000-0000-0000691D0000}"/>
    <cellStyle name="Normal 10 87 3" xfId="7559" xr:uid="{00000000-0005-0000-0000-00006A1D0000}"/>
    <cellStyle name="Normal 10 87 3 2" xfId="7560" xr:uid="{00000000-0005-0000-0000-00006B1D0000}"/>
    <cellStyle name="Normal 10 87 3 2 2" xfId="7561" xr:uid="{00000000-0005-0000-0000-00006C1D0000}"/>
    <cellStyle name="Normal 10 87 3 3" xfId="7562" xr:uid="{00000000-0005-0000-0000-00006D1D0000}"/>
    <cellStyle name="Normal 10 87 4" xfId="7563" xr:uid="{00000000-0005-0000-0000-00006E1D0000}"/>
    <cellStyle name="Normal 10 87 4 2" xfId="7564" xr:uid="{00000000-0005-0000-0000-00006F1D0000}"/>
    <cellStyle name="Normal 10 87 4 2 2" xfId="7565" xr:uid="{00000000-0005-0000-0000-0000701D0000}"/>
    <cellStyle name="Normal 10 87 4 3" xfId="7566" xr:uid="{00000000-0005-0000-0000-0000711D0000}"/>
    <cellStyle name="Normal 10 87 5" xfId="7567" xr:uid="{00000000-0005-0000-0000-0000721D0000}"/>
    <cellStyle name="Normal 10 87 5 2" xfId="7568" xr:uid="{00000000-0005-0000-0000-0000731D0000}"/>
    <cellStyle name="Normal 10 87 6" xfId="7569" xr:uid="{00000000-0005-0000-0000-0000741D0000}"/>
    <cellStyle name="Normal 10 88" xfId="7570" xr:uid="{00000000-0005-0000-0000-0000751D0000}"/>
    <cellStyle name="Normal 10 89" xfId="7571" xr:uid="{00000000-0005-0000-0000-0000761D0000}"/>
    <cellStyle name="Normal 10 89 2" xfId="7572" xr:uid="{00000000-0005-0000-0000-0000771D0000}"/>
    <cellStyle name="Normal 10 89 2 2" xfId="7573" xr:uid="{00000000-0005-0000-0000-0000781D0000}"/>
    <cellStyle name="Normal 10 89 2 2 2" xfId="7574" xr:uid="{00000000-0005-0000-0000-0000791D0000}"/>
    <cellStyle name="Normal 10 89 2 3" xfId="7575" xr:uid="{00000000-0005-0000-0000-00007A1D0000}"/>
    <cellStyle name="Normal 10 89 3" xfId="7576" xr:uid="{00000000-0005-0000-0000-00007B1D0000}"/>
    <cellStyle name="Normal 10 89 3 2" xfId="7577" xr:uid="{00000000-0005-0000-0000-00007C1D0000}"/>
    <cellStyle name="Normal 10 89 4" xfId="7578" xr:uid="{00000000-0005-0000-0000-00007D1D0000}"/>
    <cellStyle name="Normal 10 9" xfId="7579" xr:uid="{00000000-0005-0000-0000-00007E1D0000}"/>
    <cellStyle name="Normal 10 9 2" xfId="7580" xr:uid="{00000000-0005-0000-0000-00007F1D0000}"/>
    <cellStyle name="Normal 10 9 3" xfId="7581" xr:uid="{00000000-0005-0000-0000-0000801D0000}"/>
    <cellStyle name="Normal 10 9 4" xfId="7582" xr:uid="{00000000-0005-0000-0000-0000811D0000}"/>
    <cellStyle name="Normal 10 9 5" xfId="7583" xr:uid="{00000000-0005-0000-0000-0000821D0000}"/>
    <cellStyle name="Normal 10 9 5 2" xfId="7584" xr:uid="{00000000-0005-0000-0000-0000831D0000}"/>
    <cellStyle name="Normal 10 9 5 2 2" xfId="7585" xr:uid="{00000000-0005-0000-0000-0000841D0000}"/>
    <cellStyle name="Normal 10 9 5 2 2 2" xfId="7586" xr:uid="{00000000-0005-0000-0000-0000851D0000}"/>
    <cellStyle name="Normal 10 9 5 2 3" xfId="7587" xr:uid="{00000000-0005-0000-0000-0000861D0000}"/>
    <cellStyle name="Normal 10 9 5 3" xfId="7588" xr:uid="{00000000-0005-0000-0000-0000871D0000}"/>
    <cellStyle name="Normal 10 9 5 3 2" xfId="7589" xr:uid="{00000000-0005-0000-0000-0000881D0000}"/>
    <cellStyle name="Normal 10 9 5 4" xfId="7590" xr:uid="{00000000-0005-0000-0000-0000891D0000}"/>
    <cellStyle name="Normal 10 90" xfId="7591" xr:uid="{00000000-0005-0000-0000-00008A1D0000}"/>
    <cellStyle name="Normal 10 90 2" xfId="7592" xr:uid="{00000000-0005-0000-0000-00008B1D0000}"/>
    <cellStyle name="Normal 10 90 2 2" xfId="7593" xr:uid="{00000000-0005-0000-0000-00008C1D0000}"/>
    <cellStyle name="Normal 10 90 3" xfId="7594" xr:uid="{00000000-0005-0000-0000-00008D1D0000}"/>
    <cellStyle name="Normal 10 91" xfId="7595" xr:uid="{00000000-0005-0000-0000-00008E1D0000}"/>
    <cellStyle name="Normal 10_Material Handling Silos - Expenditure Flow" xfId="7596" xr:uid="{00000000-0005-0000-0000-00008F1D0000}"/>
    <cellStyle name="Normal 100" xfId="7597" xr:uid="{00000000-0005-0000-0000-0000901D0000}"/>
    <cellStyle name="Normal 100 2" xfId="7598" xr:uid="{00000000-0005-0000-0000-0000911D0000}"/>
    <cellStyle name="Normal 101" xfId="7599" xr:uid="{00000000-0005-0000-0000-0000921D0000}"/>
    <cellStyle name="Normal 101 2" xfId="7600" xr:uid="{00000000-0005-0000-0000-0000931D0000}"/>
    <cellStyle name="Normal 102" xfId="7601" xr:uid="{00000000-0005-0000-0000-0000941D0000}"/>
    <cellStyle name="Normal 102 2" xfId="7602" xr:uid="{00000000-0005-0000-0000-0000951D0000}"/>
    <cellStyle name="Normal 103" xfId="7603" xr:uid="{00000000-0005-0000-0000-0000961D0000}"/>
    <cellStyle name="Normal 103 2" xfId="7604" xr:uid="{00000000-0005-0000-0000-0000971D0000}"/>
    <cellStyle name="Normal 104" xfId="7605" xr:uid="{00000000-0005-0000-0000-0000981D0000}"/>
    <cellStyle name="Normal 104 2" xfId="7606" xr:uid="{00000000-0005-0000-0000-0000991D0000}"/>
    <cellStyle name="Normal 105" xfId="7607" xr:uid="{00000000-0005-0000-0000-00009A1D0000}"/>
    <cellStyle name="Normal 105 2" xfId="7608" xr:uid="{00000000-0005-0000-0000-00009B1D0000}"/>
    <cellStyle name="Normal 106" xfId="7609" xr:uid="{00000000-0005-0000-0000-00009C1D0000}"/>
    <cellStyle name="Normal 106 2" xfId="7610" xr:uid="{00000000-0005-0000-0000-00009D1D0000}"/>
    <cellStyle name="Normal 107" xfId="7611" xr:uid="{00000000-0005-0000-0000-00009E1D0000}"/>
    <cellStyle name="Normal 107 2" xfId="7612" xr:uid="{00000000-0005-0000-0000-00009F1D0000}"/>
    <cellStyle name="Normal 108" xfId="7613" xr:uid="{00000000-0005-0000-0000-0000A01D0000}"/>
    <cellStyle name="Normal 108 2" xfId="7614" xr:uid="{00000000-0005-0000-0000-0000A11D0000}"/>
    <cellStyle name="Normal 109" xfId="7615" xr:uid="{00000000-0005-0000-0000-0000A21D0000}"/>
    <cellStyle name="Normal 109 2" xfId="7616" xr:uid="{00000000-0005-0000-0000-0000A31D0000}"/>
    <cellStyle name="Normal 11" xfId="7617" xr:uid="{00000000-0005-0000-0000-0000A41D0000}"/>
    <cellStyle name="Normal 11 10" xfId="7618" xr:uid="{00000000-0005-0000-0000-0000A51D0000}"/>
    <cellStyle name="Normal 11 11" xfId="7619" xr:uid="{00000000-0005-0000-0000-0000A61D0000}"/>
    <cellStyle name="Normal 11 11 2" xfId="7620" xr:uid="{00000000-0005-0000-0000-0000A71D0000}"/>
    <cellStyle name="Normal 11 11 2 2" xfId="7621" xr:uid="{00000000-0005-0000-0000-0000A81D0000}"/>
    <cellStyle name="Normal 11 11 2 2 2" xfId="7622" xr:uid="{00000000-0005-0000-0000-0000A91D0000}"/>
    <cellStyle name="Normal 11 11 2 3" xfId="7623" xr:uid="{00000000-0005-0000-0000-0000AA1D0000}"/>
    <cellStyle name="Normal 11 11 3" xfId="7624" xr:uid="{00000000-0005-0000-0000-0000AB1D0000}"/>
    <cellStyle name="Normal 11 11 3 2" xfId="7625" xr:uid="{00000000-0005-0000-0000-0000AC1D0000}"/>
    <cellStyle name="Normal 11 11 4" xfId="7626" xr:uid="{00000000-0005-0000-0000-0000AD1D0000}"/>
    <cellStyle name="Normal 11 2" xfId="7627" xr:uid="{00000000-0005-0000-0000-0000AE1D0000}"/>
    <cellStyle name="Normal 11 2 2" xfId="7628" xr:uid="{00000000-0005-0000-0000-0000AF1D0000}"/>
    <cellStyle name="Normal 11 2 2 2" xfId="7629" xr:uid="{00000000-0005-0000-0000-0000B01D0000}"/>
    <cellStyle name="Normal 11 2 2 2 2" xfId="7630" xr:uid="{00000000-0005-0000-0000-0000B11D0000}"/>
    <cellStyle name="Normal 11 2 2 3" xfId="7631" xr:uid="{00000000-0005-0000-0000-0000B21D0000}"/>
    <cellStyle name="Normal 11 2 2 4" xfId="7632" xr:uid="{00000000-0005-0000-0000-0000B31D0000}"/>
    <cellStyle name="Normal 11 2 3" xfId="7633" xr:uid="{00000000-0005-0000-0000-0000B41D0000}"/>
    <cellStyle name="Normal 11 2 3 2" xfId="7634" xr:uid="{00000000-0005-0000-0000-0000B51D0000}"/>
    <cellStyle name="Normal 11 2 4" xfId="7635" xr:uid="{00000000-0005-0000-0000-0000B61D0000}"/>
    <cellStyle name="Normal 11 2 4 2" xfId="7636" xr:uid="{00000000-0005-0000-0000-0000B71D0000}"/>
    <cellStyle name="Normal 11 2 5" xfId="7637" xr:uid="{00000000-0005-0000-0000-0000B81D0000}"/>
    <cellStyle name="Normal 11 2 5 2" xfId="7638" xr:uid="{00000000-0005-0000-0000-0000B91D0000}"/>
    <cellStyle name="Normal 11 2 6" xfId="7639" xr:uid="{00000000-0005-0000-0000-0000BA1D0000}"/>
    <cellStyle name="Normal 11 2 7" xfId="7640" xr:uid="{00000000-0005-0000-0000-0000BB1D0000}"/>
    <cellStyle name="Normal 11 2 8" xfId="7641" xr:uid="{00000000-0005-0000-0000-0000BC1D0000}"/>
    <cellStyle name="Normal 11 3" xfId="7642" xr:uid="{00000000-0005-0000-0000-0000BD1D0000}"/>
    <cellStyle name="Normal 11 3 2" xfId="7643" xr:uid="{00000000-0005-0000-0000-0000BE1D0000}"/>
    <cellStyle name="Normal 11 3 2 2" xfId="7644" xr:uid="{00000000-0005-0000-0000-0000BF1D0000}"/>
    <cellStyle name="Normal 11 3 3" xfId="7645" xr:uid="{00000000-0005-0000-0000-0000C01D0000}"/>
    <cellStyle name="Normal 11 3 4" xfId="7646" xr:uid="{00000000-0005-0000-0000-0000C11D0000}"/>
    <cellStyle name="Normal 11 3 5" xfId="7647" xr:uid="{00000000-0005-0000-0000-0000C21D0000}"/>
    <cellStyle name="Normal 11 4" xfId="7648" xr:uid="{00000000-0005-0000-0000-0000C31D0000}"/>
    <cellStyle name="Normal 11 4 2" xfId="7649" xr:uid="{00000000-0005-0000-0000-0000C41D0000}"/>
    <cellStyle name="Normal 11 4 3" xfId="7650" xr:uid="{00000000-0005-0000-0000-0000C51D0000}"/>
    <cellStyle name="Normal 11 4 4" xfId="7651" xr:uid="{00000000-0005-0000-0000-0000C61D0000}"/>
    <cellStyle name="Normal 11 5" xfId="7652" xr:uid="{00000000-0005-0000-0000-0000C71D0000}"/>
    <cellStyle name="Normal 11 5 2" xfId="7653" xr:uid="{00000000-0005-0000-0000-0000C81D0000}"/>
    <cellStyle name="Normal 11 5 3" xfId="7654" xr:uid="{00000000-0005-0000-0000-0000C91D0000}"/>
    <cellStyle name="Normal 11 5 4" xfId="7655" xr:uid="{00000000-0005-0000-0000-0000CA1D0000}"/>
    <cellStyle name="Normal 11 6" xfId="7656" xr:uid="{00000000-0005-0000-0000-0000CB1D0000}"/>
    <cellStyle name="Normal 11 6 2" xfId="7657" xr:uid="{00000000-0005-0000-0000-0000CC1D0000}"/>
    <cellStyle name="Normal 11 6 3" xfId="7658" xr:uid="{00000000-0005-0000-0000-0000CD1D0000}"/>
    <cellStyle name="Normal 11 6 4" xfId="7659" xr:uid="{00000000-0005-0000-0000-0000CE1D0000}"/>
    <cellStyle name="Normal 11 7" xfId="7660" xr:uid="{00000000-0005-0000-0000-0000CF1D0000}"/>
    <cellStyle name="Normal 11 7 2" xfId="7661" xr:uid="{00000000-0005-0000-0000-0000D01D0000}"/>
    <cellStyle name="Normal 11 7 3" xfId="7662" xr:uid="{00000000-0005-0000-0000-0000D11D0000}"/>
    <cellStyle name="Normal 11 8" xfId="7663" xr:uid="{00000000-0005-0000-0000-0000D21D0000}"/>
    <cellStyle name="Normal 11 9" xfId="7664" xr:uid="{00000000-0005-0000-0000-0000D31D0000}"/>
    <cellStyle name="Normal 11_Material Handling Silos - Expenditure Flow" xfId="7665" xr:uid="{00000000-0005-0000-0000-0000D41D0000}"/>
    <cellStyle name="Normal 110" xfId="7666" xr:uid="{00000000-0005-0000-0000-0000D51D0000}"/>
    <cellStyle name="Normal 110 2" xfId="7667" xr:uid="{00000000-0005-0000-0000-0000D61D0000}"/>
    <cellStyle name="Normal 111" xfId="7668" xr:uid="{00000000-0005-0000-0000-0000D71D0000}"/>
    <cellStyle name="Normal 111 2" xfId="7669" xr:uid="{00000000-0005-0000-0000-0000D81D0000}"/>
    <cellStyle name="Normal 112" xfId="7670" xr:uid="{00000000-0005-0000-0000-0000D91D0000}"/>
    <cellStyle name="Normal 112 2" xfId="7671" xr:uid="{00000000-0005-0000-0000-0000DA1D0000}"/>
    <cellStyle name="Normal 113" xfId="7672" xr:uid="{00000000-0005-0000-0000-0000DB1D0000}"/>
    <cellStyle name="Normal 113 2" xfId="7673" xr:uid="{00000000-0005-0000-0000-0000DC1D0000}"/>
    <cellStyle name="Normal 114" xfId="7674" xr:uid="{00000000-0005-0000-0000-0000DD1D0000}"/>
    <cellStyle name="Normal 114 2" xfId="7675" xr:uid="{00000000-0005-0000-0000-0000DE1D0000}"/>
    <cellStyle name="Normal 115" xfId="7676" xr:uid="{00000000-0005-0000-0000-0000DF1D0000}"/>
    <cellStyle name="Normal 115 2" xfId="7677" xr:uid="{00000000-0005-0000-0000-0000E01D0000}"/>
    <cellStyle name="Normal 116" xfId="7678" xr:uid="{00000000-0005-0000-0000-0000E11D0000}"/>
    <cellStyle name="Normal 116 2" xfId="7679" xr:uid="{00000000-0005-0000-0000-0000E21D0000}"/>
    <cellStyle name="Normal 117" xfId="7680" xr:uid="{00000000-0005-0000-0000-0000E31D0000}"/>
    <cellStyle name="Normal 117 2" xfId="7681" xr:uid="{00000000-0005-0000-0000-0000E41D0000}"/>
    <cellStyle name="Normal 118" xfId="7682" xr:uid="{00000000-0005-0000-0000-0000E51D0000}"/>
    <cellStyle name="Normal 118 2" xfId="7683" xr:uid="{00000000-0005-0000-0000-0000E61D0000}"/>
    <cellStyle name="Normal 119" xfId="7684" xr:uid="{00000000-0005-0000-0000-0000E71D0000}"/>
    <cellStyle name="Normal 119 2" xfId="7685" xr:uid="{00000000-0005-0000-0000-0000E81D0000}"/>
    <cellStyle name="Normal 12" xfId="16" xr:uid="{00000000-0005-0000-0000-0000E91D0000}"/>
    <cellStyle name="Normal 12 10" xfId="7686" xr:uid="{00000000-0005-0000-0000-0000EA1D0000}"/>
    <cellStyle name="Normal 12 11" xfId="7687" xr:uid="{00000000-0005-0000-0000-0000EB1D0000}"/>
    <cellStyle name="Normal 12 12" xfId="7688" xr:uid="{00000000-0005-0000-0000-0000EC1D0000}"/>
    <cellStyle name="Normal 12 13" xfId="7689" xr:uid="{00000000-0005-0000-0000-0000ED1D0000}"/>
    <cellStyle name="Normal 12 14" xfId="7690" xr:uid="{00000000-0005-0000-0000-0000EE1D0000}"/>
    <cellStyle name="Normal 12 15" xfId="7691" xr:uid="{00000000-0005-0000-0000-0000EF1D0000}"/>
    <cellStyle name="Normal 12 16" xfId="7692" xr:uid="{00000000-0005-0000-0000-0000F01D0000}"/>
    <cellStyle name="Normal 12 17" xfId="7693" xr:uid="{00000000-0005-0000-0000-0000F11D0000}"/>
    <cellStyle name="Normal 12 18" xfId="7694" xr:uid="{00000000-0005-0000-0000-0000F21D0000}"/>
    <cellStyle name="Normal 12 19" xfId="7695" xr:uid="{00000000-0005-0000-0000-0000F31D0000}"/>
    <cellStyle name="Normal 12 2" xfId="7696" xr:uid="{00000000-0005-0000-0000-0000F41D0000}"/>
    <cellStyle name="Normal 12 2 2" xfId="7697" xr:uid="{00000000-0005-0000-0000-0000F51D0000}"/>
    <cellStyle name="Normal 12 2 2 2" xfId="7698" xr:uid="{00000000-0005-0000-0000-0000F61D0000}"/>
    <cellStyle name="Normal 12 2 3" xfId="7699" xr:uid="{00000000-0005-0000-0000-0000F71D0000}"/>
    <cellStyle name="Normal 12 2 4" xfId="7700" xr:uid="{00000000-0005-0000-0000-0000F81D0000}"/>
    <cellStyle name="Normal 12 2 5" xfId="7701" xr:uid="{00000000-0005-0000-0000-0000F91D0000}"/>
    <cellStyle name="Normal 12 20" xfId="7702" xr:uid="{00000000-0005-0000-0000-0000FA1D0000}"/>
    <cellStyle name="Normal 12 21" xfId="7703" xr:uid="{00000000-0005-0000-0000-0000FB1D0000}"/>
    <cellStyle name="Normal 12 22" xfId="7704" xr:uid="{00000000-0005-0000-0000-0000FC1D0000}"/>
    <cellStyle name="Normal 12 23" xfId="7705" xr:uid="{00000000-0005-0000-0000-0000FD1D0000}"/>
    <cellStyle name="Normal 12 24" xfId="7706" xr:uid="{00000000-0005-0000-0000-0000FE1D0000}"/>
    <cellStyle name="Normal 12 25" xfId="7707" xr:uid="{00000000-0005-0000-0000-0000FF1D0000}"/>
    <cellStyle name="Normal 12 26" xfId="7708" xr:uid="{00000000-0005-0000-0000-0000001E0000}"/>
    <cellStyle name="Normal 12 27" xfId="7709" xr:uid="{00000000-0005-0000-0000-0000011E0000}"/>
    <cellStyle name="Normal 12 28" xfId="7710" xr:uid="{00000000-0005-0000-0000-0000021E0000}"/>
    <cellStyle name="Normal 12 29" xfId="7711" xr:uid="{00000000-0005-0000-0000-0000031E0000}"/>
    <cellStyle name="Normal 12 3" xfId="7712" xr:uid="{00000000-0005-0000-0000-0000041E0000}"/>
    <cellStyle name="Normal 12 3 2" xfId="7713" xr:uid="{00000000-0005-0000-0000-0000051E0000}"/>
    <cellStyle name="Normal 12 3 3" xfId="7714" xr:uid="{00000000-0005-0000-0000-0000061E0000}"/>
    <cellStyle name="Normal 12 3 4" xfId="7715" xr:uid="{00000000-0005-0000-0000-0000071E0000}"/>
    <cellStyle name="Normal 12 30" xfId="7716" xr:uid="{00000000-0005-0000-0000-0000081E0000}"/>
    <cellStyle name="Normal 12 31" xfId="7717" xr:uid="{00000000-0005-0000-0000-0000091E0000}"/>
    <cellStyle name="Normal 12 32" xfId="7718" xr:uid="{00000000-0005-0000-0000-00000A1E0000}"/>
    <cellStyle name="Normal 12 33" xfId="7719" xr:uid="{00000000-0005-0000-0000-00000B1E0000}"/>
    <cellStyle name="Normal 12 34" xfId="7720" xr:uid="{00000000-0005-0000-0000-00000C1E0000}"/>
    <cellStyle name="Normal 12 35" xfId="7721" xr:uid="{00000000-0005-0000-0000-00000D1E0000}"/>
    <cellStyle name="Normal 12 36" xfId="7722" xr:uid="{00000000-0005-0000-0000-00000E1E0000}"/>
    <cellStyle name="Normal 12 37" xfId="7723" xr:uid="{00000000-0005-0000-0000-00000F1E0000}"/>
    <cellStyle name="Normal 12 38" xfId="7724" xr:uid="{00000000-0005-0000-0000-0000101E0000}"/>
    <cellStyle name="Normal 12 39" xfId="7725" xr:uid="{00000000-0005-0000-0000-0000111E0000}"/>
    <cellStyle name="Normal 12 4" xfId="7726" xr:uid="{00000000-0005-0000-0000-0000121E0000}"/>
    <cellStyle name="Normal 12 4 2" xfId="7727" xr:uid="{00000000-0005-0000-0000-0000131E0000}"/>
    <cellStyle name="Normal 12 4 3" xfId="7728" xr:uid="{00000000-0005-0000-0000-0000141E0000}"/>
    <cellStyle name="Normal 12 4 4" xfId="7729" xr:uid="{00000000-0005-0000-0000-0000151E0000}"/>
    <cellStyle name="Normal 12 40" xfId="7730" xr:uid="{00000000-0005-0000-0000-0000161E0000}"/>
    <cellStyle name="Normal 12 41" xfId="7731" xr:uid="{00000000-0005-0000-0000-0000171E0000}"/>
    <cellStyle name="Normal 12 42" xfId="7732" xr:uid="{00000000-0005-0000-0000-0000181E0000}"/>
    <cellStyle name="Normal 12 43" xfId="7733" xr:uid="{00000000-0005-0000-0000-0000191E0000}"/>
    <cellStyle name="Normal 12 44" xfId="7734" xr:uid="{00000000-0005-0000-0000-00001A1E0000}"/>
    <cellStyle name="Normal 12 45" xfId="7735" xr:uid="{00000000-0005-0000-0000-00001B1E0000}"/>
    <cellStyle name="Normal 12 45 2" xfId="7736" xr:uid="{00000000-0005-0000-0000-00001C1E0000}"/>
    <cellStyle name="Normal 12 45 2 2" xfId="7737" xr:uid="{00000000-0005-0000-0000-00001D1E0000}"/>
    <cellStyle name="Normal 12 45 2 2 2" xfId="7738" xr:uid="{00000000-0005-0000-0000-00001E1E0000}"/>
    <cellStyle name="Normal 12 45 2 3" xfId="7739" xr:uid="{00000000-0005-0000-0000-00001F1E0000}"/>
    <cellStyle name="Normal 12 45 3" xfId="7740" xr:uid="{00000000-0005-0000-0000-0000201E0000}"/>
    <cellStyle name="Normal 12 45 3 2" xfId="7741" xr:uid="{00000000-0005-0000-0000-0000211E0000}"/>
    <cellStyle name="Normal 12 45 4" xfId="7742" xr:uid="{00000000-0005-0000-0000-0000221E0000}"/>
    <cellStyle name="Normal 12 5" xfId="7743" xr:uid="{00000000-0005-0000-0000-0000231E0000}"/>
    <cellStyle name="Normal 12 5 2" xfId="7744" xr:uid="{00000000-0005-0000-0000-0000241E0000}"/>
    <cellStyle name="Normal 12 5 3" xfId="7745" xr:uid="{00000000-0005-0000-0000-0000251E0000}"/>
    <cellStyle name="Normal 12 5 4" xfId="7746" xr:uid="{00000000-0005-0000-0000-0000261E0000}"/>
    <cellStyle name="Normal 12 6" xfId="7747" xr:uid="{00000000-0005-0000-0000-0000271E0000}"/>
    <cellStyle name="Normal 12 6 2" xfId="7748" xr:uid="{00000000-0005-0000-0000-0000281E0000}"/>
    <cellStyle name="Normal 12 6 3" xfId="7749" xr:uid="{00000000-0005-0000-0000-0000291E0000}"/>
    <cellStyle name="Normal 12 7" xfId="7750" xr:uid="{00000000-0005-0000-0000-00002A1E0000}"/>
    <cellStyle name="Normal 12 8" xfId="7751" xr:uid="{00000000-0005-0000-0000-00002B1E0000}"/>
    <cellStyle name="Normal 12 8 2" xfId="7752" xr:uid="{00000000-0005-0000-0000-00002C1E0000}"/>
    <cellStyle name="Normal 12 8 3" xfId="7753" xr:uid="{00000000-0005-0000-0000-00002D1E0000}"/>
    <cellStyle name="Normal 12 9" xfId="7754" xr:uid="{00000000-0005-0000-0000-00002E1E0000}"/>
    <cellStyle name="Normal 12_Material Handling Silos - Expenditure Flow" xfId="7755" xr:uid="{00000000-0005-0000-0000-00002F1E0000}"/>
    <cellStyle name="Normal 120" xfId="7756" xr:uid="{00000000-0005-0000-0000-0000301E0000}"/>
    <cellStyle name="Normal 120 2" xfId="7757" xr:uid="{00000000-0005-0000-0000-0000311E0000}"/>
    <cellStyle name="Normal 121" xfId="7758" xr:uid="{00000000-0005-0000-0000-0000321E0000}"/>
    <cellStyle name="Normal 121 10" xfId="7759" xr:uid="{00000000-0005-0000-0000-0000331E0000}"/>
    <cellStyle name="Normal 121 2" xfId="7760" xr:uid="{00000000-0005-0000-0000-0000341E0000}"/>
    <cellStyle name="Normal 121 2 2" xfId="7761" xr:uid="{00000000-0005-0000-0000-0000351E0000}"/>
    <cellStyle name="Normal 121 2 2 2" xfId="7762" xr:uid="{00000000-0005-0000-0000-0000361E0000}"/>
    <cellStyle name="Normal 121 2 2 2 2" xfId="7763" xr:uid="{00000000-0005-0000-0000-0000371E0000}"/>
    <cellStyle name="Normal 121 2 2 2 2 2" xfId="7764" xr:uid="{00000000-0005-0000-0000-0000381E0000}"/>
    <cellStyle name="Normal 121 2 2 2 2 2 2" xfId="7765" xr:uid="{00000000-0005-0000-0000-0000391E0000}"/>
    <cellStyle name="Normal 121 2 2 2 2 3" xfId="7766" xr:uid="{00000000-0005-0000-0000-00003A1E0000}"/>
    <cellStyle name="Normal 121 2 2 2 3" xfId="7767" xr:uid="{00000000-0005-0000-0000-00003B1E0000}"/>
    <cellStyle name="Normal 121 2 2 2 3 2" xfId="7768" xr:uid="{00000000-0005-0000-0000-00003C1E0000}"/>
    <cellStyle name="Normal 121 2 2 2 4" xfId="7769" xr:uid="{00000000-0005-0000-0000-00003D1E0000}"/>
    <cellStyle name="Normal 121 2 2 3" xfId="7770" xr:uid="{00000000-0005-0000-0000-00003E1E0000}"/>
    <cellStyle name="Normal 121 2 2 3 2" xfId="7771" xr:uid="{00000000-0005-0000-0000-00003F1E0000}"/>
    <cellStyle name="Normal 121 2 2 3 2 2" xfId="7772" xr:uid="{00000000-0005-0000-0000-0000401E0000}"/>
    <cellStyle name="Normal 121 2 2 3 3" xfId="7773" xr:uid="{00000000-0005-0000-0000-0000411E0000}"/>
    <cellStyle name="Normal 121 2 2 4" xfId="7774" xr:uid="{00000000-0005-0000-0000-0000421E0000}"/>
    <cellStyle name="Normal 121 2 2 4 2" xfId="7775" xr:uid="{00000000-0005-0000-0000-0000431E0000}"/>
    <cellStyle name="Normal 121 2 2 4 2 2" xfId="7776" xr:uid="{00000000-0005-0000-0000-0000441E0000}"/>
    <cellStyle name="Normal 121 2 2 4 3" xfId="7777" xr:uid="{00000000-0005-0000-0000-0000451E0000}"/>
    <cellStyle name="Normal 121 2 2 5" xfId="7778" xr:uid="{00000000-0005-0000-0000-0000461E0000}"/>
    <cellStyle name="Normal 121 2 2 5 2" xfId="7779" xr:uid="{00000000-0005-0000-0000-0000471E0000}"/>
    <cellStyle name="Normal 121 2 2 6" xfId="7780" xr:uid="{00000000-0005-0000-0000-0000481E0000}"/>
    <cellStyle name="Normal 121 2 3" xfId="7781" xr:uid="{00000000-0005-0000-0000-0000491E0000}"/>
    <cellStyle name="Normal 121 2 3 2" xfId="7782" xr:uid="{00000000-0005-0000-0000-00004A1E0000}"/>
    <cellStyle name="Normal 121 2 3 2 2" xfId="7783" xr:uid="{00000000-0005-0000-0000-00004B1E0000}"/>
    <cellStyle name="Normal 121 2 3 2 2 2" xfId="7784" xr:uid="{00000000-0005-0000-0000-00004C1E0000}"/>
    <cellStyle name="Normal 121 2 3 2 3" xfId="7785" xr:uid="{00000000-0005-0000-0000-00004D1E0000}"/>
    <cellStyle name="Normal 121 2 3 3" xfId="7786" xr:uid="{00000000-0005-0000-0000-00004E1E0000}"/>
    <cellStyle name="Normal 121 2 3 3 2" xfId="7787" xr:uid="{00000000-0005-0000-0000-00004F1E0000}"/>
    <cellStyle name="Normal 121 2 3 3 2 2" xfId="7788" xr:uid="{00000000-0005-0000-0000-0000501E0000}"/>
    <cellStyle name="Normal 121 2 3 3 3" xfId="7789" xr:uid="{00000000-0005-0000-0000-0000511E0000}"/>
    <cellStyle name="Normal 121 2 3 4" xfId="7790" xr:uid="{00000000-0005-0000-0000-0000521E0000}"/>
    <cellStyle name="Normal 121 2 3 4 2" xfId="7791" xr:uid="{00000000-0005-0000-0000-0000531E0000}"/>
    <cellStyle name="Normal 121 2 3 4 2 2" xfId="7792" xr:uid="{00000000-0005-0000-0000-0000541E0000}"/>
    <cellStyle name="Normal 121 2 3 4 3" xfId="7793" xr:uid="{00000000-0005-0000-0000-0000551E0000}"/>
    <cellStyle name="Normal 121 2 3 5" xfId="7794" xr:uid="{00000000-0005-0000-0000-0000561E0000}"/>
    <cellStyle name="Normal 121 2 3 5 2" xfId="7795" xr:uid="{00000000-0005-0000-0000-0000571E0000}"/>
    <cellStyle name="Normal 121 2 3 6" xfId="7796" xr:uid="{00000000-0005-0000-0000-0000581E0000}"/>
    <cellStyle name="Normal 121 2 4" xfId="7797" xr:uid="{00000000-0005-0000-0000-0000591E0000}"/>
    <cellStyle name="Normal 121 2 4 2" xfId="7798" xr:uid="{00000000-0005-0000-0000-00005A1E0000}"/>
    <cellStyle name="Normal 121 2 4 2 2" xfId="7799" xr:uid="{00000000-0005-0000-0000-00005B1E0000}"/>
    <cellStyle name="Normal 121 2 4 2 2 2" xfId="7800" xr:uid="{00000000-0005-0000-0000-00005C1E0000}"/>
    <cellStyle name="Normal 121 2 4 2 3" xfId="7801" xr:uid="{00000000-0005-0000-0000-00005D1E0000}"/>
    <cellStyle name="Normal 121 2 4 3" xfId="7802" xr:uid="{00000000-0005-0000-0000-00005E1E0000}"/>
    <cellStyle name="Normal 121 2 4 3 2" xfId="7803" xr:uid="{00000000-0005-0000-0000-00005F1E0000}"/>
    <cellStyle name="Normal 121 2 4 4" xfId="7804" xr:uid="{00000000-0005-0000-0000-0000601E0000}"/>
    <cellStyle name="Normal 121 2 5" xfId="7805" xr:uid="{00000000-0005-0000-0000-0000611E0000}"/>
    <cellStyle name="Normal 121 2 5 2" xfId="7806" xr:uid="{00000000-0005-0000-0000-0000621E0000}"/>
    <cellStyle name="Normal 121 2 5 2 2" xfId="7807" xr:uid="{00000000-0005-0000-0000-0000631E0000}"/>
    <cellStyle name="Normal 121 2 5 3" xfId="7808" xr:uid="{00000000-0005-0000-0000-0000641E0000}"/>
    <cellStyle name="Normal 121 2 6" xfId="7809" xr:uid="{00000000-0005-0000-0000-0000651E0000}"/>
    <cellStyle name="Normal 121 2 6 2" xfId="7810" xr:uid="{00000000-0005-0000-0000-0000661E0000}"/>
    <cellStyle name="Normal 121 2 6 2 2" xfId="7811" xr:uid="{00000000-0005-0000-0000-0000671E0000}"/>
    <cellStyle name="Normal 121 2 6 3" xfId="7812" xr:uid="{00000000-0005-0000-0000-0000681E0000}"/>
    <cellStyle name="Normal 121 2 7" xfId="7813" xr:uid="{00000000-0005-0000-0000-0000691E0000}"/>
    <cellStyle name="Normal 121 2 7 2" xfId="7814" xr:uid="{00000000-0005-0000-0000-00006A1E0000}"/>
    <cellStyle name="Normal 121 2 8" xfId="7815" xr:uid="{00000000-0005-0000-0000-00006B1E0000}"/>
    <cellStyle name="Normal 121 3" xfId="7816" xr:uid="{00000000-0005-0000-0000-00006C1E0000}"/>
    <cellStyle name="Normal 121 4" xfId="7817" xr:uid="{00000000-0005-0000-0000-00006D1E0000}"/>
    <cellStyle name="Normal 121 4 2" xfId="7818" xr:uid="{00000000-0005-0000-0000-00006E1E0000}"/>
    <cellStyle name="Normal 121 4 2 2" xfId="7819" xr:uid="{00000000-0005-0000-0000-00006F1E0000}"/>
    <cellStyle name="Normal 121 4 2 2 2" xfId="7820" xr:uid="{00000000-0005-0000-0000-0000701E0000}"/>
    <cellStyle name="Normal 121 4 2 2 2 2" xfId="7821" xr:uid="{00000000-0005-0000-0000-0000711E0000}"/>
    <cellStyle name="Normal 121 4 2 2 3" xfId="7822" xr:uid="{00000000-0005-0000-0000-0000721E0000}"/>
    <cellStyle name="Normal 121 4 2 3" xfId="7823" xr:uid="{00000000-0005-0000-0000-0000731E0000}"/>
    <cellStyle name="Normal 121 4 2 3 2" xfId="7824" xr:uid="{00000000-0005-0000-0000-0000741E0000}"/>
    <cellStyle name="Normal 121 4 2 4" xfId="7825" xr:uid="{00000000-0005-0000-0000-0000751E0000}"/>
    <cellStyle name="Normal 121 4 3" xfId="7826" xr:uid="{00000000-0005-0000-0000-0000761E0000}"/>
    <cellStyle name="Normal 121 4 3 2" xfId="7827" xr:uid="{00000000-0005-0000-0000-0000771E0000}"/>
    <cellStyle name="Normal 121 4 3 2 2" xfId="7828" xr:uid="{00000000-0005-0000-0000-0000781E0000}"/>
    <cellStyle name="Normal 121 4 3 3" xfId="7829" xr:uid="{00000000-0005-0000-0000-0000791E0000}"/>
    <cellStyle name="Normal 121 4 4" xfId="7830" xr:uid="{00000000-0005-0000-0000-00007A1E0000}"/>
    <cellStyle name="Normal 121 4 4 2" xfId="7831" xr:uid="{00000000-0005-0000-0000-00007B1E0000}"/>
    <cellStyle name="Normal 121 4 4 2 2" xfId="7832" xr:uid="{00000000-0005-0000-0000-00007C1E0000}"/>
    <cellStyle name="Normal 121 4 4 3" xfId="7833" xr:uid="{00000000-0005-0000-0000-00007D1E0000}"/>
    <cellStyle name="Normal 121 4 5" xfId="7834" xr:uid="{00000000-0005-0000-0000-00007E1E0000}"/>
    <cellStyle name="Normal 121 4 5 2" xfId="7835" xr:uid="{00000000-0005-0000-0000-00007F1E0000}"/>
    <cellStyle name="Normal 121 4 6" xfId="7836" xr:uid="{00000000-0005-0000-0000-0000801E0000}"/>
    <cellStyle name="Normal 121 5" xfId="7837" xr:uid="{00000000-0005-0000-0000-0000811E0000}"/>
    <cellStyle name="Normal 121 5 2" xfId="7838" xr:uid="{00000000-0005-0000-0000-0000821E0000}"/>
    <cellStyle name="Normal 121 5 2 2" xfId="7839" xr:uid="{00000000-0005-0000-0000-0000831E0000}"/>
    <cellStyle name="Normal 121 5 2 2 2" xfId="7840" xr:uid="{00000000-0005-0000-0000-0000841E0000}"/>
    <cellStyle name="Normal 121 5 2 3" xfId="7841" xr:uid="{00000000-0005-0000-0000-0000851E0000}"/>
    <cellStyle name="Normal 121 5 3" xfId="7842" xr:uid="{00000000-0005-0000-0000-0000861E0000}"/>
    <cellStyle name="Normal 121 5 3 2" xfId="7843" xr:uid="{00000000-0005-0000-0000-0000871E0000}"/>
    <cellStyle name="Normal 121 5 3 2 2" xfId="7844" xr:uid="{00000000-0005-0000-0000-0000881E0000}"/>
    <cellStyle name="Normal 121 5 3 3" xfId="7845" xr:uid="{00000000-0005-0000-0000-0000891E0000}"/>
    <cellStyle name="Normal 121 5 4" xfId="7846" xr:uid="{00000000-0005-0000-0000-00008A1E0000}"/>
    <cellStyle name="Normal 121 5 4 2" xfId="7847" xr:uid="{00000000-0005-0000-0000-00008B1E0000}"/>
    <cellStyle name="Normal 121 5 4 2 2" xfId="7848" xr:uid="{00000000-0005-0000-0000-00008C1E0000}"/>
    <cellStyle name="Normal 121 5 4 3" xfId="7849" xr:uid="{00000000-0005-0000-0000-00008D1E0000}"/>
    <cellStyle name="Normal 121 5 5" xfId="7850" xr:uid="{00000000-0005-0000-0000-00008E1E0000}"/>
    <cellStyle name="Normal 121 5 5 2" xfId="7851" xr:uid="{00000000-0005-0000-0000-00008F1E0000}"/>
    <cellStyle name="Normal 121 5 6" xfId="7852" xr:uid="{00000000-0005-0000-0000-0000901E0000}"/>
    <cellStyle name="Normal 121 6" xfId="7853" xr:uid="{00000000-0005-0000-0000-0000911E0000}"/>
    <cellStyle name="Normal 121 6 2" xfId="7854" xr:uid="{00000000-0005-0000-0000-0000921E0000}"/>
    <cellStyle name="Normal 121 6 2 2" xfId="7855" xr:uid="{00000000-0005-0000-0000-0000931E0000}"/>
    <cellStyle name="Normal 121 6 2 2 2" xfId="7856" xr:uid="{00000000-0005-0000-0000-0000941E0000}"/>
    <cellStyle name="Normal 121 6 2 3" xfId="7857" xr:uid="{00000000-0005-0000-0000-0000951E0000}"/>
    <cellStyle name="Normal 121 6 3" xfId="7858" xr:uid="{00000000-0005-0000-0000-0000961E0000}"/>
    <cellStyle name="Normal 121 6 3 2" xfId="7859" xr:uid="{00000000-0005-0000-0000-0000971E0000}"/>
    <cellStyle name="Normal 121 6 4" xfId="7860" xr:uid="{00000000-0005-0000-0000-0000981E0000}"/>
    <cellStyle name="Normal 121 7" xfId="7861" xr:uid="{00000000-0005-0000-0000-0000991E0000}"/>
    <cellStyle name="Normal 121 7 2" xfId="7862" xr:uid="{00000000-0005-0000-0000-00009A1E0000}"/>
    <cellStyle name="Normal 121 7 2 2" xfId="7863" xr:uid="{00000000-0005-0000-0000-00009B1E0000}"/>
    <cellStyle name="Normal 121 7 3" xfId="7864" xr:uid="{00000000-0005-0000-0000-00009C1E0000}"/>
    <cellStyle name="Normal 121 8" xfId="7865" xr:uid="{00000000-0005-0000-0000-00009D1E0000}"/>
    <cellStyle name="Normal 121 8 2" xfId="7866" xr:uid="{00000000-0005-0000-0000-00009E1E0000}"/>
    <cellStyle name="Normal 121 8 2 2" xfId="7867" xr:uid="{00000000-0005-0000-0000-00009F1E0000}"/>
    <cellStyle name="Normal 121 8 3" xfId="7868" xr:uid="{00000000-0005-0000-0000-0000A01E0000}"/>
    <cellStyle name="Normal 121 9" xfId="7869" xr:uid="{00000000-0005-0000-0000-0000A11E0000}"/>
    <cellStyle name="Normal 121 9 2" xfId="7870" xr:uid="{00000000-0005-0000-0000-0000A21E0000}"/>
    <cellStyle name="Normal 122" xfId="7871" xr:uid="{00000000-0005-0000-0000-0000A31E0000}"/>
    <cellStyle name="Normal 122 10" xfId="7872" xr:uid="{00000000-0005-0000-0000-0000A41E0000}"/>
    <cellStyle name="Normal 122 2" xfId="7873" xr:uid="{00000000-0005-0000-0000-0000A51E0000}"/>
    <cellStyle name="Normal 122 2 2" xfId="7874" xr:uid="{00000000-0005-0000-0000-0000A61E0000}"/>
    <cellStyle name="Normal 122 2 2 2" xfId="7875" xr:uid="{00000000-0005-0000-0000-0000A71E0000}"/>
    <cellStyle name="Normal 122 2 2 2 2" xfId="7876" xr:uid="{00000000-0005-0000-0000-0000A81E0000}"/>
    <cellStyle name="Normal 122 2 2 2 2 2" xfId="7877" xr:uid="{00000000-0005-0000-0000-0000A91E0000}"/>
    <cellStyle name="Normal 122 2 2 2 2 2 2" xfId="7878" xr:uid="{00000000-0005-0000-0000-0000AA1E0000}"/>
    <cellStyle name="Normal 122 2 2 2 2 3" xfId="7879" xr:uid="{00000000-0005-0000-0000-0000AB1E0000}"/>
    <cellStyle name="Normal 122 2 2 2 3" xfId="7880" xr:uid="{00000000-0005-0000-0000-0000AC1E0000}"/>
    <cellStyle name="Normal 122 2 2 2 3 2" xfId="7881" xr:uid="{00000000-0005-0000-0000-0000AD1E0000}"/>
    <cellStyle name="Normal 122 2 2 2 4" xfId="7882" xr:uid="{00000000-0005-0000-0000-0000AE1E0000}"/>
    <cellStyle name="Normal 122 2 2 3" xfId="7883" xr:uid="{00000000-0005-0000-0000-0000AF1E0000}"/>
    <cellStyle name="Normal 122 2 2 3 2" xfId="7884" xr:uid="{00000000-0005-0000-0000-0000B01E0000}"/>
    <cellStyle name="Normal 122 2 2 3 2 2" xfId="7885" xr:uid="{00000000-0005-0000-0000-0000B11E0000}"/>
    <cellStyle name="Normal 122 2 2 3 3" xfId="7886" xr:uid="{00000000-0005-0000-0000-0000B21E0000}"/>
    <cellStyle name="Normal 122 2 2 4" xfId="7887" xr:uid="{00000000-0005-0000-0000-0000B31E0000}"/>
    <cellStyle name="Normal 122 2 2 4 2" xfId="7888" xr:uid="{00000000-0005-0000-0000-0000B41E0000}"/>
    <cellStyle name="Normal 122 2 2 4 2 2" xfId="7889" xr:uid="{00000000-0005-0000-0000-0000B51E0000}"/>
    <cellStyle name="Normal 122 2 2 4 3" xfId="7890" xr:uid="{00000000-0005-0000-0000-0000B61E0000}"/>
    <cellStyle name="Normal 122 2 2 5" xfId="7891" xr:uid="{00000000-0005-0000-0000-0000B71E0000}"/>
    <cellStyle name="Normal 122 2 2 5 2" xfId="7892" xr:uid="{00000000-0005-0000-0000-0000B81E0000}"/>
    <cellStyle name="Normal 122 2 2 6" xfId="7893" xr:uid="{00000000-0005-0000-0000-0000B91E0000}"/>
    <cellStyle name="Normal 122 2 3" xfId="7894" xr:uid="{00000000-0005-0000-0000-0000BA1E0000}"/>
    <cellStyle name="Normal 122 2 3 2" xfId="7895" xr:uid="{00000000-0005-0000-0000-0000BB1E0000}"/>
    <cellStyle name="Normal 122 2 3 2 2" xfId="7896" xr:uid="{00000000-0005-0000-0000-0000BC1E0000}"/>
    <cellStyle name="Normal 122 2 3 2 2 2" xfId="7897" xr:uid="{00000000-0005-0000-0000-0000BD1E0000}"/>
    <cellStyle name="Normal 122 2 3 2 3" xfId="7898" xr:uid="{00000000-0005-0000-0000-0000BE1E0000}"/>
    <cellStyle name="Normal 122 2 3 3" xfId="7899" xr:uid="{00000000-0005-0000-0000-0000BF1E0000}"/>
    <cellStyle name="Normal 122 2 3 3 2" xfId="7900" xr:uid="{00000000-0005-0000-0000-0000C01E0000}"/>
    <cellStyle name="Normal 122 2 3 3 2 2" xfId="7901" xr:uid="{00000000-0005-0000-0000-0000C11E0000}"/>
    <cellStyle name="Normal 122 2 3 3 3" xfId="7902" xr:uid="{00000000-0005-0000-0000-0000C21E0000}"/>
    <cellStyle name="Normal 122 2 3 4" xfId="7903" xr:uid="{00000000-0005-0000-0000-0000C31E0000}"/>
    <cellStyle name="Normal 122 2 3 4 2" xfId="7904" xr:uid="{00000000-0005-0000-0000-0000C41E0000}"/>
    <cellStyle name="Normal 122 2 3 4 2 2" xfId="7905" xr:uid="{00000000-0005-0000-0000-0000C51E0000}"/>
    <cellStyle name="Normal 122 2 3 4 3" xfId="7906" xr:uid="{00000000-0005-0000-0000-0000C61E0000}"/>
    <cellStyle name="Normal 122 2 3 5" xfId="7907" xr:uid="{00000000-0005-0000-0000-0000C71E0000}"/>
    <cellStyle name="Normal 122 2 3 5 2" xfId="7908" xr:uid="{00000000-0005-0000-0000-0000C81E0000}"/>
    <cellStyle name="Normal 122 2 3 6" xfId="7909" xr:uid="{00000000-0005-0000-0000-0000C91E0000}"/>
    <cellStyle name="Normal 122 2 4" xfId="7910" xr:uid="{00000000-0005-0000-0000-0000CA1E0000}"/>
    <cellStyle name="Normal 122 2 4 2" xfId="7911" xr:uid="{00000000-0005-0000-0000-0000CB1E0000}"/>
    <cellStyle name="Normal 122 2 4 2 2" xfId="7912" xr:uid="{00000000-0005-0000-0000-0000CC1E0000}"/>
    <cellStyle name="Normal 122 2 4 2 2 2" xfId="7913" xr:uid="{00000000-0005-0000-0000-0000CD1E0000}"/>
    <cellStyle name="Normal 122 2 4 2 3" xfId="7914" xr:uid="{00000000-0005-0000-0000-0000CE1E0000}"/>
    <cellStyle name="Normal 122 2 4 3" xfId="7915" xr:uid="{00000000-0005-0000-0000-0000CF1E0000}"/>
    <cellStyle name="Normal 122 2 4 3 2" xfId="7916" xr:uid="{00000000-0005-0000-0000-0000D01E0000}"/>
    <cellStyle name="Normal 122 2 4 4" xfId="7917" xr:uid="{00000000-0005-0000-0000-0000D11E0000}"/>
    <cellStyle name="Normal 122 2 5" xfId="7918" xr:uid="{00000000-0005-0000-0000-0000D21E0000}"/>
    <cellStyle name="Normal 122 2 5 2" xfId="7919" xr:uid="{00000000-0005-0000-0000-0000D31E0000}"/>
    <cellStyle name="Normal 122 2 5 2 2" xfId="7920" xr:uid="{00000000-0005-0000-0000-0000D41E0000}"/>
    <cellStyle name="Normal 122 2 5 3" xfId="7921" xr:uid="{00000000-0005-0000-0000-0000D51E0000}"/>
    <cellStyle name="Normal 122 2 6" xfId="7922" xr:uid="{00000000-0005-0000-0000-0000D61E0000}"/>
    <cellStyle name="Normal 122 2 6 2" xfId="7923" xr:uid="{00000000-0005-0000-0000-0000D71E0000}"/>
    <cellStyle name="Normal 122 2 6 2 2" xfId="7924" xr:uid="{00000000-0005-0000-0000-0000D81E0000}"/>
    <cellStyle name="Normal 122 2 6 3" xfId="7925" xr:uid="{00000000-0005-0000-0000-0000D91E0000}"/>
    <cellStyle name="Normal 122 2 7" xfId="7926" xr:uid="{00000000-0005-0000-0000-0000DA1E0000}"/>
    <cellStyle name="Normal 122 2 7 2" xfId="7927" xr:uid="{00000000-0005-0000-0000-0000DB1E0000}"/>
    <cellStyle name="Normal 122 2 8" xfId="7928" xr:uid="{00000000-0005-0000-0000-0000DC1E0000}"/>
    <cellStyle name="Normal 122 3" xfId="7929" xr:uid="{00000000-0005-0000-0000-0000DD1E0000}"/>
    <cellStyle name="Normal 122 4" xfId="7930" xr:uid="{00000000-0005-0000-0000-0000DE1E0000}"/>
    <cellStyle name="Normal 122 4 2" xfId="7931" xr:uid="{00000000-0005-0000-0000-0000DF1E0000}"/>
    <cellStyle name="Normal 122 4 2 2" xfId="7932" xr:uid="{00000000-0005-0000-0000-0000E01E0000}"/>
    <cellStyle name="Normal 122 4 2 2 2" xfId="7933" xr:uid="{00000000-0005-0000-0000-0000E11E0000}"/>
    <cellStyle name="Normal 122 4 2 2 2 2" xfId="7934" xr:uid="{00000000-0005-0000-0000-0000E21E0000}"/>
    <cellStyle name="Normal 122 4 2 2 3" xfId="7935" xr:uid="{00000000-0005-0000-0000-0000E31E0000}"/>
    <cellStyle name="Normal 122 4 2 3" xfId="7936" xr:uid="{00000000-0005-0000-0000-0000E41E0000}"/>
    <cellStyle name="Normal 122 4 2 3 2" xfId="7937" xr:uid="{00000000-0005-0000-0000-0000E51E0000}"/>
    <cellStyle name="Normal 122 4 2 4" xfId="7938" xr:uid="{00000000-0005-0000-0000-0000E61E0000}"/>
    <cellStyle name="Normal 122 4 3" xfId="7939" xr:uid="{00000000-0005-0000-0000-0000E71E0000}"/>
    <cellStyle name="Normal 122 4 3 2" xfId="7940" xr:uid="{00000000-0005-0000-0000-0000E81E0000}"/>
    <cellStyle name="Normal 122 4 3 2 2" xfId="7941" xr:uid="{00000000-0005-0000-0000-0000E91E0000}"/>
    <cellStyle name="Normal 122 4 3 3" xfId="7942" xr:uid="{00000000-0005-0000-0000-0000EA1E0000}"/>
    <cellStyle name="Normal 122 4 4" xfId="7943" xr:uid="{00000000-0005-0000-0000-0000EB1E0000}"/>
    <cellStyle name="Normal 122 4 4 2" xfId="7944" xr:uid="{00000000-0005-0000-0000-0000EC1E0000}"/>
    <cellStyle name="Normal 122 4 4 2 2" xfId="7945" xr:uid="{00000000-0005-0000-0000-0000ED1E0000}"/>
    <cellStyle name="Normal 122 4 4 3" xfId="7946" xr:uid="{00000000-0005-0000-0000-0000EE1E0000}"/>
    <cellStyle name="Normal 122 4 5" xfId="7947" xr:uid="{00000000-0005-0000-0000-0000EF1E0000}"/>
    <cellStyle name="Normal 122 4 5 2" xfId="7948" xr:uid="{00000000-0005-0000-0000-0000F01E0000}"/>
    <cellStyle name="Normal 122 4 6" xfId="7949" xr:uid="{00000000-0005-0000-0000-0000F11E0000}"/>
    <cellStyle name="Normal 122 5" xfId="7950" xr:uid="{00000000-0005-0000-0000-0000F21E0000}"/>
    <cellStyle name="Normal 122 5 2" xfId="7951" xr:uid="{00000000-0005-0000-0000-0000F31E0000}"/>
    <cellStyle name="Normal 122 5 2 2" xfId="7952" xr:uid="{00000000-0005-0000-0000-0000F41E0000}"/>
    <cellStyle name="Normal 122 5 2 2 2" xfId="7953" xr:uid="{00000000-0005-0000-0000-0000F51E0000}"/>
    <cellStyle name="Normal 122 5 2 3" xfId="7954" xr:uid="{00000000-0005-0000-0000-0000F61E0000}"/>
    <cellStyle name="Normal 122 5 3" xfId="7955" xr:uid="{00000000-0005-0000-0000-0000F71E0000}"/>
    <cellStyle name="Normal 122 5 3 2" xfId="7956" xr:uid="{00000000-0005-0000-0000-0000F81E0000}"/>
    <cellStyle name="Normal 122 5 3 2 2" xfId="7957" xr:uid="{00000000-0005-0000-0000-0000F91E0000}"/>
    <cellStyle name="Normal 122 5 3 3" xfId="7958" xr:uid="{00000000-0005-0000-0000-0000FA1E0000}"/>
    <cellStyle name="Normal 122 5 4" xfId="7959" xr:uid="{00000000-0005-0000-0000-0000FB1E0000}"/>
    <cellStyle name="Normal 122 5 4 2" xfId="7960" xr:uid="{00000000-0005-0000-0000-0000FC1E0000}"/>
    <cellStyle name="Normal 122 5 4 2 2" xfId="7961" xr:uid="{00000000-0005-0000-0000-0000FD1E0000}"/>
    <cellStyle name="Normal 122 5 4 3" xfId="7962" xr:uid="{00000000-0005-0000-0000-0000FE1E0000}"/>
    <cellStyle name="Normal 122 5 5" xfId="7963" xr:uid="{00000000-0005-0000-0000-0000FF1E0000}"/>
    <cellStyle name="Normal 122 5 5 2" xfId="7964" xr:uid="{00000000-0005-0000-0000-0000001F0000}"/>
    <cellStyle name="Normal 122 5 6" xfId="7965" xr:uid="{00000000-0005-0000-0000-0000011F0000}"/>
    <cellStyle name="Normal 122 6" xfId="7966" xr:uid="{00000000-0005-0000-0000-0000021F0000}"/>
    <cellStyle name="Normal 122 6 2" xfId="7967" xr:uid="{00000000-0005-0000-0000-0000031F0000}"/>
    <cellStyle name="Normal 122 6 2 2" xfId="7968" xr:uid="{00000000-0005-0000-0000-0000041F0000}"/>
    <cellStyle name="Normal 122 6 2 2 2" xfId="7969" xr:uid="{00000000-0005-0000-0000-0000051F0000}"/>
    <cellStyle name="Normal 122 6 2 3" xfId="7970" xr:uid="{00000000-0005-0000-0000-0000061F0000}"/>
    <cellStyle name="Normal 122 6 3" xfId="7971" xr:uid="{00000000-0005-0000-0000-0000071F0000}"/>
    <cellStyle name="Normal 122 6 3 2" xfId="7972" xr:uid="{00000000-0005-0000-0000-0000081F0000}"/>
    <cellStyle name="Normal 122 6 4" xfId="7973" xr:uid="{00000000-0005-0000-0000-0000091F0000}"/>
    <cellStyle name="Normal 122 7" xfId="7974" xr:uid="{00000000-0005-0000-0000-00000A1F0000}"/>
    <cellStyle name="Normal 122 7 2" xfId="7975" xr:uid="{00000000-0005-0000-0000-00000B1F0000}"/>
    <cellStyle name="Normal 122 7 2 2" xfId="7976" xr:uid="{00000000-0005-0000-0000-00000C1F0000}"/>
    <cellStyle name="Normal 122 7 3" xfId="7977" xr:uid="{00000000-0005-0000-0000-00000D1F0000}"/>
    <cellStyle name="Normal 122 8" xfId="7978" xr:uid="{00000000-0005-0000-0000-00000E1F0000}"/>
    <cellStyle name="Normal 122 8 2" xfId="7979" xr:uid="{00000000-0005-0000-0000-00000F1F0000}"/>
    <cellStyle name="Normal 122 8 2 2" xfId="7980" xr:uid="{00000000-0005-0000-0000-0000101F0000}"/>
    <cellStyle name="Normal 122 8 3" xfId="7981" xr:uid="{00000000-0005-0000-0000-0000111F0000}"/>
    <cellStyle name="Normal 122 9" xfId="7982" xr:uid="{00000000-0005-0000-0000-0000121F0000}"/>
    <cellStyle name="Normal 122 9 2" xfId="7983" xr:uid="{00000000-0005-0000-0000-0000131F0000}"/>
    <cellStyle name="Normal 123" xfId="7984" xr:uid="{00000000-0005-0000-0000-0000141F0000}"/>
    <cellStyle name="Normal 123 10" xfId="7985" xr:uid="{00000000-0005-0000-0000-0000151F0000}"/>
    <cellStyle name="Normal 123 2" xfId="7986" xr:uid="{00000000-0005-0000-0000-0000161F0000}"/>
    <cellStyle name="Normal 123 2 2" xfId="7987" xr:uid="{00000000-0005-0000-0000-0000171F0000}"/>
    <cellStyle name="Normal 123 2 2 2" xfId="7988" xr:uid="{00000000-0005-0000-0000-0000181F0000}"/>
    <cellStyle name="Normal 123 2 2 2 2" xfId="7989" xr:uid="{00000000-0005-0000-0000-0000191F0000}"/>
    <cellStyle name="Normal 123 2 2 2 2 2" xfId="7990" xr:uid="{00000000-0005-0000-0000-00001A1F0000}"/>
    <cellStyle name="Normal 123 2 2 2 2 2 2" xfId="7991" xr:uid="{00000000-0005-0000-0000-00001B1F0000}"/>
    <cellStyle name="Normal 123 2 2 2 2 3" xfId="7992" xr:uid="{00000000-0005-0000-0000-00001C1F0000}"/>
    <cellStyle name="Normal 123 2 2 2 3" xfId="7993" xr:uid="{00000000-0005-0000-0000-00001D1F0000}"/>
    <cellStyle name="Normal 123 2 2 2 3 2" xfId="7994" xr:uid="{00000000-0005-0000-0000-00001E1F0000}"/>
    <cellStyle name="Normal 123 2 2 2 4" xfId="7995" xr:uid="{00000000-0005-0000-0000-00001F1F0000}"/>
    <cellStyle name="Normal 123 2 2 3" xfId="7996" xr:uid="{00000000-0005-0000-0000-0000201F0000}"/>
    <cellStyle name="Normal 123 2 2 3 2" xfId="7997" xr:uid="{00000000-0005-0000-0000-0000211F0000}"/>
    <cellStyle name="Normal 123 2 2 3 2 2" xfId="7998" xr:uid="{00000000-0005-0000-0000-0000221F0000}"/>
    <cellStyle name="Normal 123 2 2 3 3" xfId="7999" xr:uid="{00000000-0005-0000-0000-0000231F0000}"/>
    <cellStyle name="Normal 123 2 2 4" xfId="8000" xr:uid="{00000000-0005-0000-0000-0000241F0000}"/>
    <cellStyle name="Normal 123 2 2 4 2" xfId="8001" xr:uid="{00000000-0005-0000-0000-0000251F0000}"/>
    <cellStyle name="Normal 123 2 2 4 2 2" xfId="8002" xr:uid="{00000000-0005-0000-0000-0000261F0000}"/>
    <cellStyle name="Normal 123 2 2 4 3" xfId="8003" xr:uid="{00000000-0005-0000-0000-0000271F0000}"/>
    <cellStyle name="Normal 123 2 2 5" xfId="8004" xr:uid="{00000000-0005-0000-0000-0000281F0000}"/>
    <cellStyle name="Normal 123 2 2 5 2" xfId="8005" xr:uid="{00000000-0005-0000-0000-0000291F0000}"/>
    <cellStyle name="Normal 123 2 2 6" xfId="8006" xr:uid="{00000000-0005-0000-0000-00002A1F0000}"/>
    <cellStyle name="Normal 123 2 3" xfId="8007" xr:uid="{00000000-0005-0000-0000-00002B1F0000}"/>
    <cellStyle name="Normal 123 2 3 2" xfId="8008" xr:uid="{00000000-0005-0000-0000-00002C1F0000}"/>
    <cellStyle name="Normal 123 2 3 2 2" xfId="8009" xr:uid="{00000000-0005-0000-0000-00002D1F0000}"/>
    <cellStyle name="Normal 123 2 3 2 2 2" xfId="8010" xr:uid="{00000000-0005-0000-0000-00002E1F0000}"/>
    <cellStyle name="Normal 123 2 3 2 3" xfId="8011" xr:uid="{00000000-0005-0000-0000-00002F1F0000}"/>
    <cellStyle name="Normal 123 2 3 3" xfId="8012" xr:uid="{00000000-0005-0000-0000-0000301F0000}"/>
    <cellStyle name="Normal 123 2 3 3 2" xfId="8013" xr:uid="{00000000-0005-0000-0000-0000311F0000}"/>
    <cellStyle name="Normal 123 2 3 3 2 2" xfId="8014" xr:uid="{00000000-0005-0000-0000-0000321F0000}"/>
    <cellStyle name="Normal 123 2 3 3 3" xfId="8015" xr:uid="{00000000-0005-0000-0000-0000331F0000}"/>
    <cellStyle name="Normal 123 2 3 4" xfId="8016" xr:uid="{00000000-0005-0000-0000-0000341F0000}"/>
    <cellStyle name="Normal 123 2 3 4 2" xfId="8017" xr:uid="{00000000-0005-0000-0000-0000351F0000}"/>
    <cellStyle name="Normal 123 2 3 4 2 2" xfId="8018" xr:uid="{00000000-0005-0000-0000-0000361F0000}"/>
    <cellStyle name="Normal 123 2 3 4 3" xfId="8019" xr:uid="{00000000-0005-0000-0000-0000371F0000}"/>
    <cellStyle name="Normal 123 2 3 5" xfId="8020" xr:uid="{00000000-0005-0000-0000-0000381F0000}"/>
    <cellStyle name="Normal 123 2 3 5 2" xfId="8021" xr:uid="{00000000-0005-0000-0000-0000391F0000}"/>
    <cellStyle name="Normal 123 2 3 6" xfId="8022" xr:uid="{00000000-0005-0000-0000-00003A1F0000}"/>
    <cellStyle name="Normal 123 2 4" xfId="8023" xr:uid="{00000000-0005-0000-0000-00003B1F0000}"/>
    <cellStyle name="Normal 123 2 4 2" xfId="8024" xr:uid="{00000000-0005-0000-0000-00003C1F0000}"/>
    <cellStyle name="Normal 123 2 4 2 2" xfId="8025" xr:uid="{00000000-0005-0000-0000-00003D1F0000}"/>
    <cellStyle name="Normal 123 2 4 2 2 2" xfId="8026" xr:uid="{00000000-0005-0000-0000-00003E1F0000}"/>
    <cellStyle name="Normal 123 2 4 2 3" xfId="8027" xr:uid="{00000000-0005-0000-0000-00003F1F0000}"/>
    <cellStyle name="Normal 123 2 4 3" xfId="8028" xr:uid="{00000000-0005-0000-0000-0000401F0000}"/>
    <cellStyle name="Normal 123 2 4 3 2" xfId="8029" xr:uid="{00000000-0005-0000-0000-0000411F0000}"/>
    <cellStyle name="Normal 123 2 4 4" xfId="8030" xr:uid="{00000000-0005-0000-0000-0000421F0000}"/>
    <cellStyle name="Normal 123 2 5" xfId="8031" xr:uid="{00000000-0005-0000-0000-0000431F0000}"/>
    <cellStyle name="Normal 123 2 5 2" xfId="8032" xr:uid="{00000000-0005-0000-0000-0000441F0000}"/>
    <cellStyle name="Normal 123 2 5 2 2" xfId="8033" xr:uid="{00000000-0005-0000-0000-0000451F0000}"/>
    <cellStyle name="Normal 123 2 5 3" xfId="8034" xr:uid="{00000000-0005-0000-0000-0000461F0000}"/>
    <cellStyle name="Normal 123 2 6" xfId="8035" xr:uid="{00000000-0005-0000-0000-0000471F0000}"/>
    <cellStyle name="Normal 123 2 6 2" xfId="8036" xr:uid="{00000000-0005-0000-0000-0000481F0000}"/>
    <cellStyle name="Normal 123 2 6 2 2" xfId="8037" xr:uid="{00000000-0005-0000-0000-0000491F0000}"/>
    <cellStyle name="Normal 123 2 6 3" xfId="8038" xr:uid="{00000000-0005-0000-0000-00004A1F0000}"/>
    <cellStyle name="Normal 123 2 7" xfId="8039" xr:uid="{00000000-0005-0000-0000-00004B1F0000}"/>
    <cellStyle name="Normal 123 2 7 2" xfId="8040" xr:uid="{00000000-0005-0000-0000-00004C1F0000}"/>
    <cellStyle name="Normal 123 2 8" xfId="8041" xr:uid="{00000000-0005-0000-0000-00004D1F0000}"/>
    <cellStyle name="Normal 123 3" xfId="8042" xr:uid="{00000000-0005-0000-0000-00004E1F0000}"/>
    <cellStyle name="Normal 123 4" xfId="8043" xr:uid="{00000000-0005-0000-0000-00004F1F0000}"/>
    <cellStyle name="Normal 123 4 2" xfId="8044" xr:uid="{00000000-0005-0000-0000-0000501F0000}"/>
    <cellStyle name="Normal 123 4 2 2" xfId="8045" xr:uid="{00000000-0005-0000-0000-0000511F0000}"/>
    <cellStyle name="Normal 123 4 2 2 2" xfId="8046" xr:uid="{00000000-0005-0000-0000-0000521F0000}"/>
    <cellStyle name="Normal 123 4 2 2 2 2" xfId="8047" xr:uid="{00000000-0005-0000-0000-0000531F0000}"/>
    <cellStyle name="Normal 123 4 2 2 3" xfId="8048" xr:uid="{00000000-0005-0000-0000-0000541F0000}"/>
    <cellStyle name="Normal 123 4 2 3" xfId="8049" xr:uid="{00000000-0005-0000-0000-0000551F0000}"/>
    <cellStyle name="Normal 123 4 2 3 2" xfId="8050" xr:uid="{00000000-0005-0000-0000-0000561F0000}"/>
    <cellStyle name="Normal 123 4 2 4" xfId="8051" xr:uid="{00000000-0005-0000-0000-0000571F0000}"/>
    <cellStyle name="Normal 123 4 3" xfId="8052" xr:uid="{00000000-0005-0000-0000-0000581F0000}"/>
    <cellStyle name="Normal 123 4 3 2" xfId="8053" xr:uid="{00000000-0005-0000-0000-0000591F0000}"/>
    <cellStyle name="Normal 123 4 3 2 2" xfId="8054" xr:uid="{00000000-0005-0000-0000-00005A1F0000}"/>
    <cellStyle name="Normal 123 4 3 3" xfId="8055" xr:uid="{00000000-0005-0000-0000-00005B1F0000}"/>
    <cellStyle name="Normal 123 4 4" xfId="8056" xr:uid="{00000000-0005-0000-0000-00005C1F0000}"/>
    <cellStyle name="Normal 123 4 4 2" xfId="8057" xr:uid="{00000000-0005-0000-0000-00005D1F0000}"/>
    <cellStyle name="Normal 123 4 4 2 2" xfId="8058" xr:uid="{00000000-0005-0000-0000-00005E1F0000}"/>
    <cellStyle name="Normal 123 4 4 3" xfId="8059" xr:uid="{00000000-0005-0000-0000-00005F1F0000}"/>
    <cellStyle name="Normal 123 4 5" xfId="8060" xr:uid="{00000000-0005-0000-0000-0000601F0000}"/>
    <cellStyle name="Normal 123 4 5 2" xfId="8061" xr:uid="{00000000-0005-0000-0000-0000611F0000}"/>
    <cellStyle name="Normal 123 4 6" xfId="8062" xr:uid="{00000000-0005-0000-0000-0000621F0000}"/>
    <cellStyle name="Normal 123 5" xfId="8063" xr:uid="{00000000-0005-0000-0000-0000631F0000}"/>
    <cellStyle name="Normal 123 5 2" xfId="8064" xr:uid="{00000000-0005-0000-0000-0000641F0000}"/>
    <cellStyle name="Normal 123 5 2 2" xfId="8065" xr:uid="{00000000-0005-0000-0000-0000651F0000}"/>
    <cellStyle name="Normal 123 5 2 2 2" xfId="8066" xr:uid="{00000000-0005-0000-0000-0000661F0000}"/>
    <cellStyle name="Normal 123 5 2 3" xfId="8067" xr:uid="{00000000-0005-0000-0000-0000671F0000}"/>
    <cellStyle name="Normal 123 5 3" xfId="8068" xr:uid="{00000000-0005-0000-0000-0000681F0000}"/>
    <cellStyle name="Normal 123 5 3 2" xfId="8069" xr:uid="{00000000-0005-0000-0000-0000691F0000}"/>
    <cellStyle name="Normal 123 5 3 2 2" xfId="8070" xr:uid="{00000000-0005-0000-0000-00006A1F0000}"/>
    <cellStyle name="Normal 123 5 3 3" xfId="8071" xr:uid="{00000000-0005-0000-0000-00006B1F0000}"/>
    <cellStyle name="Normal 123 5 4" xfId="8072" xr:uid="{00000000-0005-0000-0000-00006C1F0000}"/>
    <cellStyle name="Normal 123 5 4 2" xfId="8073" xr:uid="{00000000-0005-0000-0000-00006D1F0000}"/>
    <cellStyle name="Normal 123 5 4 2 2" xfId="8074" xr:uid="{00000000-0005-0000-0000-00006E1F0000}"/>
    <cellStyle name="Normal 123 5 4 3" xfId="8075" xr:uid="{00000000-0005-0000-0000-00006F1F0000}"/>
    <cellStyle name="Normal 123 5 5" xfId="8076" xr:uid="{00000000-0005-0000-0000-0000701F0000}"/>
    <cellStyle name="Normal 123 5 5 2" xfId="8077" xr:uid="{00000000-0005-0000-0000-0000711F0000}"/>
    <cellStyle name="Normal 123 5 6" xfId="8078" xr:uid="{00000000-0005-0000-0000-0000721F0000}"/>
    <cellStyle name="Normal 123 6" xfId="8079" xr:uid="{00000000-0005-0000-0000-0000731F0000}"/>
    <cellStyle name="Normal 123 6 2" xfId="8080" xr:uid="{00000000-0005-0000-0000-0000741F0000}"/>
    <cellStyle name="Normal 123 6 2 2" xfId="8081" xr:uid="{00000000-0005-0000-0000-0000751F0000}"/>
    <cellStyle name="Normal 123 6 2 2 2" xfId="8082" xr:uid="{00000000-0005-0000-0000-0000761F0000}"/>
    <cellStyle name="Normal 123 6 2 3" xfId="8083" xr:uid="{00000000-0005-0000-0000-0000771F0000}"/>
    <cellStyle name="Normal 123 6 3" xfId="8084" xr:uid="{00000000-0005-0000-0000-0000781F0000}"/>
    <cellStyle name="Normal 123 6 3 2" xfId="8085" xr:uid="{00000000-0005-0000-0000-0000791F0000}"/>
    <cellStyle name="Normal 123 6 4" xfId="8086" xr:uid="{00000000-0005-0000-0000-00007A1F0000}"/>
    <cellStyle name="Normal 123 7" xfId="8087" xr:uid="{00000000-0005-0000-0000-00007B1F0000}"/>
    <cellStyle name="Normal 123 7 2" xfId="8088" xr:uid="{00000000-0005-0000-0000-00007C1F0000}"/>
    <cellStyle name="Normal 123 7 2 2" xfId="8089" xr:uid="{00000000-0005-0000-0000-00007D1F0000}"/>
    <cellStyle name="Normal 123 7 3" xfId="8090" xr:uid="{00000000-0005-0000-0000-00007E1F0000}"/>
    <cellStyle name="Normal 123 8" xfId="8091" xr:uid="{00000000-0005-0000-0000-00007F1F0000}"/>
    <cellStyle name="Normal 123 8 2" xfId="8092" xr:uid="{00000000-0005-0000-0000-0000801F0000}"/>
    <cellStyle name="Normal 123 8 2 2" xfId="8093" xr:uid="{00000000-0005-0000-0000-0000811F0000}"/>
    <cellStyle name="Normal 123 8 3" xfId="8094" xr:uid="{00000000-0005-0000-0000-0000821F0000}"/>
    <cellStyle name="Normal 123 9" xfId="8095" xr:uid="{00000000-0005-0000-0000-0000831F0000}"/>
    <cellStyle name="Normal 123 9 2" xfId="8096" xr:uid="{00000000-0005-0000-0000-0000841F0000}"/>
    <cellStyle name="Normal 124" xfId="8097" xr:uid="{00000000-0005-0000-0000-0000851F0000}"/>
    <cellStyle name="Normal 124 2" xfId="8098" xr:uid="{00000000-0005-0000-0000-0000861F0000}"/>
    <cellStyle name="Normal 124 2 2" xfId="8099" xr:uid="{00000000-0005-0000-0000-0000871F0000}"/>
    <cellStyle name="Normal 124 2 2 2" xfId="8100" xr:uid="{00000000-0005-0000-0000-0000881F0000}"/>
    <cellStyle name="Normal 124 2 2 2 2" xfId="8101" xr:uid="{00000000-0005-0000-0000-0000891F0000}"/>
    <cellStyle name="Normal 124 2 2 2 2 2" xfId="8102" xr:uid="{00000000-0005-0000-0000-00008A1F0000}"/>
    <cellStyle name="Normal 124 2 2 2 2 2 2" xfId="8103" xr:uid="{00000000-0005-0000-0000-00008B1F0000}"/>
    <cellStyle name="Normal 124 2 2 2 2 3" xfId="8104" xr:uid="{00000000-0005-0000-0000-00008C1F0000}"/>
    <cellStyle name="Normal 124 2 2 2 3" xfId="8105" xr:uid="{00000000-0005-0000-0000-00008D1F0000}"/>
    <cellStyle name="Normal 124 2 2 2 3 2" xfId="8106" xr:uid="{00000000-0005-0000-0000-00008E1F0000}"/>
    <cellStyle name="Normal 124 2 2 2 4" xfId="8107" xr:uid="{00000000-0005-0000-0000-00008F1F0000}"/>
    <cellStyle name="Normal 124 2 2 3" xfId="8108" xr:uid="{00000000-0005-0000-0000-0000901F0000}"/>
    <cellStyle name="Normal 124 2 2 3 2" xfId="8109" xr:uid="{00000000-0005-0000-0000-0000911F0000}"/>
    <cellStyle name="Normal 124 2 2 3 2 2" xfId="8110" xr:uid="{00000000-0005-0000-0000-0000921F0000}"/>
    <cellStyle name="Normal 124 2 2 3 3" xfId="8111" xr:uid="{00000000-0005-0000-0000-0000931F0000}"/>
    <cellStyle name="Normal 124 2 2 4" xfId="8112" xr:uid="{00000000-0005-0000-0000-0000941F0000}"/>
    <cellStyle name="Normal 124 2 2 4 2" xfId="8113" xr:uid="{00000000-0005-0000-0000-0000951F0000}"/>
    <cellStyle name="Normal 124 2 2 4 2 2" xfId="8114" xr:uid="{00000000-0005-0000-0000-0000961F0000}"/>
    <cellStyle name="Normal 124 2 2 4 3" xfId="8115" xr:uid="{00000000-0005-0000-0000-0000971F0000}"/>
    <cellStyle name="Normal 124 2 2 5" xfId="8116" xr:uid="{00000000-0005-0000-0000-0000981F0000}"/>
    <cellStyle name="Normal 124 2 2 5 2" xfId="8117" xr:uid="{00000000-0005-0000-0000-0000991F0000}"/>
    <cellStyle name="Normal 124 2 2 6" xfId="8118" xr:uid="{00000000-0005-0000-0000-00009A1F0000}"/>
    <cellStyle name="Normal 124 2 3" xfId="8119" xr:uid="{00000000-0005-0000-0000-00009B1F0000}"/>
    <cellStyle name="Normal 124 2 3 2" xfId="8120" xr:uid="{00000000-0005-0000-0000-00009C1F0000}"/>
    <cellStyle name="Normal 124 2 3 2 2" xfId="8121" xr:uid="{00000000-0005-0000-0000-00009D1F0000}"/>
    <cellStyle name="Normal 124 2 3 2 2 2" xfId="8122" xr:uid="{00000000-0005-0000-0000-00009E1F0000}"/>
    <cellStyle name="Normal 124 2 3 2 3" xfId="8123" xr:uid="{00000000-0005-0000-0000-00009F1F0000}"/>
    <cellStyle name="Normal 124 2 3 3" xfId="8124" xr:uid="{00000000-0005-0000-0000-0000A01F0000}"/>
    <cellStyle name="Normal 124 2 3 3 2" xfId="8125" xr:uid="{00000000-0005-0000-0000-0000A11F0000}"/>
    <cellStyle name="Normal 124 2 3 3 2 2" xfId="8126" xr:uid="{00000000-0005-0000-0000-0000A21F0000}"/>
    <cellStyle name="Normal 124 2 3 3 3" xfId="8127" xr:uid="{00000000-0005-0000-0000-0000A31F0000}"/>
    <cellStyle name="Normal 124 2 3 4" xfId="8128" xr:uid="{00000000-0005-0000-0000-0000A41F0000}"/>
    <cellStyle name="Normal 124 2 3 4 2" xfId="8129" xr:uid="{00000000-0005-0000-0000-0000A51F0000}"/>
    <cellStyle name="Normal 124 2 3 4 2 2" xfId="8130" xr:uid="{00000000-0005-0000-0000-0000A61F0000}"/>
    <cellStyle name="Normal 124 2 3 4 3" xfId="8131" xr:uid="{00000000-0005-0000-0000-0000A71F0000}"/>
    <cellStyle name="Normal 124 2 3 5" xfId="8132" xr:uid="{00000000-0005-0000-0000-0000A81F0000}"/>
    <cellStyle name="Normal 124 2 3 5 2" xfId="8133" xr:uid="{00000000-0005-0000-0000-0000A91F0000}"/>
    <cellStyle name="Normal 124 2 3 6" xfId="8134" xr:uid="{00000000-0005-0000-0000-0000AA1F0000}"/>
    <cellStyle name="Normal 124 2 4" xfId="8135" xr:uid="{00000000-0005-0000-0000-0000AB1F0000}"/>
    <cellStyle name="Normal 124 2 4 2" xfId="8136" xr:uid="{00000000-0005-0000-0000-0000AC1F0000}"/>
    <cellStyle name="Normal 124 2 4 2 2" xfId="8137" xr:uid="{00000000-0005-0000-0000-0000AD1F0000}"/>
    <cellStyle name="Normal 124 2 4 2 2 2" xfId="8138" xr:uid="{00000000-0005-0000-0000-0000AE1F0000}"/>
    <cellStyle name="Normal 124 2 4 2 3" xfId="8139" xr:uid="{00000000-0005-0000-0000-0000AF1F0000}"/>
    <cellStyle name="Normal 124 2 4 3" xfId="8140" xr:uid="{00000000-0005-0000-0000-0000B01F0000}"/>
    <cellStyle name="Normal 124 2 4 3 2" xfId="8141" xr:uid="{00000000-0005-0000-0000-0000B11F0000}"/>
    <cellStyle name="Normal 124 2 4 4" xfId="8142" xr:uid="{00000000-0005-0000-0000-0000B21F0000}"/>
    <cellStyle name="Normal 124 2 5" xfId="8143" xr:uid="{00000000-0005-0000-0000-0000B31F0000}"/>
    <cellStyle name="Normal 124 2 5 2" xfId="8144" xr:uid="{00000000-0005-0000-0000-0000B41F0000}"/>
    <cellStyle name="Normal 124 2 5 2 2" xfId="8145" xr:uid="{00000000-0005-0000-0000-0000B51F0000}"/>
    <cellStyle name="Normal 124 2 5 3" xfId="8146" xr:uid="{00000000-0005-0000-0000-0000B61F0000}"/>
    <cellStyle name="Normal 124 2 6" xfId="8147" xr:uid="{00000000-0005-0000-0000-0000B71F0000}"/>
    <cellStyle name="Normal 124 2 6 2" xfId="8148" xr:uid="{00000000-0005-0000-0000-0000B81F0000}"/>
    <cellStyle name="Normal 124 2 6 2 2" xfId="8149" xr:uid="{00000000-0005-0000-0000-0000B91F0000}"/>
    <cellStyle name="Normal 124 2 6 3" xfId="8150" xr:uid="{00000000-0005-0000-0000-0000BA1F0000}"/>
    <cellStyle name="Normal 124 2 7" xfId="8151" xr:uid="{00000000-0005-0000-0000-0000BB1F0000}"/>
    <cellStyle name="Normal 124 2 7 2" xfId="8152" xr:uid="{00000000-0005-0000-0000-0000BC1F0000}"/>
    <cellStyle name="Normal 124 2 8" xfId="8153" xr:uid="{00000000-0005-0000-0000-0000BD1F0000}"/>
    <cellStyle name="Normal 124 3" xfId="8154" xr:uid="{00000000-0005-0000-0000-0000BE1F0000}"/>
    <cellStyle name="Normal 124 3 2" xfId="8155" xr:uid="{00000000-0005-0000-0000-0000BF1F0000}"/>
    <cellStyle name="Normal 124 3 2 2" xfId="8156" xr:uid="{00000000-0005-0000-0000-0000C01F0000}"/>
    <cellStyle name="Normal 124 3 2 2 2" xfId="8157" xr:uid="{00000000-0005-0000-0000-0000C11F0000}"/>
    <cellStyle name="Normal 124 3 2 2 2 2" xfId="8158" xr:uid="{00000000-0005-0000-0000-0000C21F0000}"/>
    <cellStyle name="Normal 124 3 2 2 3" xfId="8159" xr:uid="{00000000-0005-0000-0000-0000C31F0000}"/>
    <cellStyle name="Normal 124 3 2 3" xfId="8160" xr:uid="{00000000-0005-0000-0000-0000C41F0000}"/>
    <cellStyle name="Normal 124 3 2 3 2" xfId="8161" xr:uid="{00000000-0005-0000-0000-0000C51F0000}"/>
    <cellStyle name="Normal 124 3 2 4" xfId="8162" xr:uid="{00000000-0005-0000-0000-0000C61F0000}"/>
    <cellStyle name="Normal 124 3 3" xfId="8163" xr:uid="{00000000-0005-0000-0000-0000C71F0000}"/>
    <cellStyle name="Normal 124 3 3 2" xfId="8164" xr:uid="{00000000-0005-0000-0000-0000C81F0000}"/>
    <cellStyle name="Normal 124 3 3 2 2" xfId="8165" xr:uid="{00000000-0005-0000-0000-0000C91F0000}"/>
    <cellStyle name="Normal 124 3 3 3" xfId="8166" xr:uid="{00000000-0005-0000-0000-0000CA1F0000}"/>
    <cellStyle name="Normal 124 3 4" xfId="8167" xr:uid="{00000000-0005-0000-0000-0000CB1F0000}"/>
    <cellStyle name="Normal 124 3 4 2" xfId="8168" xr:uid="{00000000-0005-0000-0000-0000CC1F0000}"/>
    <cellStyle name="Normal 124 3 4 2 2" xfId="8169" xr:uid="{00000000-0005-0000-0000-0000CD1F0000}"/>
    <cellStyle name="Normal 124 3 4 3" xfId="8170" xr:uid="{00000000-0005-0000-0000-0000CE1F0000}"/>
    <cellStyle name="Normal 124 3 5" xfId="8171" xr:uid="{00000000-0005-0000-0000-0000CF1F0000}"/>
    <cellStyle name="Normal 124 3 5 2" xfId="8172" xr:uid="{00000000-0005-0000-0000-0000D01F0000}"/>
    <cellStyle name="Normal 124 3 6" xfId="8173" xr:uid="{00000000-0005-0000-0000-0000D11F0000}"/>
    <cellStyle name="Normal 124 4" xfId="8174" xr:uid="{00000000-0005-0000-0000-0000D21F0000}"/>
    <cellStyle name="Normal 124 4 2" xfId="8175" xr:uid="{00000000-0005-0000-0000-0000D31F0000}"/>
    <cellStyle name="Normal 124 4 2 2" xfId="8176" xr:uid="{00000000-0005-0000-0000-0000D41F0000}"/>
    <cellStyle name="Normal 124 4 2 2 2" xfId="8177" xr:uid="{00000000-0005-0000-0000-0000D51F0000}"/>
    <cellStyle name="Normal 124 4 2 3" xfId="8178" xr:uid="{00000000-0005-0000-0000-0000D61F0000}"/>
    <cellStyle name="Normal 124 4 3" xfId="8179" xr:uid="{00000000-0005-0000-0000-0000D71F0000}"/>
    <cellStyle name="Normal 124 4 3 2" xfId="8180" xr:uid="{00000000-0005-0000-0000-0000D81F0000}"/>
    <cellStyle name="Normal 124 4 3 2 2" xfId="8181" xr:uid="{00000000-0005-0000-0000-0000D91F0000}"/>
    <cellStyle name="Normal 124 4 3 3" xfId="8182" xr:uid="{00000000-0005-0000-0000-0000DA1F0000}"/>
    <cellStyle name="Normal 124 4 4" xfId="8183" xr:uid="{00000000-0005-0000-0000-0000DB1F0000}"/>
    <cellStyle name="Normal 124 4 4 2" xfId="8184" xr:uid="{00000000-0005-0000-0000-0000DC1F0000}"/>
    <cellStyle name="Normal 124 4 4 2 2" xfId="8185" xr:uid="{00000000-0005-0000-0000-0000DD1F0000}"/>
    <cellStyle name="Normal 124 4 4 3" xfId="8186" xr:uid="{00000000-0005-0000-0000-0000DE1F0000}"/>
    <cellStyle name="Normal 124 4 5" xfId="8187" xr:uid="{00000000-0005-0000-0000-0000DF1F0000}"/>
    <cellStyle name="Normal 124 4 5 2" xfId="8188" xr:uid="{00000000-0005-0000-0000-0000E01F0000}"/>
    <cellStyle name="Normal 124 4 6" xfId="8189" xr:uid="{00000000-0005-0000-0000-0000E11F0000}"/>
    <cellStyle name="Normal 124 5" xfId="8190" xr:uid="{00000000-0005-0000-0000-0000E21F0000}"/>
    <cellStyle name="Normal 124 5 2" xfId="8191" xr:uid="{00000000-0005-0000-0000-0000E31F0000}"/>
    <cellStyle name="Normal 124 5 2 2" xfId="8192" xr:uid="{00000000-0005-0000-0000-0000E41F0000}"/>
    <cellStyle name="Normal 124 5 2 2 2" xfId="8193" xr:uid="{00000000-0005-0000-0000-0000E51F0000}"/>
    <cellStyle name="Normal 124 5 2 3" xfId="8194" xr:uid="{00000000-0005-0000-0000-0000E61F0000}"/>
    <cellStyle name="Normal 124 5 3" xfId="8195" xr:uid="{00000000-0005-0000-0000-0000E71F0000}"/>
    <cellStyle name="Normal 124 5 3 2" xfId="8196" xr:uid="{00000000-0005-0000-0000-0000E81F0000}"/>
    <cellStyle name="Normal 124 5 4" xfId="8197" xr:uid="{00000000-0005-0000-0000-0000E91F0000}"/>
    <cellStyle name="Normal 124 6" xfId="8198" xr:uid="{00000000-0005-0000-0000-0000EA1F0000}"/>
    <cellStyle name="Normal 124 6 2" xfId="8199" xr:uid="{00000000-0005-0000-0000-0000EB1F0000}"/>
    <cellStyle name="Normal 124 6 2 2" xfId="8200" xr:uid="{00000000-0005-0000-0000-0000EC1F0000}"/>
    <cellStyle name="Normal 124 6 3" xfId="8201" xr:uid="{00000000-0005-0000-0000-0000ED1F0000}"/>
    <cellStyle name="Normal 124 7" xfId="8202" xr:uid="{00000000-0005-0000-0000-0000EE1F0000}"/>
    <cellStyle name="Normal 124 7 2" xfId="8203" xr:uid="{00000000-0005-0000-0000-0000EF1F0000}"/>
    <cellStyle name="Normal 124 7 2 2" xfId="8204" xr:uid="{00000000-0005-0000-0000-0000F01F0000}"/>
    <cellStyle name="Normal 124 7 3" xfId="8205" xr:uid="{00000000-0005-0000-0000-0000F11F0000}"/>
    <cellStyle name="Normal 124 8" xfId="8206" xr:uid="{00000000-0005-0000-0000-0000F21F0000}"/>
    <cellStyle name="Normal 124 8 2" xfId="8207" xr:uid="{00000000-0005-0000-0000-0000F31F0000}"/>
    <cellStyle name="Normal 124 9" xfId="8208" xr:uid="{00000000-0005-0000-0000-0000F41F0000}"/>
    <cellStyle name="Normal 125" xfId="8209" xr:uid="{00000000-0005-0000-0000-0000F51F0000}"/>
    <cellStyle name="Normal 125 2" xfId="8210" xr:uid="{00000000-0005-0000-0000-0000F61F0000}"/>
    <cellStyle name="Normal 126" xfId="8211" xr:uid="{00000000-0005-0000-0000-0000F71F0000}"/>
    <cellStyle name="Normal 126 2" xfId="8212" xr:uid="{00000000-0005-0000-0000-0000F81F0000}"/>
    <cellStyle name="Normal 127" xfId="8213" xr:uid="{00000000-0005-0000-0000-0000F91F0000}"/>
    <cellStyle name="Normal 127 2" xfId="8214" xr:uid="{00000000-0005-0000-0000-0000FA1F0000}"/>
    <cellStyle name="Normal 128" xfId="8215" xr:uid="{00000000-0005-0000-0000-0000FB1F0000}"/>
    <cellStyle name="Normal 128 2" xfId="8216" xr:uid="{00000000-0005-0000-0000-0000FC1F0000}"/>
    <cellStyle name="Normal 129" xfId="8217" xr:uid="{00000000-0005-0000-0000-0000FD1F0000}"/>
    <cellStyle name="Normal 129 2" xfId="8218" xr:uid="{00000000-0005-0000-0000-0000FE1F0000}"/>
    <cellStyle name="Normal 13" xfId="8219" xr:uid="{00000000-0005-0000-0000-0000FF1F0000}"/>
    <cellStyle name="Normal 13 10" xfId="8220" xr:uid="{00000000-0005-0000-0000-000000200000}"/>
    <cellStyle name="Normal 13 11" xfId="8221" xr:uid="{00000000-0005-0000-0000-000001200000}"/>
    <cellStyle name="Normal 13 12" xfId="8222" xr:uid="{00000000-0005-0000-0000-000002200000}"/>
    <cellStyle name="Normal 13 12 2" xfId="8223" xr:uid="{00000000-0005-0000-0000-000003200000}"/>
    <cellStyle name="Normal 13 12 3" xfId="8224" xr:uid="{00000000-0005-0000-0000-000004200000}"/>
    <cellStyle name="Normal 13 12 3 2" xfId="8225" xr:uid="{00000000-0005-0000-0000-000005200000}"/>
    <cellStyle name="Normal 13 12 4" xfId="8226" xr:uid="{00000000-0005-0000-0000-000006200000}"/>
    <cellStyle name="Normal 13 13" xfId="8227" xr:uid="{00000000-0005-0000-0000-000007200000}"/>
    <cellStyle name="Normal 13 13 2" xfId="8228" xr:uid="{00000000-0005-0000-0000-000008200000}"/>
    <cellStyle name="Normal 13 13 2 2" xfId="8229" xr:uid="{00000000-0005-0000-0000-000009200000}"/>
    <cellStyle name="Normal 13 13 3" xfId="8230" xr:uid="{00000000-0005-0000-0000-00000A200000}"/>
    <cellStyle name="Normal 13 14" xfId="8231" xr:uid="{00000000-0005-0000-0000-00000B200000}"/>
    <cellStyle name="Normal 13 2" xfId="8232" xr:uid="{00000000-0005-0000-0000-00000C200000}"/>
    <cellStyle name="Normal 13 2 2" xfId="8233" xr:uid="{00000000-0005-0000-0000-00000D200000}"/>
    <cellStyle name="Normal 13 2 2 2" xfId="8234" xr:uid="{00000000-0005-0000-0000-00000E200000}"/>
    <cellStyle name="Normal 13 2 3" xfId="8235" xr:uid="{00000000-0005-0000-0000-00000F200000}"/>
    <cellStyle name="Normal 13 2 4" xfId="8236" xr:uid="{00000000-0005-0000-0000-000010200000}"/>
    <cellStyle name="Normal 13 2 5" xfId="8237" xr:uid="{00000000-0005-0000-0000-000011200000}"/>
    <cellStyle name="Normal 13 3" xfId="8238" xr:uid="{00000000-0005-0000-0000-000012200000}"/>
    <cellStyle name="Normal 13 3 2" xfId="8239" xr:uid="{00000000-0005-0000-0000-000013200000}"/>
    <cellStyle name="Normal 13 3 3" xfId="8240" xr:uid="{00000000-0005-0000-0000-000014200000}"/>
    <cellStyle name="Normal 13 3 4" xfId="8241" xr:uid="{00000000-0005-0000-0000-000015200000}"/>
    <cellStyle name="Normal 13 4" xfId="8242" xr:uid="{00000000-0005-0000-0000-000016200000}"/>
    <cellStyle name="Normal 13 4 2" xfId="8243" xr:uid="{00000000-0005-0000-0000-000017200000}"/>
    <cellStyle name="Normal 13 4 3" xfId="8244" xr:uid="{00000000-0005-0000-0000-000018200000}"/>
    <cellStyle name="Normal 13 4 4" xfId="8245" xr:uid="{00000000-0005-0000-0000-000019200000}"/>
    <cellStyle name="Normal 13 5" xfId="8246" xr:uid="{00000000-0005-0000-0000-00001A200000}"/>
    <cellStyle name="Normal 13 5 2" xfId="8247" xr:uid="{00000000-0005-0000-0000-00001B200000}"/>
    <cellStyle name="Normal 13 5 3" xfId="8248" xr:uid="{00000000-0005-0000-0000-00001C200000}"/>
    <cellStyle name="Normal 13 5 4" xfId="8249" xr:uid="{00000000-0005-0000-0000-00001D200000}"/>
    <cellStyle name="Normal 13 6" xfId="8250" xr:uid="{00000000-0005-0000-0000-00001E200000}"/>
    <cellStyle name="Normal 13 6 2" xfId="8251" xr:uid="{00000000-0005-0000-0000-00001F200000}"/>
    <cellStyle name="Normal 13 6 3" xfId="8252" xr:uid="{00000000-0005-0000-0000-000020200000}"/>
    <cellStyle name="Normal 13 7" xfId="8253" xr:uid="{00000000-0005-0000-0000-000021200000}"/>
    <cellStyle name="Normal 13 8" xfId="8254" xr:uid="{00000000-0005-0000-0000-000022200000}"/>
    <cellStyle name="Normal 13 8 2" xfId="8255" xr:uid="{00000000-0005-0000-0000-000023200000}"/>
    <cellStyle name="Normal 13 8 3" xfId="8256" xr:uid="{00000000-0005-0000-0000-000024200000}"/>
    <cellStyle name="Normal 13 9" xfId="8257" xr:uid="{00000000-0005-0000-0000-000025200000}"/>
    <cellStyle name="Normal 130" xfId="8258" xr:uid="{00000000-0005-0000-0000-000026200000}"/>
    <cellStyle name="Normal 131" xfId="8259" xr:uid="{00000000-0005-0000-0000-000027200000}"/>
    <cellStyle name="Normal 132" xfId="8260" xr:uid="{00000000-0005-0000-0000-000028200000}"/>
    <cellStyle name="Normal 133" xfId="8261" xr:uid="{00000000-0005-0000-0000-000029200000}"/>
    <cellStyle name="Normal 133 2" xfId="8262" xr:uid="{00000000-0005-0000-0000-00002A200000}"/>
    <cellStyle name="Normal 133 2 2" xfId="8263" xr:uid="{00000000-0005-0000-0000-00002B200000}"/>
    <cellStyle name="Normal 133 2 2 2" xfId="8264" xr:uid="{00000000-0005-0000-0000-00002C200000}"/>
    <cellStyle name="Normal 133 2 2 2 2" xfId="8265" xr:uid="{00000000-0005-0000-0000-00002D200000}"/>
    <cellStyle name="Normal 133 2 2 2 2 2" xfId="8266" xr:uid="{00000000-0005-0000-0000-00002E200000}"/>
    <cellStyle name="Normal 133 2 2 2 3" xfId="8267" xr:uid="{00000000-0005-0000-0000-00002F200000}"/>
    <cellStyle name="Normal 133 2 2 3" xfId="8268" xr:uid="{00000000-0005-0000-0000-000030200000}"/>
    <cellStyle name="Normal 133 2 2 3 2" xfId="8269" xr:uid="{00000000-0005-0000-0000-000031200000}"/>
    <cellStyle name="Normal 133 2 2 4" xfId="8270" xr:uid="{00000000-0005-0000-0000-000032200000}"/>
    <cellStyle name="Normal 133 2 3" xfId="8271" xr:uid="{00000000-0005-0000-0000-000033200000}"/>
    <cellStyle name="Normal 133 2 3 2" xfId="8272" xr:uid="{00000000-0005-0000-0000-000034200000}"/>
    <cellStyle name="Normal 133 2 3 2 2" xfId="8273" xr:uid="{00000000-0005-0000-0000-000035200000}"/>
    <cellStyle name="Normal 133 2 3 3" xfId="8274" xr:uid="{00000000-0005-0000-0000-000036200000}"/>
    <cellStyle name="Normal 133 2 4" xfId="8275" xr:uid="{00000000-0005-0000-0000-000037200000}"/>
    <cellStyle name="Normal 133 2 4 2" xfId="8276" xr:uid="{00000000-0005-0000-0000-000038200000}"/>
    <cellStyle name="Normal 133 2 4 2 2" xfId="8277" xr:uid="{00000000-0005-0000-0000-000039200000}"/>
    <cellStyle name="Normal 133 2 4 3" xfId="8278" xr:uid="{00000000-0005-0000-0000-00003A200000}"/>
    <cellStyle name="Normal 133 2 5" xfId="8279" xr:uid="{00000000-0005-0000-0000-00003B200000}"/>
    <cellStyle name="Normal 133 2 5 2" xfId="8280" xr:uid="{00000000-0005-0000-0000-00003C200000}"/>
    <cellStyle name="Normal 133 2 6" xfId="8281" xr:uid="{00000000-0005-0000-0000-00003D200000}"/>
    <cellStyle name="Normal 133 3" xfId="8282" xr:uid="{00000000-0005-0000-0000-00003E200000}"/>
    <cellStyle name="Normal 133 3 2" xfId="8283" xr:uid="{00000000-0005-0000-0000-00003F200000}"/>
    <cellStyle name="Normal 133 3 2 2" xfId="8284" xr:uid="{00000000-0005-0000-0000-000040200000}"/>
    <cellStyle name="Normal 133 3 2 2 2" xfId="8285" xr:uid="{00000000-0005-0000-0000-000041200000}"/>
    <cellStyle name="Normal 133 3 2 3" xfId="8286" xr:uid="{00000000-0005-0000-0000-000042200000}"/>
    <cellStyle name="Normal 133 3 3" xfId="8287" xr:uid="{00000000-0005-0000-0000-000043200000}"/>
    <cellStyle name="Normal 133 3 3 2" xfId="8288" xr:uid="{00000000-0005-0000-0000-000044200000}"/>
    <cellStyle name="Normal 133 3 3 2 2" xfId="8289" xr:uid="{00000000-0005-0000-0000-000045200000}"/>
    <cellStyle name="Normal 133 3 3 3" xfId="8290" xr:uid="{00000000-0005-0000-0000-000046200000}"/>
    <cellStyle name="Normal 133 3 4" xfId="8291" xr:uid="{00000000-0005-0000-0000-000047200000}"/>
    <cellStyle name="Normal 133 3 4 2" xfId="8292" xr:uid="{00000000-0005-0000-0000-000048200000}"/>
    <cellStyle name="Normal 133 3 4 2 2" xfId="8293" xr:uid="{00000000-0005-0000-0000-000049200000}"/>
    <cellStyle name="Normal 133 3 4 3" xfId="8294" xr:uid="{00000000-0005-0000-0000-00004A200000}"/>
    <cellStyle name="Normal 133 3 5" xfId="8295" xr:uid="{00000000-0005-0000-0000-00004B200000}"/>
    <cellStyle name="Normal 133 3 5 2" xfId="8296" xr:uid="{00000000-0005-0000-0000-00004C200000}"/>
    <cellStyle name="Normal 133 3 6" xfId="8297" xr:uid="{00000000-0005-0000-0000-00004D200000}"/>
    <cellStyle name="Normal 133 4" xfId="8298" xr:uid="{00000000-0005-0000-0000-00004E200000}"/>
    <cellStyle name="Normal 133 4 2" xfId="8299" xr:uid="{00000000-0005-0000-0000-00004F200000}"/>
    <cellStyle name="Normal 133 4 2 2" xfId="8300" xr:uid="{00000000-0005-0000-0000-000050200000}"/>
    <cellStyle name="Normal 133 4 2 2 2" xfId="8301" xr:uid="{00000000-0005-0000-0000-000051200000}"/>
    <cellStyle name="Normal 133 4 2 3" xfId="8302" xr:uid="{00000000-0005-0000-0000-000052200000}"/>
    <cellStyle name="Normal 133 4 3" xfId="8303" xr:uid="{00000000-0005-0000-0000-000053200000}"/>
    <cellStyle name="Normal 133 4 3 2" xfId="8304" xr:uid="{00000000-0005-0000-0000-000054200000}"/>
    <cellStyle name="Normal 133 4 4" xfId="8305" xr:uid="{00000000-0005-0000-0000-000055200000}"/>
    <cellStyle name="Normal 133 5" xfId="8306" xr:uid="{00000000-0005-0000-0000-000056200000}"/>
    <cellStyle name="Normal 133 5 2" xfId="8307" xr:uid="{00000000-0005-0000-0000-000057200000}"/>
    <cellStyle name="Normal 133 5 2 2" xfId="8308" xr:uid="{00000000-0005-0000-0000-000058200000}"/>
    <cellStyle name="Normal 133 5 3" xfId="8309" xr:uid="{00000000-0005-0000-0000-000059200000}"/>
    <cellStyle name="Normal 133 6" xfId="8310" xr:uid="{00000000-0005-0000-0000-00005A200000}"/>
    <cellStyle name="Normal 133 6 2" xfId="8311" xr:uid="{00000000-0005-0000-0000-00005B200000}"/>
    <cellStyle name="Normal 133 6 2 2" xfId="8312" xr:uid="{00000000-0005-0000-0000-00005C200000}"/>
    <cellStyle name="Normal 133 6 3" xfId="8313" xr:uid="{00000000-0005-0000-0000-00005D200000}"/>
    <cellStyle name="Normal 133 7" xfId="8314" xr:uid="{00000000-0005-0000-0000-00005E200000}"/>
    <cellStyle name="Normal 133 7 2" xfId="8315" xr:uid="{00000000-0005-0000-0000-00005F200000}"/>
    <cellStyle name="Normal 133 8" xfId="8316" xr:uid="{00000000-0005-0000-0000-000060200000}"/>
    <cellStyle name="Normal 134" xfId="8317" xr:uid="{00000000-0005-0000-0000-000061200000}"/>
    <cellStyle name="Normal 134 2" xfId="8318" xr:uid="{00000000-0005-0000-0000-000062200000}"/>
    <cellStyle name="Normal 134 2 2" xfId="8319" xr:uid="{00000000-0005-0000-0000-000063200000}"/>
    <cellStyle name="Normal 134 2 2 2" xfId="8320" xr:uid="{00000000-0005-0000-0000-000064200000}"/>
    <cellStyle name="Normal 134 2 2 2 2" xfId="8321" xr:uid="{00000000-0005-0000-0000-000065200000}"/>
    <cellStyle name="Normal 134 2 2 2 2 2" xfId="8322" xr:uid="{00000000-0005-0000-0000-000066200000}"/>
    <cellStyle name="Normal 134 2 2 2 2 2 2" xfId="8323" xr:uid="{00000000-0005-0000-0000-000067200000}"/>
    <cellStyle name="Normal 134 2 2 2 2 3" xfId="8324" xr:uid="{00000000-0005-0000-0000-000068200000}"/>
    <cellStyle name="Normal 134 2 2 2 3" xfId="8325" xr:uid="{00000000-0005-0000-0000-000069200000}"/>
    <cellStyle name="Normal 134 2 2 2 3 2" xfId="8326" xr:uid="{00000000-0005-0000-0000-00006A200000}"/>
    <cellStyle name="Normal 134 2 2 2 4" xfId="8327" xr:uid="{00000000-0005-0000-0000-00006B200000}"/>
    <cellStyle name="Normal 134 2 2 3" xfId="8328" xr:uid="{00000000-0005-0000-0000-00006C200000}"/>
    <cellStyle name="Normal 134 2 2 3 2" xfId="8329" xr:uid="{00000000-0005-0000-0000-00006D200000}"/>
    <cellStyle name="Normal 134 2 2 3 2 2" xfId="8330" xr:uid="{00000000-0005-0000-0000-00006E200000}"/>
    <cellStyle name="Normal 134 2 2 3 3" xfId="8331" xr:uid="{00000000-0005-0000-0000-00006F200000}"/>
    <cellStyle name="Normal 134 2 2 4" xfId="8332" xr:uid="{00000000-0005-0000-0000-000070200000}"/>
    <cellStyle name="Normal 134 2 2 4 2" xfId="8333" xr:uid="{00000000-0005-0000-0000-000071200000}"/>
    <cellStyle name="Normal 134 2 2 4 2 2" xfId="8334" xr:uid="{00000000-0005-0000-0000-000072200000}"/>
    <cellStyle name="Normal 134 2 2 4 3" xfId="8335" xr:uid="{00000000-0005-0000-0000-000073200000}"/>
    <cellStyle name="Normal 134 2 2 5" xfId="8336" xr:uid="{00000000-0005-0000-0000-000074200000}"/>
    <cellStyle name="Normal 134 2 2 5 2" xfId="8337" xr:uid="{00000000-0005-0000-0000-000075200000}"/>
    <cellStyle name="Normal 134 2 2 6" xfId="8338" xr:uid="{00000000-0005-0000-0000-000076200000}"/>
    <cellStyle name="Normal 134 2 3" xfId="8339" xr:uid="{00000000-0005-0000-0000-000077200000}"/>
    <cellStyle name="Normal 134 2 3 2" xfId="8340" xr:uid="{00000000-0005-0000-0000-000078200000}"/>
    <cellStyle name="Normal 134 2 3 2 2" xfId="8341" xr:uid="{00000000-0005-0000-0000-000079200000}"/>
    <cellStyle name="Normal 134 2 3 2 2 2" xfId="8342" xr:uid="{00000000-0005-0000-0000-00007A200000}"/>
    <cellStyle name="Normal 134 2 3 2 3" xfId="8343" xr:uid="{00000000-0005-0000-0000-00007B200000}"/>
    <cellStyle name="Normal 134 2 3 3" xfId="8344" xr:uid="{00000000-0005-0000-0000-00007C200000}"/>
    <cellStyle name="Normal 134 2 3 3 2" xfId="8345" xr:uid="{00000000-0005-0000-0000-00007D200000}"/>
    <cellStyle name="Normal 134 2 3 3 2 2" xfId="8346" xr:uid="{00000000-0005-0000-0000-00007E200000}"/>
    <cellStyle name="Normal 134 2 3 3 3" xfId="8347" xr:uid="{00000000-0005-0000-0000-00007F200000}"/>
    <cellStyle name="Normal 134 2 3 4" xfId="8348" xr:uid="{00000000-0005-0000-0000-000080200000}"/>
    <cellStyle name="Normal 134 2 3 4 2" xfId="8349" xr:uid="{00000000-0005-0000-0000-000081200000}"/>
    <cellStyle name="Normal 134 2 3 4 2 2" xfId="8350" xr:uid="{00000000-0005-0000-0000-000082200000}"/>
    <cellStyle name="Normal 134 2 3 4 3" xfId="8351" xr:uid="{00000000-0005-0000-0000-000083200000}"/>
    <cellStyle name="Normal 134 2 3 5" xfId="8352" xr:uid="{00000000-0005-0000-0000-000084200000}"/>
    <cellStyle name="Normal 134 2 3 5 2" xfId="8353" xr:uid="{00000000-0005-0000-0000-000085200000}"/>
    <cellStyle name="Normal 134 2 3 6" xfId="8354" xr:uid="{00000000-0005-0000-0000-000086200000}"/>
    <cellStyle name="Normal 134 2 4" xfId="8355" xr:uid="{00000000-0005-0000-0000-000087200000}"/>
    <cellStyle name="Normal 134 2 4 2" xfId="8356" xr:uid="{00000000-0005-0000-0000-000088200000}"/>
    <cellStyle name="Normal 134 2 4 2 2" xfId="8357" xr:uid="{00000000-0005-0000-0000-000089200000}"/>
    <cellStyle name="Normal 134 2 4 2 2 2" xfId="8358" xr:uid="{00000000-0005-0000-0000-00008A200000}"/>
    <cellStyle name="Normal 134 2 4 2 3" xfId="8359" xr:uid="{00000000-0005-0000-0000-00008B200000}"/>
    <cellStyle name="Normal 134 2 4 3" xfId="8360" xr:uid="{00000000-0005-0000-0000-00008C200000}"/>
    <cellStyle name="Normal 134 2 4 3 2" xfId="8361" xr:uid="{00000000-0005-0000-0000-00008D200000}"/>
    <cellStyle name="Normal 134 2 4 4" xfId="8362" xr:uid="{00000000-0005-0000-0000-00008E200000}"/>
    <cellStyle name="Normal 134 2 5" xfId="8363" xr:uid="{00000000-0005-0000-0000-00008F200000}"/>
    <cellStyle name="Normal 134 2 5 2" xfId="8364" xr:uid="{00000000-0005-0000-0000-000090200000}"/>
    <cellStyle name="Normal 134 2 5 2 2" xfId="8365" xr:uid="{00000000-0005-0000-0000-000091200000}"/>
    <cellStyle name="Normal 134 2 5 3" xfId="8366" xr:uid="{00000000-0005-0000-0000-000092200000}"/>
    <cellStyle name="Normal 134 2 6" xfId="8367" xr:uid="{00000000-0005-0000-0000-000093200000}"/>
    <cellStyle name="Normal 134 2 6 2" xfId="8368" xr:uid="{00000000-0005-0000-0000-000094200000}"/>
    <cellStyle name="Normal 134 2 6 2 2" xfId="8369" xr:uid="{00000000-0005-0000-0000-000095200000}"/>
    <cellStyle name="Normal 134 2 6 3" xfId="8370" xr:uid="{00000000-0005-0000-0000-000096200000}"/>
    <cellStyle name="Normal 134 2 7" xfId="8371" xr:uid="{00000000-0005-0000-0000-000097200000}"/>
    <cellStyle name="Normal 134 2 7 2" xfId="8372" xr:uid="{00000000-0005-0000-0000-000098200000}"/>
    <cellStyle name="Normal 134 2 8" xfId="8373" xr:uid="{00000000-0005-0000-0000-000099200000}"/>
    <cellStyle name="Normal 134 3" xfId="8374" xr:uid="{00000000-0005-0000-0000-00009A200000}"/>
    <cellStyle name="Normal 134 3 2" xfId="8375" xr:uid="{00000000-0005-0000-0000-00009B200000}"/>
    <cellStyle name="Normal 134 3 2 2" xfId="8376" xr:uid="{00000000-0005-0000-0000-00009C200000}"/>
    <cellStyle name="Normal 134 3 2 2 2" xfId="8377" xr:uid="{00000000-0005-0000-0000-00009D200000}"/>
    <cellStyle name="Normal 134 3 2 2 2 2" xfId="8378" xr:uid="{00000000-0005-0000-0000-00009E200000}"/>
    <cellStyle name="Normal 134 3 2 2 3" xfId="8379" xr:uid="{00000000-0005-0000-0000-00009F200000}"/>
    <cellStyle name="Normal 134 3 2 3" xfId="8380" xr:uid="{00000000-0005-0000-0000-0000A0200000}"/>
    <cellStyle name="Normal 134 3 2 3 2" xfId="8381" xr:uid="{00000000-0005-0000-0000-0000A1200000}"/>
    <cellStyle name="Normal 134 3 2 4" xfId="8382" xr:uid="{00000000-0005-0000-0000-0000A2200000}"/>
    <cellStyle name="Normal 134 3 3" xfId="8383" xr:uid="{00000000-0005-0000-0000-0000A3200000}"/>
    <cellStyle name="Normal 134 3 3 2" xfId="8384" xr:uid="{00000000-0005-0000-0000-0000A4200000}"/>
    <cellStyle name="Normal 134 3 3 2 2" xfId="8385" xr:uid="{00000000-0005-0000-0000-0000A5200000}"/>
    <cellStyle name="Normal 134 3 3 3" xfId="8386" xr:uid="{00000000-0005-0000-0000-0000A6200000}"/>
    <cellStyle name="Normal 134 3 4" xfId="8387" xr:uid="{00000000-0005-0000-0000-0000A7200000}"/>
    <cellStyle name="Normal 134 3 4 2" xfId="8388" xr:uid="{00000000-0005-0000-0000-0000A8200000}"/>
    <cellStyle name="Normal 134 3 4 2 2" xfId="8389" xr:uid="{00000000-0005-0000-0000-0000A9200000}"/>
    <cellStyle name="Normal 134 3 4 3" xfId="8390" xr:uid="{00000000-0005-0000-0000-0000AA200000}"/>
    <cellStyle name="Normal 134 3 5" xfId="8391" xr:uid="{00000000-0005-0000-0000-0000AB200000}"/>
    <cellStyle name="Normal 134 3 5 2" xfId="8392" xr:uid="{00000000-0005-0000-0000-0000AC200000}"/>
    <cellStyle name="Normal 134 3 6" xfId="8393" xr:uid="{00000000-0005-0000-0000-0000AD200000}"/>
    <cellStyle name="Normal 134 4" xfId="8394" xr:uid="{00000000-0005-0000-0000-0000AE200000}"/>
    <cellStyle name="Normal 134 4 2" xfId="8395" xr:uid="{00000000-0005-0000-0000-0000AF200000}"/>
    <cellStyle name="Normal 134 4 2 2" xfId="8396" xr:uid="{00000000-0005-0000-0000-0000B0200000}"/>
    <cellStyle name="Normal 134 4 2 2 2" xfId="8397" xr:uid="{00000000-0005-0000-0000-0000B1200000}"/>
    <cellStyle name="Normal 134 4 2 3" xfId="8398" xr:uid="{00000000-0005-0000-0000-0000B2200000}"/>
    <cellStyle name="Normal 134 4 3" xfId="8399" xr:uid="{00000000-0005-0000-0000-0000B3200000}"/>
    <cellStyle name="Normal 134 4 3 2" xfId="8400" xr:uid="{00000000-0005-0000-0000-0000B4200000}"/>
    <cellStyle name="Normal 134 4 3 2 2" xfId="8401" xr:uid="{00000000-0005-0000-0000-0000B5200000}"/>
    <cellStyle name="Normal 134 4 3 3" xfId="8402" xr:uid="{00000000-0005-0000-0000-0000B6200000}"/>
    <cellStyle name="Normal 134 4 4" xfId="8403" xr:uid="{00000000-0005-0000-0000-0000B7200000}"/>
    <cellStyle name="Normal 134 4 4 2" xfId="8404" xr:uid="{00000000-0005-0000-0000-0000B8200000}"/>
    <cellStyle name="Normal 134 4 4 2 2" xfId="8405" xr:uid="{00000000-0005-0000-0000-0000B9200000}"/>
    <cellStyle name="Normal 134 4 4 3" xfId="8406" xr:uid="{00000000-0005-0000-0000-0000BA200000}"/>
    <cellStyle name="Normal 134 4 5" xfId="8407" xr:uid="{00000000-0005-0000-0000-0000BB200000}"/>
    <cellStyle name="Normal 134 4 5 2" xfId="8408" xr:uid="{00000000-0005-0000-0000-0000BC200000}"/>
    <cellStyle name="Normal 134 4 6" xfId="8409" xr:uid="{00000000-0005-0000-0000-0000BD200000}"/>
    <cellStyle name="Normal 134 5" xfId="8410" xr:uid="{00000000-0005-0000-0000-0000BE200000}"/>
    <cellStyle name="Normal 134 5 2" xfId="8411" xr:uid="{00000000-0005-0000-0000-0000BF200000}"/>
    <cellStyle name="Normal 134 5 2 2" xfId="8412" xr:uid="{00000000-0005-0000-0000-0000C0200000}"/>
    <cellStyle name="Normal 134 5 2 2 2" xfId="8413" xr:uid="{00000000-0005-0000-0000-0000C1200000}"/>
    <cellStyle name="Normal 134 5 2 3" xfId="8414" xr:uid="{00000000-0005-0000-0000-0000C2200000}"/>
    <cellStyle name="Normal 134 5 3" xfId="8415" xr:uid="{00000000-0005-0000-0000-0000C3200000}"/>
    <cellStyle name="Normal 134 5 3 2" xfId="8416" xr:uid="{00000000-0005-0000-0000-0000C4200000}"/>
    <cellStyle name="Normal 134 5 4" xfId="8417" xr:uid="{00000000-0005-0000-0000-0000C5200000}"/>
    <cellStyle name="Normal 134 6" xfId="8418" xr:uid="{00000000-0005-0000-0000-0000C6200000}"/>
    <cellStyle name="Normal 134 6 2" xfId="8419" xr:uid="{00000000-0005-0000-0000-0000C7200000}"/>
    <cellStyle name="Normal 134 6 2 2" xfId="8420" xr:uid="{00000000-0005-0000-0000-0000C8200000}"/>
    <cellStyle name="Normal 134 6 3" xfId="8421" xr:uid="{00000000-0005-0000-0000-0000C9200000}"/>
    <cellStyle name="Normal 134 7" xfId="8422" xr:uid="{00000000-0005-0000-0000-0000CA200000}"/>
    <cellStyle name="Normal 134 7 2" xfId="8423" xr:uid="{00000000-0005-0000-0000-0000CB200000}"/>
    <cellStyle name="Normal 134 7 2 2" xfId="8424" xr:uid="{00000000-0005-0000-0000-0000CC200000}"/>
    <cellStyle name="Normal 134 7 3" xfId="8425" xr:uid="{00000000-0005-0000-0000-0000CD200000}"/>
    <cellStyle name="Normal 134 8" xfId="8426" xr:uid="{00000000-0005-0000-0000-0000CE200000}"/>
    <cellStyle name="Normal 134 8 2" xfId="8427" xr:uid="{00000000-0005-0000-0000-0000CF200000}"/>
    <cellStyle name="Normal 134 9" xfId="8428" xr:uid="{00000000-0005-0000-0000-0000D0200000}"/>
    <cellStyle name="Normal 135" xfId="8429" xr:uid="{00000000-0005-0000-0000-0000D1200000}"/>
    <cellStyle name="Normal 135 2" xfId="8430" xr:uid="{00000000-0005-0000-0000-0000D2200000}"/>
    <cellStyle name="Normal 135 2 2" xfId="8431" xr:uid="{00000000-0005-0000-0000-0000D3200000}"/>
    <cellStyle name="Normal 135 2 2 2" xfId="8432" xr:uid="{00000000-0005-0000-0000-0000D4200000}"/>
    <cellStyle name="Normal 135 2 2 2 2" xfId="8433" xr:uid="{00000000-0005-0000-0000-0000D5200000}"/>
    <cellStyle name="Normal 135 2 2 2 2 2" xfId="8434" xr:uid="{00000000-0005-0000-0000-0000D6200000}"/>
    <cellStyle name="Normal 135 2 2 2 3" xfId="8435" xr:uid="{00000000-0005-0000-0000-0000D7200000}"/>
    <cellStyle name="Normal 135 2 2 3" xfId="8436" xr:uid="{00000000-0005-0000-0000-0000D8200000}"/>
    <cellStyle name="Normal 135 2 2 3 2" xfId="8437" xr:uid="{00000000-0005-0000-0000-0000D9200000}"/>
    <cellStyle name="Normal 135 2 2 4" xfId="8438" xr:uid="{00000000-0005-0000-0000-0000DA200000}"/>
    <cellStyle name="Normal 135 2 3" xfId="8439" xr:uid="{00000000-0005-0000-0000-0000DB200000}"/>
    <cellStyle name="Normal 135 2 3 2" xfId="8440" xr:uid="{00000000-0005-0000-0000-0000DC200000}"/>
    <cellStyle name="Normal 135 2 3 2 2" xfId="8441" xr:uid="{00000000-0005-0000-0000-0000DD200000}"/>
    <cellStyle name="Normal 135 2 3 3" xfId="8442" xr:uid="{00000000-0005-0000-0000-0000DE200000}"/>
    <cellStyle name="Normal 135 2 4" xfId="8443" xr:uid="{00000000-0005-0000-0000-0000DF200000}"/>
    <cellStyle name="Normal 135 2 4 2" xfId="8444" xr:uid="{00000000-0005-0000-0000-0000E0200000}"/>
    <cellStyle name="Normal 135 2 4 2 2" xfId="8445" xr:uid="{00000000-0005-0000-0000-0000E1200000}"/>
    <cellStyle name="Normal 135 2 4 3" xfId="8446" xr:uid="{00000000-0005-0000-0000-0000E2200000}"/>
    <cellStyle name="Normal 135 2 5" xfId="8447" xr:uid="{00000000-0005-0000-0000-0000E3200000}"/>
    <cellStyle name="Normal 135 2 5 2" xfId="8448" xr:uid="{00000000-0005-0000-0000-0000E4200000}"/>
    <cellStyle name="Normal 135 2 6" xfId="8449" xr:uid="{00000000-0005-0000-0000-0000E5200000}"/>
    <cellStyle name="Normal 135 3" xfId="8450" xr:uid="{00000000-0005-0000-0000-0000E6200000}"/>
    <cellStyle name="Normal 135 3 2" xfId="8451" xr:uid="{00000000-0005-0000-0000-0000E7200000}"/>
    <cellStyle name="Normal 135 3 2 2" xfId="8452" xr:uid="{00000000-0005-0000-0000-0000E8200000}"/>
    <cellStyle name="Normal 135 3 2 2 2" xfId="8453" xr:uid="{00000000-0005-0000-0000-0000E9200000}"/>
    <cellStyle name="Normal 135 3 2 3" xfId="8454" xr:uid="{00000000-0005-0000-0000-0000EA200000}"/>
    <cellStyle name="Normal 135 3 3" xfId="8455" xr:uid="{00000000-0005-0000-0000-0000EB200000}"/>
    <cellStyle name="Normal 135 3 3 2" xfId="8456" xr:uid="{00000000-0005-0000-0000-0000EC200000}"/>
    <cellStyle name="Normal 135 3 3 2 2" xfId="8457" xr:uid="{00000000-0005-0000-0000-0000ED200000}"/>
    <cellStyle name="Normal 135 3 3 3" xfId="8458" xr:uid="{00000000-0005-0000-0000-0000EE200000}"/>
    <cellStyle name="Normal 135 3 4" xfId="8459" xr:uid="{00000000-0005-0000-0000-0000EF200000}"/>
    <cellStyle name="Normal 135 3 4 2" xfId="8460" xr:uid="{00000000-0005-0000-0000-0000F0200000}"/>
    <cellStyle name="Normal 135 3 4 2 2" xfId="8461" xr:uid="{00000000-0005-0000-0000-0000F1200000}"/>
    <cellStyle name="Normal 135 3 4 3" xfId="8462" xr:uid="{00000000-0005-0000-0000-0000F2200000}"/>
    <cellStyle name="Normal 135 3 5" xfId="8463" xr:uid="{00000000-0005-0000-0000-0000F3200000}"/>
    <cellStyle name="Normal 135 3 5 2" xfId="8464" xr:uid="{00000000-0005-0000-0000-0000F4200000}"/>
    <cellStyle name="Normal 135 3 6" xfId="8465" xr:uid="{00000000-0005-0000-0000-0000F5200000}"/>
    <cellStyle name="Normal 135 4" xfId="8466" xr:uid="{00000000-0005-0000-0000-0000F6200000}"/>
    <cellStyle name="Normal 135 4 2" xfId="8467" xr:uid="{00000000-0005-0000-0000-0000F7200000}"/>
    <cellStyle name="Normal 135 4 2 2" xfId="8468" xr:uid="{00000000-0005-0000-0000-0000F8200000}"/>
    <cellStyle name="Normal 135 4 2 2 2" xfId="8469" xr:uid="{00000000-0005-0000-0000-0000F9200000}"/>
    <cellStyle name="Normal 135 4 2 3" xfId="8470" xr:uid="{00000000-0005-0000-0000-0000FA200000}"/>
    <cellStyle name="Normal 135 4 3" xfId="8471" xr:uid="{00000000-0005-0000-0000-0000FB200000}"/>
    <cellStyle name="Normal 135 4 3 2" xfId="8472" xr:uid="{00000000-0005-0000-0000-0000FC200000}"/>
    <cellStyle name="Normal 135 4 4" xfId="8473" xr:uid="{00000000-0005-0000-0000-0000FD200000}"/>
    <cellStyle name="Normal 135 5" xfId="8474" xr:uid="{00000000-0005-0000-0000-0000FE200000}"/>
    <cellStyle name="Normal 135 5 2" xfId="8475" xr:uid="{00000000-0005-0000-0000-0000FF200000}"/>
    <cellStyle name="Normal 135 5 2 2" xfId="8476" xr:uid="{00000000-0005-0000-0000-000000210000}"/>
    <cellStyle name="Normal 135 5 3" xfId="8477" xr:uid="{00000000-0005-0000-0000-000001210000}"/>
    <cellStyle name="Normal 135 6" xfId="8478" xr:uid="{00000000-0005-0000-0000-000002210000}"/>
    <cellStyle name="Normal 135 6 2" xfId="8479" xr:uid="{00000000-0005-0000-0000-000003210000}"/>
    <cellStyle name="Normal 135 6 2 2" xfId="8480" xr:uid="{00000000-0005-0000-0000-000004210000}"/>
    <cellStyle name="Normal 135 6 3" xfId="8481" xr:uid="{00000000-0005-0000-0000-000005210000}"/>
    <cellStyle name="Normal 135 7" xfId="8482" xr:uid="{00000000-0005-0000-0000-000006210000}"/>
    <cellStyle name="Normal 135 7 2" xfId="8483" xr:uid="{00000000-0005-0000-0000-000007210000}"/>
    <cellStyle name="Normal 135 8" xfId="8484" xr:uid="{00000000-0005-0000-0000-000008210000}"/>
    <cellStyle name="Normal 136" xfId="8485" xr:uid="{00000000-0005-0000-0000-000009210000}"/>
    <cellStyle name="Normal 136 2" xfId="8486" xr:uid="{00000000-0005-0000-0000-00000A210000}"/>
    <cellStyle name="Normal 136 2 2" xfId="8487" xr:uid="{00000000-0005-0000-0000-00000B210000}"/>
    <cellStyle name="Normal 136 2 2 2" xfId="8488" xr:uid="{00000000-0005-0000-0000-00000C210000}"/>
    <cellStyle name="Normal 136 2 2 2 2" xfId="8489" xr:uid="{00000000-0005-0000-0000-00000D210000}"/>
    <cellStyle name="Normal 136 2 2 2 2 2" xfId="8490" xr:uid="{00000000-0005-0000-0000-00000E210000}"/>
    <cellStyle name="Normal 136 2 2 2 3" xfId="8491" xr:uid="{00000000-0005-0000-0000-00000F210000}"/>
    <cellStyle name="Normal 136 2 2 3" xfId="8492" xr:uid="{00000000-0005-0000-0000-000010210000}"/>
    <cellStyle name="Normal 136 2 2 3 2" xfId="8493" xr:uid="{00000000-0005-0000-0000-000011210000}"/>
    <cellStyle name="Normal 136 2 2 4" xfId="8494" xr:uid="{00000000-0005-0000-0000-000012210000}"/>
    <cellStyle name="Normal 136 2 3" xfId="8495" xr:uid="{00000000-0005-0000-0000-000013210000}"/>
    <cellStyle name="Normal 136 2 3 2" xfId="8496" xr:uid="{00000000-0005-0000-0000-000014210000}"/>
    <cellStyle name="Normal 136 2 3 2 2" xfId="8497" xr:uid="{00000000-0005-0000-0000-000015210000}"/>
    <cellStyle name="Normal 136 2 3 3" xfId="8498" xr:uid="{00000000-0005-0000-0000-000016210000}"/>
    <cellStyle name="Normal 136 2 4" xfId="8499" xr:uid="{00000000-0005-0000-0000-000017210000}"/>
    <cellStyle name="Normal 136 2 4 2" xfId="8500" xr:uid="{00000000-0005-0000-0000-000018210000}"/>
    <cellStyle name="Normal 136 2 4 2 2" xfId="8501" xr:uid="{00000000-0005-0000-0000-000019210000}"/>
    <cellStyle name="Normal 136 2 4 3" xfId="8502" xr:uid="{00000000-0005-0000-0000-00001A210000}"/>
    <cellStyle name="Normal 136 2 5" xfId="8503" xr:uid="{00000000-0005-0000-0000-00001B210000}"/>
    <cellStyle name="Normal 136 2 5 2" xfId="8504" xr:uid="{00000000-0005-0000-0000-00001C210000}"/>
    <cellStyle name="Normal 136 2 6" xfId="8505" xr:uid="{00000000-0005-0000-0000-00001D210000}"/>
    <cellStyle name="Normal 136 3" xfId="8506" xr:uid="{00000000-0005-0000-0000-00001E210000}"/>
    <cellStyle name="Normal 136 3 2" xfId="8507" xr:uid="{00000000-0005-0000-0000-00001F210000}"/>
    <cellStyle name="Normal 136 3 2 2" xfId="8508" xr:uid="{00000000-0005-0000-0000-000020210000}"/>
    <cellStyle name="Normal 136 3 2 2 2" xfId="8509" xr:uid="{00000000-0005-0000-0000-000021210000}"/>
    <cellStyle name="Normal 136 3 2 3" xfId="8510" xr:uid="{00000000-0005-0000-0000-000022210000}"/>
    <cellStyle name="Normal 136 3 3" xfId="8511" xr:uid="{00000000-0005-0000-0000-000023210000}"/>
    <cellStyle name="Normal 136 3 3 2" xfId="8512" xr:uid="{00000000-0005-0000-0000-000024210000}"/>
    <cellStyle name="Normal 136 3 3 2 2" xfId="8513" xr:uid="{00000000-0005-0000-0000-000025210000}"/>
    <cellStyle name="Normal 136 3 3 3" xfId="8514" xr:uid="{00000000-0005-0000-0000-000026210000}"/>
    <cellStyle name="Normal 136 3 4" xfId="8515" xr:uid="{00000000-0005-0000-0000-000027210000}"/>
    <cellStyle name="Normal 136 3 4 2" xfId="8516" xr:uid="{00000000-0005-0000-0000-000028210000}"/>
    <cellStyle name="Normal 136 3 4 2 2" xfId="8517" xr:uid="{00000000-0005-0000-0000-000029210000}"/>
    <cellStyle name="Normal 136 3 4 3" xfId="8518" xr:uid="{00000000-0005-0000-0000-00002A210000}"/>
    <cellStyle name="Normal 136 3 5" xfId="8519" xr:uid="{00000000-0005-0000-0000-00002B210000}"/>
    <cellStyle name="Normal 136 3 5 2" xfId="8520" xr:uid="{00000000-0005-0000-0000-00002C210000}"/>
    <cellStyle name="Normal 136 3 6" xfId="8521" xr:uid="{00000000-0005-0000-0000-00002D210000}"/>
    <cellStyle name="Normal 136 4" xfId="8522" xr:uid="{00000000-0005-0000-0000-00002E210000}"/>
    <cellStyle name="Normal 136 4 2" xfId="8523" xr:uid="{00000000-0005-0000-0000-00002F210000}"/>
    <cellStyle name="Normal 136 4 2 2" xfId="8524" xr:uid="{00000000-0005-0000-0000-000030210000}"/>
    <cellStyle name="Normal 136 4 2 2 2" xfId="8525" xr:uid="{00000000-0005-0000-0000-000031210000}"/>
    <cellStyle name="Normal 136 4 2 3" xfId="8526" xr:uid="{00000000-0005-0000-0000-000032210000}"/>
    <cellStyle name="Normal 136 4 3" xfId="8527" xr:uid="{00000000-0005-0000-0000-000033210000}"/>
    <cellStyle name="Normal 136 4 3 2" xfId="8528" xr:uid="{00000000-0005-0000-0000-000034210000}"/>
    <cellStyle name="Normal 136 4 4" xfId="8529" xr:uid="{00000000-0005-0000-0000-000035210000}"/>
    <cellStyle name="Normal 136 5" xfId="8530" xr:uid="{00000000-0005-0000-0000-000036210000}"/>
    <cellStyle name="Normal 136 5 2" xfId="8531" xr:uid="{00000000-0005-0000-0000-000037210000}"/>
    <cellStyle name="Normal 136 5 2 2" xfId="8532" xr:uid="{00000000-0005-0000-0000-000038210000}"/>
    <cellStyle name="Normal 136 5 3" xfId="8533" xr:uid="{00000000-0005-0000-0000-000039210000}"/>
    <cellStyle name="Normal 136 6" xfId="8534" xr:uid="{00000000-0005-0000-0000-00003A210000}"/>
    <cellStyle name="Normal 136 6 2" xfId="8535" xr:uid="{00000000-0005-0000-0000-00003B210000}"/>
    <cellStyle name="Normal 136 6 2 2" xfId="8536" xr:uid="{00000000-0005-0000-0000-00003C210000}"/>
    <cellStyle name="Normal 136 6 3" xfId="8537" xr:uid="{00000000-0005-0000-0000-00003D210000}"/>
    <cellStyle name="Normal 136 7" xfId="8538" xr:uid="{00000000-0005-0000-0000-00003E210000}"/>
    <cellStyle name="Normal 136 7 2" xfId="8539" xr:uid="{00000000-0005-0000-0000-00003F210000}"/>
    <cellStyle name="Normal 136 8" xfId="8540" xr:uid="{00000000-0005-0000-0000-000040210000}"/>
    <cellStyle name="Normal 137" xfId="8541" xr:uid="{00000000-0005-0000-0000-000041210000}"/>
    <cellStyle name="Normal 137 2" xfId="8542" xr:uid="{00000000-0005-0000-0000-000042210000}"/>
    <cellStyle name="Normal 137 2 2" xfId="8543" xr:uid="{00000000-0005-0000-0000-000043210000}"/>
    <cellStyle name="Normal 137 2 2 2" xfId="8544" xr:uid="{00000000-0005-0000-0000-000044210000}"/>
    <cellStyle name="Normal 137 2 2 2 2" xfId="8545" xr:uid="{00000000-0005-0000-0000-000045210000}"/>
    <cellStyle name="Normal 137 2 2 2 2 2" xfId="8546" xr:uid="{00000000-0005-0000-0000-000046210000}"/>
    <cellStyle name="Normal 137 2 2 2 3" xfId="8547" xr:uid="{00000000-0005-0000-0000-000047210000}"/>
    <cellStyle name="Normal 137 2 2 3" xfId="8548" xr:uid="{00000000-0005-0000-0000-000048210000}"/>
    <cellStyle name="Normal 137 2 2 3 2" xfId="8549" xr:uid="{00000000-0005-0000-0000-000049210000}"/>
    <cellStyle name="Normal 137 2 2 4" xfId="8550" xr:uid="{00000000-0005-0000-0000-00004A210000}"/>
    <cellStyle name="Normal 137 2 3" xfId="8551" xr:uid="{00000000-0005-0000-0000-00004B210000}"/>
    <cellStyle name="Normal 137 2 3 2" xfId="8552" xr:uid="{00000000-0005-0000-0000-00004C210000}"/>
    <cellStyle name="Normal 137 2 3 2 2" xfId="8553" xr:uid="{00000000-0005-0000-0000-00004D210000}"/>
    <cellStyle name="Normal 137 2 3 3" xfId="8554" xr:uid="{00000000-0005-0000-0000-00004E210000}"/>
    <cellStyle name="Normal 137 2 4" xfId="8555" xr:uid="{00000000-0005-0000-0000-00004F210000}"/>
    <cellStyle name="Normal 137 2 4 2" xfId="8556" xr:uid="{00000000-0005-0000-0000-000050210000}"/>
    <cellStyle name="Normal 137 2 4 2 2" xfId="8557" xr:uid="{00000000-0005-0000-0000-000051210000}"/>
    <cellStyle name="Normal 137 2 4 3" xfId="8558" xr:uid="{00000000-0005-0000-0000-000052210000}"/>
    <cellStyle name="Normal 137 2 5" xfId="8559" xr:uid="{00000000-0005-0000-0000-000053210000}"/>
    <cellStyle name="Normal 137 2 5 2" xfId="8560" xr:uid="{00000000-0005-0000-0000-000054210000}"/>
    <cellStyle name="Normal 137 2 6" xfId="8561" xr:uid="{00000000-0005-0000-0000-000055210000}"/>
    <cellStyle name="Normal 137 3" xfId="8562" xr:uid="{00000000-0005-0000-0000-000056210000}"/>
    <cellStyle name="Normal 137 3 2" xfId="8563" xr:uid="{00000000-0005-0000-0000-000057210000}"/>
    <cellStyle name="Normal 137 3 2 2" xfId="8564" xr:uid="{00000000-0005-0000-0000-000058210000}"/>
    <cellStyle name="Normal 137 3 2 2 2" xfId="8565" xr:uid="{00000000-0005-0000-0000-000059210000}"/>
    <cellStyle name="Normal 137 3 2 3" xfId="8566" xr:uid="{00000000-0005-0000-0000-00005A210000}"/>
    <cellStyle name="Normal 137 3 3" xfId="8567" xr:uid="{00000000-0005-0000-0000-00005B210000}"/>
    <cellStyle name="Normal 137 3 3 2" xfId="8568" xr:uid="{00000000-0005-0000-0000-00005C210000}"/>
    <cellStyle name="Normal 137 3 3 2 2" xfId="8569" xr:uid="{00000000-0005-0000-0000-00005D210000}"/>
    <cellStyle name="Normal 137 3 3 3" xfId="8570" xr:uid="{00000000-0005-0000-0000-00005E210000}"/>
    <cellStyle name="Normal 137 3 4" xfId="8571" xr:uid="{00000000-0005-0000-0000-00005F210000}"/>
    <cellStyle name="Normal 137 3 4 2" xfId="8572" xr:uid="{00000000-0005-0000-0000-000060210000}"/>
    <cellStyle name="Normal 137 3 4 2 2" xfId="8573" xr:uid="{00000000-0005-0000-0000-000061210000}"/>
    <cellStyle name="Normal 137 3 4 3" xfId="8574" xr:uid="{00000000-0005-0000-0000-000062210000}"/>
    <cellStyle name="Normal 137 3 5" xfId="8575" xr:uid="{00000000-0005-0000-0000-000063210000}"/>
    <cellStyle name="Normal 137 3 5 2" xfId="8576" xr:uid="{00000000-0005-0000-0000-000064210000}"/>
    <cellStyle name="Normal 137 3 6" xfId="8577" xr:uid="{00000000-0005-0000-0000-000065210000}"/>
    <cellStyle name="Normal 137 4" xfId="8578" xr:uid="{00000000-0005-0000-0000-000066210000}"/>
    <cellStyle name="Normal 137 4 2" xfId="8579" xr:uid="{00000000-0005-0000-0000-000067210000}"/>
    <cellStyle name="Normal 137 4 2 2" xfId="8580" xr:uid="{00000000-0005-0000-0000-000068210000}"/>
    <cellStyle name="Normal 137 4 2 2 2" xfId="8581" xr:uid="{00000000-0005-0000-0000-000069210000}"/>
    <cellStyle name="Normal 137 4 2 3" xfId="8582" xr:uid="{00000000-0005-0000-0000-00006A210000}"/>
    <cellStyle name="Normal 137 4 3" xfId="8583" xr:uid="{00000000-0005-0000-0000-00006B210000}"/>
    <cellStyle name="Normal 137 4 3 2" xfId="8584" xr:uid="{00000000-0005-0000-0000-00006C210000}"/>
    <cellStyle name="Normal 137 4 4" xfId="8585" xr:uid="{00000000-0005-0000-0000-00006D210000}"/>
    <cellStyle name="Normal 137 5" xfId="8586" xr:uid="{00000000-0005-0000-0000-00006E210000}"/>
    <cellStyle name="Normal 137 5 2" xfId="8587" xr:uid="{00000000-0005-0000-0000-00006F210000}"/>
    <cellStyle name="Normal 137 5 2 2" xfId="8588" xr:uid="{00000000-0005-0000-0000-000070210000}"/>
    <cellStyle name="Normal 137 5 3" xfId="8589" xr:uid="{00000000-0005-0000-0000-000071210000}"/>
    <cellStyle name="Normal 137 6" xfId="8590" xr:uid="{00000000-0005-0000-0000-000072210000}"/>
    <cellStyle name="Normal 137 6 2" xfId="8591" xr:uid="{00000000-0005-0000-0000-000073210000}"/>
    <cellStyle name="Normal 137 6 2 2" xfId="8592" xr:uid="{00000000-0005-0000-0000-000074210000}"/>
    <cellStyle name="Normal 137 6 3" xfId="8593" xr:uid="{00000000-0005-0000-0000-000075210000}"/>
    <cellStyle name="Normal 137 7" xfId="8594" xr:uid="{00000000-0005-0000-0000-000076210000}"/>
    <cellStyle name="Normal 137 7 2" xfId="8595" xr:uid="{00000000-0005-0000-0000-000077210000}"/>
    <cellStyle name="Normal 137 8" xfId="8596" xr:uid="{00000000-0005-0000-0000-000078210000}"/>
    <cellStyle name="Normal 138" xfId="8597" xr:uid="{00000000-0005-0000-0000-000079210000}"/>
    <cellStyle name="Normal 139" xfId="8598" xr:uid="{00000000-0005-0000-0000-00007A210000}"/>
    <cellStyle name="Normal 14" xfId="17" xr:uid="{00000000-0005-0000-0000-00007B210000}"/>
    <cellStyle name="Normal 14 10" xfId="8599" xr:uid="{00000000-0005-0000-0000-00007C210000}"/>
    <cellStyle name="Normal 14 11" xfId="8600" xr:uid="{00000000-0005-0000-0000-00007D210000}"/>
    <cellStyle name="Normal 14 12" xfId="8601" xr:uid="{00000000-0005-0000-0000-00007E210000}"/>
    <cellStyle name="Normal 14 12 2" xfId="8602" xr:uid="{00000000-0005-0000-0000-00007F210000}"/>
    <cellStyle name="Normal 14 12 2 2" xfId="8603" xr:uid="{00000000-0005-0000-0000-000080210000}"/>
    <cellStyle name="Normal 14 12 2 2 2" xfId="8604" xr:uid="{00000000-0005-0000-0000-000081210000}"/>
    <cellStyle name="Normal 14 12 2 3" xfId="8605" xr:uid="{00000000-0005-0000-0000-000082210000}"/>
    <cellStyle name="Normal 14 12 3" xfId="8606" xr:uid="{00000000-0005-0000-0000-000083210000}"/>
    <cellStyle name="Normal 14 12 3 2" xfId="8607" xr:uid="{00000000-0005-0000-0000-000084210000}"/>
    <cellStyle name="Normal 14 12 4" xfId="8608" xr:uid="{00000000-0005-0000-0000-000085210000}"/>
    <cellStyle name="Normal 14 2" xfId="8609" xr:uid="{00000000-0005-0000-0000-000086210000}"/>
    <cellStyle name="Normal 14 2 2" xfId="8610" xr:uid="{00000000-0005-0000-0000-000087210000}"/>
    <cellStyle name="Normal 14 2 2 2" xfId="8611" xr:uid="{00000000-0005-0000-0000-000088210000}"/>
    <cellStyle name="Normal 14 2 3" xfId="21" xr:uid="{00000000-0005-0000-0000-000089210000}"/>
    <cellStyle name="Normal 14 2 4" xfId="8612" xr:uid="{00000000-0005-0000-0000-00008A210000}"/>
    <cellStyle name="Normal 14 3" xfId="8613" xr:uid="{00000000-0005-0000-0000-00008B210000}"/>
    <cellStyle name="Normal 14 3 2" xfId="8614" xr:uid="{00000000-0005-0000-0000-00008C210000}"/>
    <cellStyle name="Normal 14 3 3" xfId="8615" xr:uid="{00000000-0005-0000-0000-00008D210000}"/>
    <cellStyle name="Normal 14 3 4" xfId="8616" xr:uid="{00000000-0005-0000-0000-00008E210000}"/>
    <cellStyle name="Normal 14 4" xfId="8617" xr:uid="{00000000-0005-0000-0000-00008F210000}"/>
    <cellStyle name="Normal 14 4 2" xfId="8618" xr:uid="{00000000-0005-0000-0000-000090210000}"/>
    <cellStyle name="Normal 14 4 3" xfId="8619" xr:uid="{00000000-0005-0000-0000-000091210000}"/>
    <cellStyle name="Normal 14 4 4" xfId="8620" xr:uid="{00000000-0005-0000-0000-000092210000}"/>
    <cellStyle name="Normal 14 5" xfId="8621" xr:uid="{00000000-0005-0000-0000-000093210000}"/>
    <cellStyle name="Normal 14 5 2" xfId="8622" xr:uid="{00000000-0005-0000-0000-000094210000}"/>
    <cellStyle name="Normal 14 5 3" xfId="8623" xr:uid="{00000000-0005-0000-0000-000095210000}"/>
    <cellStyle name="Normal 14 5 4" xfId="8624" xr:uid="{00000000-0005-0000-0000-000096210000}"/>
    <cellStyle name="Normal 14 6" xfId="8625" xr:uid="{00000000-0005-0000-0000-000097210000}"/>
    <cellStyle name="Normal 14 7" xfId="8626" xr:uid="{00000000-0005-0000-0000-000098210000}"/>
    <cellStyle name="Normal 14 7 2" xfId="8627" xr:uid="{00000000-0005-0000-0000-000099210000}"/>
    <cellStyle name="Normal 14 7 3" xfId="8628" xr:uid="{00000000-0005-0000-0000-00009A210000}"/>
    <cellStyle name="Normal 14 8" xfId="8629" xr:uid="{00000000-0005-0000-0000-00009B210000}"/>
    <cellStyle name="Normal 14 9" xfId="8630" xr:uid="{00000000-0005-0000-0000-00009C210000}"/>
    <cellStyle name="Normal 140" xfId="8631" xr:uid="{00000000-0005-0000-0000-00009D210000}"/>
    <cellStyle name="Normal 141" xfId="8632" xr:uid="{00000000-0005-0000-0000-00009E210000}"/>
    <cellStyle name="Normal 142" xfId="8633" xr:uid="{00000000-0005-0000-0000-00009F210000}"/>
    <cellStyle name="Normal 142 2" xfId="8634" xr:uid="{00000000-0005-0000-0000-0000A0210000}"/>
    <cellStyle name="Normal 142 2 2" xfId="8635" xr:uid="{00000000-0005-0000-0000-0000A1210000}"/>
    <cellStyle name="Normal 142 2 2 2" xfId="8636" xr:uid="{00000000-0005-0000-0000-0000A2210000}"/>
    <cellStyle name="Normal 142 2 2 2 2" xfId="8637" xr:uid="{00000000-0005-0000-0000-0000A3210000}"/>
    <cellStyle name="Normal 142 2 2 2 2 2" xfId="8638" xr:uid="{00000000-0005-0000-0000-0000A4210000}"/>
    <cellStyle name="Normal 142 2 2 2 3" xfId="8639" xr:uid="{00000000-0005-0000-0000-0000A5210000}"/>
    <cellStyle name="Normal 142 2 2 3" xfId="8640" xr:uid="{00000000-0005-0000-0000-0000A6210000}"/>
    <cellStyle name="Normal 142 2 2 3 2" xfId="8641" xr:uid="{00000000-0005-0000-0000-0000A7210000}"/>
    <cellStyle name="Normal 142 2 2 4" xfId="8642" xr:uid="{00000000-0005-0000-0000-0000A8210000}"/>
    <cellStyle name="Normal 142 2 3" xfId="8643" xr:uid="{00000000-0005-0000-0000-0000A9210000}"/>
    <cellStyle name="Normal 142 2 3 2" xfId="8644" xr:uid="{00000000-0005-0000-0000-0000AA210000}"/>
    <cellStyle name="Normal 142 2 3 2 2" xfId="8645" xr:uid="{00000000-0005-0000-0000-0000AB210000}"/>
    <cellStyle name="Normal 142 2 3 3" xfId="8646" xr:uid="{00000000-0005-0000-0000-0000AC210000}"/>
    <cellStyle name="Normal 142 2 4" xfId="8647" xr:uid="{00000000-0005-0000-0000-0000AD210000}"/>
    <cellStyle name="Normal 142 2 4 2" xfId="8648" xr:uid="{00000000-0005-0000-0000-0000AE210000}"/>
    <cellStyle name="Normal 142 2 4 2 2" xfId="8649" xr:uid="{00000000-0005-0000-0000-0000AF210000}"/>
    <cellStyle name="Normal 142 2 4 3" xfId="8650" xr:uid="{00000000-0005-0000-0000-0000B0210000}"/>
    <cellStyle name="Normal 142 2 5" xfId="8651" xr:uid="{00000000-0005-0000-0000-0000B1210000}"/>
    <cellStyle name="Normal 142 2 5 2" xfId="8652" xr:uid="{00000000-0005-0000-0000-0000B2210000}"/>
    <cellStyle name="Normal 142 2 6" xfId="8653" xr:uid="{00000000-0005-0000-0000-0000B3210000}"/>
    <cellStyle name="Normal 142 3" xfId="8654" xr:uid="{00000000-0005-0000-0000-0000B4210000}"/>
    <cellStyle name="Normal 142 3 2" xfId="8655" xr:uid="{00000000-0005-0000-0000-0000B5210000}"/>
    <cellStyle name="Normal 142 3 2 2" xfId="8656" xr:uid="{00000000-0005-0000-0000-0000B6210000}"/>
    <cellStyle name="Normal 142 3 2 2 2" xfId="8657" xr:uid="{00000000-0005-0000-0000-0000B7210000}"/>
    <cellStyle name="Normal 142 3 2 3" xfId="8658" xr:uid="{00000000-0005-0000-0000-0000B8210000}"/>
    <cellStyle name="Normal 142 3 3" xfId="8659" xr:uid="{00000000-0005-0000-0000-0000B9210000}"/>
    <cellStyle name="Normal 142 3 3 2" xfId="8660" xr:uid="{00000000-0005-0000-0000-0000BA210000}"/>
    <cellStyle name="Normal 142 3 3 2 2" xfId="8661" xr:uid="{00000000-0005-0000-0000-0000BB210000}"/>
    <cellStyle name="Normal 142 3 3 3" xfId="8662" xr:uid="{00000000-0005-0000-0000-0000BC210000}"/>
    <cellStyle name="Normal 142 3 4" xfId="8663" xr:uid="{00000000-0005-0000-0000-0000BD210000}"/>
    <cellStyle name="Normal 142 3 4 2" xfId="8664" xr:uid="{00000000-0005-0000-0000-0000BE210000}"/>
    <cellStyle name="Normal 142 3 4 2 2" xfId="8665" xr:uid="{00000000-0005-0000-0000-0000BF210000}"/>
    <cellStyle name="Normal 142 3 4 3" xfId="8666" xr:uid="{00000000-0005-0000-0000-0000C0210000}"/>
    <cellStyle name="Normal 142 3 5" xfId="8667" xr:uid="{00000000-0005-0000-0000-0000C1210000}"/>
    <cellStyle name="Normal 142 3 5 2" xfId="8668" xr:uid="{00000000-0005-0000-0000-0000C2210000}"/>
    <cellStyle name="Normal 142 3 6" xfId="8669" xr:uid="{00000000-0005-0000-0000-0000C3210000}"/>
    <cellStyle name="Normal 142 4" xfId="8670" xr:uid="{00000000-0005-0000-0000-0000C4210000}"/>
    <cellStyle name="Normal 142 4 2" xfId="8671" xr:uid="{00000000-0005-0000-0000-0000C5210000}"/>
    <cellStyle name="Normal 142 4 2 2" xfId="8672" xr:uid="{00000000-0005-0000-0000-0000C6210000}"/>
    <cellStyle name="Normal 142 4 2 2 2" xfId="8673" xr:uid="{00000000-0005-0000-0000-0000C7210000}"/>
    <cellStyle name="Normal 142 4 2 3" xfId="8674" xr:uid="{00000000-0005-0000-0000-0000C8210000}"/>
    <cellStyle name="Normal 142 4 3" xfId="8675" xr:uid="{00000000-0005-0000-0000-0000C9210000}"/>
    <cellStyle name="Normal 142 4 3 2" xfId="8676" xr:uid="{00000000-0005-0000-0000-0000CA210000}"/>
    <cellStyle name="Normal 142 4 4" xfId="8677" xr:uid="{00000000-0005-0000-0000-0000CB210000}"/>
    <cellStyle name="Normal 142 5" xfId="8678" xr:uid="{00000000-0005-0000-0000-0000CC210000}"/>
    <cellStyle name="Normal 142 5 2" xfId="8679" xr:uid="{00000000-0005-0000-0000-0000CD210000}"/>
    <cellStyle name="Normal 142 5 2 2" xfId="8680" xr:uid="{00000000-0005-0000-0000-0000CE210000}"/>
    <cellStyle name="Normal 142 5 3" xfId="8681" xr:uid="{00000000-0005-0000-0000-0000CF210000}"/>
    <cellStyle name="Normal 142 6" xfId="8682" xr:uid="{00000000-0005-0000-0000-0000D0210000}"/>
    <cellStyle name="Normal 142 6 2" xfId="8683" xr:uid="{00000000-0005-0000-0000-0000D1210000}"/>
    <cellStyle name="Normal 142 6 2 2" xfId="8684" xr:uid="{00000000-0005-0000-0000-0000D2210000}"/>
    <cellStyle name="Normal 142 6 3" xfId="8685" xr:uid="{00000000-0005-0000-0000-0000D3210000}"/>
    <cellStyle name="Normal 142 7" xfId="8686" xr:uid="{00000000-0005-0000-0000-0000D4210000}"/>
    <cellStyle name="Normal 142 7 2" xfId="8687" xr:uid="{00000000-0005-0000-0000-0000D5210000}"/>
    <cellStyle name="Normal 142 8" xfId="8688" xr:uid="{00000000-0005-0000-0000-0000D6210000}"/>
    <cellStyle name="Normal 143" xfId="8689" xr:uid="{00000000-0005-0000-0000-0000D7210000}"/>
    <cellStyle name="Normal 143 2" xfId="8690" xr:uid="{00000000-0005-0000-0000-0000D8210000}"/>
    <cellStyle name="Normal 143 2 2" xfId="8691" xr:uid="{00000000-0005-0000-0000-0000D9210000}"/>
    <cellStyle name="Normal 143 2 2 2" xfId="8692" xr:uid="{00000000-0005-0000-0000-0000DA210000}"/>
    <cellStyle name="Normal 143 2 2 2 2" xfId="8693" xr:uid="{00000000-0005-0000-0000-0000DB210000}"/>
    <cellStyle name="Normal 143 2 2 2 2 2" xfId="8694" xr:uid="{00000000-0005-0000-0000-0000DC210000}"/>
    <cellStyle name="Normal 143 2 2 2 3" xfId="8695" xr:uid="{00000000-0005-0000-0000-0000DD210000}"/>
    <cellStyle name="Normal 143 2 2 3" xfId="8696" xr:uid="{00000000-0005-0000-0000-0000DE210000}"/>
    <cellStyle name="Normal 143 2 2 3 2" xfId="8697" xr:uid="{00000000-0005-0000-0000-0000DF210000}"/>
    <cellStyle name="Normal 143 2 2 4" xfId="8698" xr:uid="{00000000-0005-0000-0000-0000E0210000}"/>
    <cellStyle name="Normal 143 2 3" xfId="8699" xr:uid="{00000000-0005-0000-0000-0000E1210000}"/>
    <cellStyle name="Normal 143 2 3 2" xfId="8700" xr:uid="{00000000-0005-0000-0000-0000E2210000}"/>
    <cellStyle name="Normal 143 2 3 2 2" xfId="8701" xr:uid="{00000000-0005-0000-0000-0000E3210000}"/>
    <cellStyle name="Normal 143 2 3 3" xfId="8702" xr:uid="{00000000-0005-0000-0000-0000E4210000}"/>
    <cellStyle name="Normal 143 2 4" xfId="8703" xr:uid="{00000000-0005-0000-0000-0000E5210000}"/>
    <cellStyle name="Normal 143 2 4 2" xfId="8704" xr:uid="{00000000-0005-0000-0000-0000E6210000}"/>
    <cellStyle name="Normal 143 2 4 2 2" xfId="8705" xr:uid="{00000000-0005-0000-0000-0000E7210000}"/>
    <cellStyle name="Normal 143 2 4 3" xfId="8706" xr:uid="{00000000-0005-0000-0000-0000E8210000}"/>
    <cellStyle name="Normal 143 2 5" xfId="8707" xr:uid="{00000000-0005-0000-0000-0000E9210000}"/>
    <cellStyle name="Normal 143 2 5 2" xfId="8708" xr:uid="{00000000-0005-0000-0000-0000EA210000}"/>
    <cellStyle name="Normal 143 2 6" xfId="8709" xr:uid="{00000000-0005-0000-0000-0000EB210000}"/>
    <cellStyle name="Normal 143 3" xfId="8710" xr:uid="{00000000-0005-0000-0000-0000EC210000}"/>
    <cellStyle name="Normal 143 3 2" xfId="8711" xr:uid="{00000000-0005-0000-0000-0000ED210000}"/>
    <cellStyle name="Normal 143 3 2 2" xfId="8712" xr:uid="{00000000-0005-0000-0000-0000EE210000}"/>
    <cellStyle name="Normal 143 3 2 2 2" xfId="8713" xr:uid="{00000000-0005-0000-0000-0000EF210000}"/>
    <cellStyle name="Normal 143 3 2 3" xfId="8714" xr:uid="{00000000-0005-0000-0000-0000F0210000}"/>
    <cellStyle name="Normal 143 3 3" xfId="8715" xr:uid="{00000000-0005-0000-0000-0000F1210000}"/>
    <cellStyle name="Normal 143 3 3 2" xfId="8716" xr:uid="{00000000-0005-0000-0000-0000F2210000}"/>
    <cellStyle name="Normal 143 3 3 2 2" xfId="8717" xr:uid="{00000000-0005-0000-0000-0000F3210000}"/>
    <cellStyle name="Normal 143 3 3 3" xfId="8718" xr:uid="{00000000-0005-0000-0000-0000F4210000}"/>
    <cellStyle name="Normal 143 3 4" xfId="8719" xr:uid="{00000000-0005-0000-0000-0000F5210000}"/>
    <cellStyle name="Normal 143 3 4 2" xfId="8720" xr:uid="{00000000-0005-0000-0000-0000F6210000}"/>
    <cellStyle name="Normal 143 3 4 2 2" xfId="8721" xr:uid="{00000000-0005-0000-0000-0000F7210000}"/>
    <cellStyle name="Normal 143 3 4 3" xfId="8722" xr:uid="{00000000-0005-0000-0000-0000F8210000}"/>
    <cellStyle name="Normal 143 3 5" xfId="8723" xr:uid="{00000000-0005-0000-0000-0000F9210000}"/>
    <cellStyle name="Normal 143 3 5 2" xfId="8724" xr:uid="{00000000-0005-0000-0000-0000FA210000}"/>
    <cellStyle name="Normal 143 3 6" xfId="8725" xr:uid="{00000000-0005-0000-0000-0000FB210000}"/>
    <cellStyle name="Normal 143 4" xfId="8726" xr:uid="{00000000-0005-0000-0000-0000FC210000}"/>
    <cellStyle name="Normal 143 4 2" xfId="8727" xr:uid="{00000000-0005-0000-0000-0000FD210000}"/>
    <cellStyle name="Normal 143 4 2 2" xfId="8728" xr:uid="{00000000-0005-0000-0000-0000FE210000}"/>
    <cellStyle name="Normal 143 4 2 2 2" xfId="8729" xr:uid="{00000000-0005-0000-0000-0000FF210000}"/>
    <cellStyle name="Normal 143 4 2 3" xfId="8730" xr:uid="{00000000-0005-0000-0000-000000220000}"/>
    <cellStyle name="Normal 143 4 3" xfId="8731" xr:uid="{00000000-0005-0000-0000-000001220000}"/>
    <cellStyle name="Normal 143 4 3 2" xfId="8732" xr:uid="{00000000-0005-0000-0000-000002220000}"/>
    <cellStyle name="Normal 143 4 4" xfId="8733" xr:uid="{00000000-0005-0000-0000-000003220000}"/>
    <cellStyle name="Normal 143 5" xfId="8734" xr:uid="{00000000-0005-0000-0000-000004220000}"/>
    <cellStyle name="Normal 143 5 2" xfId="8735" xr:uid="{00000000-0005-0000-0000-000005220000}"/>
    <cellStyle name="Normal 143 5 2 2" xfId="8736" xr:uid="{00000000-0005-0000-0000-000006220000}"/>
    <cellStyle name="Normal 143 5 3" xfId="8737" xr:uid="{00000000-0005-0000-0000-000007220000}"/>
    <cellStyle name="Normal 143 6" xfId="8738" xr:uid="{00000000-0005-0000-0000-000008220000}"/>
    <cellStyle name="Normal 143 6 2" xfId="8739" xr:uid="{00000000-0005-0000-0000-000009220000}"/>
    <cellStyle name="Normal 143 6 2 2" xfId="8740" xr:uid="{00000000-0005-0000-0000-00000A220000}"/>
    <cellStyle name="Normal 143 6 3" xfId="8741" xr:uid="{00000000-0005-0000-0000-00000B220000}"/>
    <cellStyle name="Normal 143 7" xfId="8742" xr:uid="{00000000-0005-0000-0000-00000C220000}"/>
    <cellStyle name="Normal 143 7 2" xfId="8743" xr:uid="{00000000-0005-0000-0000-00000D220000}"/>
    <cellStyle name="Normal 143 8" xfId="8744" xr:uid="{00000000-0005-0000-0000-00000E220000}"/>
    <cellStyle name="Normal 144" xfId="8745" xr:uid="{00000000-0005-0000-0000-00000F220000}"/>
    <cellStyle name="Normal 144 2" xfId="8746" xr:uid="{00000000-0005-0000-0000-000010220000}"/>
    <cellStyle name="Normal 144 2 2" xfId="8747" xr:uid="{00000000-0005-0000-0000-000011220000}"/>
    <cellStyle name="Normal 144 2 2 2" xfId="8748" xr:uid="{00000000-0005-0000-0000-000012220000}"/>
    <cellStyle name="Normal 144 2 2 2 2" xfId="8749" xr:uid="{00000000-0005-0000-0000-000013220000}"/>
    <cellStyle name="Normal 144 2 2 2 2 2" xfId="8750" xr:uid="{00000000-0005-0000-0000-000014220000}"/>
    <cellStyle name="Normal 144 2 2 2 3" xfId="8751" xr:uid="{00000000-0005-0000-0000-000015220000}"/>
    <cellStyle name="Normal 144 2 2 3" xfId="8752" xr:uid="{00000000-0005-0000-0000-000016220000}"/>
    <cellStyle name="Normal 144 2 2 3 2" xfId="8753" xr:uid="{00000000-0005-0000-0000-000017220000}"/>
    <cellStyle name="Normal 144 2 2 4" xfId="8754" xr:uid="{00000000-0005-0000-0000-000018220000}"/>
    <cellStyle name="Normal 144 2 3" xfId="8755" xr:uid="{00000000-0005-0000-0000-000019220000}"/>
    <cellStyle name="Normal 144 2 3 2" xfId="8756" xr:uid="{00000000-0005-0000-0000-00001A220000}"/>
    <cellStyle name="Normal 144 2 3 2 2" xfId="8757" xr:uid="{00000000-0005-0000-0000-00001B220000}"/>
    <cellStyle name="Normal 144 2 3 3" xfId="8758" xr:uid="{00000000-0005-0000-0000-00001C220000}"/>
    <cellStyle name="Normal 144 2 4" xfId="8759" xr:uid="{00000000-0005-0000-0000-00001D220000}"/>
    <cellStyle name="Normal 144 2 4 2" xfId="8760" xr:uid="{00000000-0005-0000-0000-00001E220000}"/>
    <cellStyle name="Normal 144 2 4 2 2" xfId="8761" xr:uid="{00000000-0005-0000-0000-00001F220000}"/>
    <cellStyle name="Normal 144 2 4 3" xfId="8762" xr:uid="{00000000-0005-0000-0000-000020220000}"/>
    <cellStyle name="Normal 144 2 5" xfId="8763" xr:uid="{00000000-0005-0000-0000-000021220000}"/>
    <cellStyle name="Normal 144 2 5 2" xfId="8764" xr:uid="{00000000-0005-0000-0000-000022220000}"/>
    <cellStyle name="Normal 144 2 6" xfId="8765" xr:uid="{00000000-0005-0000-0000-000023220000}"/>
    <cellStyle name="Normal 144 3" xfId="8766" xr:uid="{00000000-0005-0000-0000-000024220000}"/>
    <cellStyle name="Normal 144 3 2" xfId="8767" xr:uid="{00000000-0005-0000-0000-000025220000}"/>
    <cellStyle name="Normal 144 3 2 2" xfId="8768" xr:uid="{00000000-0005-0000-0000-000026220000}"/>
    <cellStyle name="Normal 144 3 2 2 2" xfId="8769" xr:uid="{00000000-0005-0000-0000-000027220000}"/>
    <cellStyle name="Normal 144 3 2 3" xfId="8770" xr:uid="{00000000-0005-0000-0000-000028220000}"/>
    <cellStyle name="Normal 144 3 3" xfId="8771" xr:uid="{00000000-0005-0000-0000-000029220000}"/>
    <cellStyle name="Normal 144 3 3 2" xfId="8772" xr:uid="{00000000-0005-0000-0000-00002A220000}"/>
    <cellStyle name="Normal 144 3 3 2 2" xfId="8773" xr:uid="{00000000-0005-0000-0000-00002B220000}"/>
    <cellStyle name="Normal 144 3 3 3" xfId="8774" xr:uid="{00000000-0005-0000-0000-00002C220000}"/>
    <cellStyle name="Normal 144 3 4" xfId="8775" xr:uid="{00000000-0005-0000-0000-00002D220000}"/>
    <cellStyle name="Normal 144 3 4 2" xfId="8776" xr:uid="{00000000-0005-0000-0000-00002E220000}"/>
    <cellStyle name="Normal 144 3 4 2 2" xfId="8777" xr:uid="{00000000-0005-0000-0000-00002F220000}"/>
    <cellStyle name="Normal 144 3 4 3" xfId="8778" xr:uid="{00000000-0005-0000-0000-000030220000}"/>
    <cellStyle name="Normal 144 3 5" xfId="8779" xr:uid="{00000000-0005-0000-0000-000031220000}"/>
    <cellStyle name="Normal 144 3 5 2" xfId="8780" xr:uid="{00000000-0005-0000-0000-000032220000}"/>
    <cellStyle name="Normal 144 3 6" xfId="8781" xr:uid="{00000000-0005-0000-0000-000033220000}"/>
    <cellStyle name="Normal 144 4" xfId="8782" xr:uid="{00000000-0005-0000-0000-000034220000}"/>
    <cellStyle name="Normal 144 4 2" xfId="8783" xr:uid="{00000000-0005-0000-0000-000035220000}"/>
    <cellStyle name="Normal 144 4 2 2" xfId="8784" xr:uid="{00000000-0005-0000-0000-000036220000}"/>
    <cellStyle name="Normal 144 4 2 2 2" xfId="8785" xr:uid="{00000000-0005-0000-0000-000037220000}"/>
    <cellStyle name="Normal 144 4 2 3" xfId="8786" xr:uid="{00000000-0005-0000-0000-000038220000}"/>
    <cellStyle name="Normal 144 4 3" xfId="8787" xr:uid="{00000000-0005-0000-0000-000039220000}"/>
    <cellStyle name="Normal 144 4 3 2" xfId="8788" xr:uid="{00000000-0005-0000-0000-00003A220000}"/>
    <cellStyle name="Normal 144 4 4" xfId="8789" xr:uid="{00000000-0005-0000-0000-00003B220000}"/>
    <cellStyle name="Normal 144 5" xfId="8790" xr:uid="{00000000-0005-0000-0000-00003C220000}"/>
    <cellStyle name="Normal 144 5 2" xfId="8791" xr:uid="{00000000-0005-0000-0000-00003D220000}"/>
    <cellStyle name="Normal 144 5 2 2" xfId="8792" xr:uid="{00000000-0005-0000-0000-00003E220000}"/>
    <cellStyle name="Normal 144 5 3" xfId="8793" xr:uid="{00000000-0005-0000-0000-00003F220000}"/>
    <cellStyle name="Normal 144 6" xfId="8794" xr:uid="{00000000-0005-0000-0000-000040220000}"/>
    <cellStyle name="Normal 144 6 2" xfId="8795" xr:uid="{00000000-0005-0000-0000-000041220000}"/>
    <cellStyle name="Normal 144 6 2 2" xfId="8796" xr:uid="{00000000-0005-0000-0000-000042220000}"/>
    <cellStyle name="Normal 144 6 3" xfId="8797" xr:uid="{00000000-0005-0000-0000-000043220000}"/>
    <cellStyle name="Normal 144 7" xfId="8798" xr:uid="{00000000-0005-0000-0000-000044220000}"/>
    <cellStyle name="Normal 144 7 2" xfId="8799" xr:uid="{00000000-0005-0000-0000-000045220000}"/>
    <cellStyle name="Normal 144 8" xfId="8800" xr:uid="{00000000-0005-0000-0000-000046220000}"/>
    <cellStyle name="Normal 145" xfId="8801" xr:uid="{00000000-0005-0000-0000-000047220000}"/>
    <cellStyle name="Normal 145 2" xfId="8802" xr:uid="{00000000-0005-0000-0000-000048220000}"/>
    <cellStyle name="Normal 145 2 2" xfId="8803" xr:uid="{00000000-0005-0000-0000-000049220000}"/>
    <cellStyle name="Normal 145 2 2 2" xfId="8804" xr:uid="{00000000-0005-0000-0000-00004A220000}"/>
    <cellStyle name="Normal 145 2 2 2 2" xfId="8805" xr:uid="{00000000-0005-0000-0000-00004B220000}"/>
    <cellStyle name="Normal 145 2 2 2 2 2" xfId="8806" xr:uid="{00000000-0005-0000-0000-00004C220000}"/>
    <cellStyle name="Normal 145 2 2 2 3" xfId="8807" xr:uid="{00000000-0005-0000-0000-00004D220000}"/>
    <cellStyle name="Normal 145 2 2 3" xfId="8808" xr:uid="{00000000-0005-0000-0000-00004E220000}"/>
    <cellStyle name="Normal 145 2 2 3 2" xfId="8809" xr:uid="{00000000-0005-0000-0000-00004F220000}"/>
    <cellStyle name="Normal 145 2 2 4" xfId="8810" xr:uid="{00000000-0005-0000-0000-000050220000}"/>
    <cellStyle name="Normal 145 2 3" xfId="8811" xr:uid="{00000000-0005-0000-0000-000051220000}"/>
    <cellStyle name="Normal 145 2 3 2" xfId="8812" xr:uid="{00000000-0005-0000-0000-000052220000}"/>
    <cellStyle name="Normal 145 2 3 2 2" xfId="8813" xr:uid="{00000000-0005-0000-0000-000053220000}"/>
    <cellStyle name="Normal 145 2 3 3" xfId="8814" xr:uid="{00000000-0005-0000-0000-000054220000}"/>
    <cellStyle name="Normal 145 2 4" xfId="8815" xr:uid="{00000000-0005-0000-0000-000055220000}"/>
    <cellStyle name="Normal 145 2 4 2" xfId="8816" xr:uid="{00000000-0005-0000-0000-000056220000}"/>
    <cellStyle name="Normal 145 2 4 2 2" xfId="8817" xr:uid="{00000000-0005-0000-0000-000057220000}"/>
    <cellStyle name="Normal 145 2 4 3" xfId="8818" xr:uid="{00000000-0005-0000-0000-000058220000}"/>
    <cellStyle name="Normal 145 2 5" xfId="8819" xr:uid="{00000000-0005-0000-0000-000059220000}"/>
    <cellStyle name="Normal 145 2 5 2" xfId="8820" xr:uid="{00000000-0005-0000-0000-00005A220000}"/>
    <cellStyle name="Normal 145 2 6" xfId="8821" xr:uid="{00000000-0005-0000-0000-00005B220000}"/>
    <cellStyle name="Normal 145 3" xfId="8822" xr:uid="{00000000-0005-0000-0000-00005C220000}"/>
    <cellStyle name="Normal 145 3 2" xfId="8823" xr:uid="{00000000-0005-0000-0000-00005D220000}"/>
    <cellStyle name="Normal 145 3 2 2" xfId="8824" xr:uid="{00000000-0005-0000-0000-00005E220000}"/>
    <cellStyle name="Normal 145 3 2 2 2" xfId="8825" xr:uid="{00000000-0005-0000-0000-00005F220000}"/>
    <cellStyle name="Normal 145 3 2 3" xfId="8826" xr:uid="{00000000-0005-0000-0000-000060220000}"/>
    <cellStyle name="Normal 145 3 3" xfId="8827" xr:uid="{00000000-0005-0000-0000-000061220000}"/>
    <cellStyle name="Normal 145 3 3 2" xfId="8828" xr:uid="{00000000-0005-0000-0000-000062220000}"/>
    <cellStyle name="Normal 145 3 3 2 2" xfId="8829" xr:uid="{00000000-0005-0000-0000-000063220000}"/>
    <cellStyle name="Normal 145 3 3 3" xfId="8830" xr:uid="{00000000-0005-0000-0000-000064220000}"/>
    <cellStyle name="Normal 145 3 4" xfId="8831" xr:uid="{00000000-0005-0000-0000-000065220000}"/>
    <cellStyle name="Normal 145 3 4 2" xfId="8832" xr:uid="{00000000-0005-0000-0000-000066220000}"/>
    <cellStyle name="Normal 145 3 4 2 2" xfId="8833" xr:uid="{00000000-0005-0000-0000-000067220000}"/>
    <cellStyle name="Normal 145 3 4 3" xfId="8834" xr:uid="{00000000-0005-0000-0000-000068220000}"/>
    <cellStyle name="Normal 145 3 5" xfId="8835" xr:uid="{00000000-0005-0000-0000-000069220000}"/>
    <cellStyle name="Normal 145 3 5 2" xfId="8836" xr:uid="{00000000-0005-0000-0000-00006A220000}"/>
    <cellStyle name="Normal 145 3 6" xfId="8837" xr:uid="{00000000-0005-0000-0000-00006B220000}"/>
    <cellStyle name="Normal 145 4" xfId="8838" xr:uid="{00000000-0005-0000-0000-00006C220000}"/>
    <cellStyle name="Normal 145 4 2" xfId="8839" xr:uid="{00000000-0005-0000-0000-00006D220000}"/>
    <cellStyle name="Normal 145 4 2 2" xfId="8840" xr:uid="{00000000-0005-0000-0000-00006E220000}"/>
    <cellStyle name="Normal 145 4 2 2 2" xfId="8841" xr:uid="{00000000-0005-0000-0000-00006F220000}"/>
    <cellStyle name="Normal 145 4 2 3" xfId="8842" xr:uid="{00000000-0005-0000-0000-000070220000}"/>
    <cellStyle name="Normal 145 4 3" xfId="8843" xr:uid="{00000000-0005-0000-0000-000071220000}"/>
    <cellStyle name="Normal 145 4 3 2" xfId="8844" xr:uid="{00000000-0005-0000-0000-000072220000}"/>
    <cellStyle name="Normal 145 4 4" xfId="8845" xr:uid="{00000000-0005-0000-0000-000073220000}"/>
    <cellStyle name="Normal 145 5" xfId="8846" xr:uid="{00000000-0005-0000-0000-000074220000}"/>
    <cellStyle name="Normal 145 5 2" xfId="8847" xr:uid="{00000000-0005-0000-0000-000075220000}"/>
    <cellStyle name="Normal 145 5 2 2" xfId="8848" xr:uid="{00000000-0005-0000-0000-000076220000}"/>
    <cellStyle name="Normal 145 5 3" xfId="8849" xr:uid="{00000000-0005-0000-0000-000077220000}"/>
    <cellStyle name="Normal 145 6" xfId="8850" xr:uid="{00000000-0005-0000-0000-000078220000}"/>
    <cellStyle name="Normal 145 6 2" xfId="8851" xr:uid="{00000000-0005-0000-0000-000079220000}"/>
    <cellStyle name="Normal 145 6 2 2" xfId="8852" xr:uid="{00000000-0005-0000-0000-00007A220000}"/>
    <cellStyle name="Normal 145 6 3" xfId="8853" xr:uid="{00000000-0005-0000-0000-00007B220000}"/>
    <cellStyle name="Normal 145 7" xfId="8854" xr:uid="{00000000-0005-0000-0000-00007C220000}"/>
    <cellStyle name="Normal 145 7 2" xfId="8855" xr:uid="{00000000-0005-0000-0000-00007D220000}"/>
    <cellStyle name="Normal 145 8" xfId="8856" xr:uid="{00000000-0005-0000-0000-00007E220000}"/>
    <cellStyle name="Normal 146" xfId="8857" xr:uid="{00000000-0005-0000-0000-00007F220000}"/>
    <cellStyle name="Normal 146 2" xfId="8858" xr:uid="{00000000-0005-0000-0000-000080220000}"/>
    <cellStyle name="Normal 146 2 2" xfId="8859" xr:uid="{00000000-0005-0000-0000-000081220000}"/>
    <cellStyle name="Normal 146 2 2 2" xfId="8860" xr:uid="{00000000-0005-0000-0000-000082220000}"/>
    <cellStyle name="Normal 146 2 2 2 2" xfId="8861" xr:uid="{00000000-0005-0000-0000-000083220000}"/>
    <cellStyle name="Normal 146 2 2 2 2 2" xfId="8862" xr:uid="{00000000-0005-0000-0000-000084220000}"/>
    <cellStyle name="Normal 146 2 2 2 3" xfId="8863" xr:uid="{00000000-0005-0000-0000-000085220000}"/>
    <cellStyle name="Normal 146 2 2 3" xfId="8864" xr:uid="{00000000-0005-0000-0000-000086220000}"/>
    <cellStyle name="Normal 146 2 2 3 2" xfId="8865" xr:uid="{00000000-0005-0000-0000-000087220000}"/>
    <cellStyle name="Normal 146 2 2 4" xfId="8866" xr:uid="{00000000-0005-0000-0000-000088220000}"/>
    <cellStyle name="Normal 146 2 3" xfId="8867" xr:uid="{00000000-0005-0000-0000-000089220000}"/>
    <cellStyle name="Normal 146 2 3 2" xfId="8868" xr:uid="{00000000-0005-0000-0000-00008A220000}"/>
    <cellStyle name="Normal 146 2 3 2 2" xfId="8869" xr:uid="{00000000-0005-0000-0000-00008B220000}"/>
    <cellStyle name="Normal 146 2 3 3" xfId="8870" xr:uid="{00000000-0005-0000-0000-00008C220000}"/>
    <cellStyle name="Normal 146 2 4" xfId="8871" xr:uid="{00000000-0005-0000-0000-00008D220000}"/>
    <cellStyle name="Normal 146 2 4 2" xfId="8872" xr:uid="{00000000-0005-0000-0000-00008E220000}"/>
    <cellStyle name="Normal 146 2 4 2 2" xfId="8873" xr:uid="{00000000-0005-0000-0000-00008F220000}"/>
    <cellStyle name="Normal 146 2 4 3" xfId="8874" xr:uid="{00000000-0005-0000-0000-000090220000}"/>
    <cellStyle name="Normal 146 2 5" xfId="8875" xr:uid="{00000000-0005-0000-0000-000091220000}"/>
    <cellStyle name="Normal 146 2 5 2" xfId="8876" xr:uid="{00000000-0005-0000-0000-000092220000}"/>
    <cellStyle name="Normal 146 2 6" xfId="8877" xr:uid="{00000000-0005-0000-0000-000093220000}"/>
    <cellStyle name="Normal 146 3" xfId="8878" xr:uid="{00000000-0005-0000-0000-000094220000}"/>
    <cellStyle name="Normal 146 3 2" xfId="8879" xr:uid="{00000000-0005-0000-0000-000095220000}"/>
    <cellStyle name="Normal 146 3 2 2" xfId="8880" xr:uid="{00000000-0005-0000-0000-000096220000}"/>
    <cellStyle name="Normal 146 3 2 2 2" xfId="8881" xr:uid="{00000000-0005-0000-0000-000097220000}"/>
    <cellStyle name="Normal 146 3 2 3" xfId="8882" xr:uid="{00000000-0005-0000-0000-000098220000}"/>
    <cellStyle name="Normal 146 3 3" xfId="8883" xr:uid="{00000000-0005-0000-0000-000099220000}"/>
    <cellStyle name="Normal 146 3 3 2" xfId="8884" xr:uid="{00000000-0005-0000-0000-00009A220000}"/>
    <cellStyle name="Normal 146 3 3 2 2" xfId="8885" xr:uid="{00000000-0005-0000-0000-00009B220000}"/>
    <cellStyle name="Normal 146 3 3 3" xfId="8886" xr:uid="{00000000-0005-0000-0000-00009C220000}"/>
    <cellStyle name="Normal 146 3 4" xfId="8887" xr:uid="{00000000-0005-0000-0000-00009D220000}"/>
    <cellStyle name="Normal 146 3 4 2" xfId="8888" xr:uid="{00000000-0005-0000-0000-00009E220000}"/>
    <cellStyle name="Normal 146 3 4 2 2" xfId="8889" xr:uid="{00000000-0005-0000-0000-00009F220000}"/>
    <cellStyle name="Normal 146 3 4 3" xfId="8890" xr:uid="{00000000-0005-0000-0000-0000A0220000}"/>
    <cellStyle name="Normal 146 3 5" xfId="8891" xr:uid="{00000000-0005-0000-0000-0000A1220000}"/>
    <cellStyle name="Normal 146 3 5 2" xfId="8892" xr:uid="{00000000-0005-0000-0000-0000A2220000}"/>
    <cellStyle name="Normal 146 3 6" xfId="8893" xr:uid="{00000000-0005-0000-0000-0000A3220000}"/>
    <cellStyle name="Normal 146 4" xfId="8894" xr:uid="{00000000-0005-0000-0000-0000A4220000}"/>
    <cellStyle name="Normal 146 4 2" xfId="8895" xr:uid="{00000000-0005-0000-0000-0000A5220000}"/>
    <cellStyle name="Normal 146 4 2 2" xfId="8896" xr:uid="{00000000-0005-0000-0000-0000A6220000}"/>
    <cellStyle name="Normal 146 4 2 2 2" xfId="8897" xr:uid="{00000000-0005-0000-0000-0000A7220000}"/>
    <cellStyle name="Normal 146 4 2 3" xfId="8898" xr:uid="{00000000-0005-0000-0000-0000A8220000}"/>
    <cellStyle name="Normal 146 4 3" xfId="8899" xr:uid="{00000000-0005-0000-0000-0000A9220000}"/>
    <cellStyle name="Normal 146 4 3 2" xfId="8900" xr:uid="{00000000-0005-0000-0000-0000AA220000}"/>
    <cellStyle name="Normal 146 4 4" xfId="8901" xr:uid="{00000000-0005-0000-0000-0000AB220000}"/>
    <cellStyle name="Normal 146 5" xfId="8902" xr:uid="{00000000-0005-0000-0000-0000AC220000}"/>
    <cellStyle name="Normal 146 5 2" xfId="8903" xr:uid="{00000000-0005-0000-0000-0000AD220000}"/>
    <cellStyle name="Normal 146 5 2 2" xfId="8904" xr:uid="{00000000-0005-0000-0000-0000AE220000}"/>
    <cellStyle name="Normal 146 5 3" xfId="8905" xr:uid="{00000000-0005-0000-0000-0000AF220000}"/>
    <cellStyle name="Normal 146 6" xfId="8906" xr:uid="{00000000-0005-0000-0000-0000B0220000}"/>
    <cellStyle name="Normal 146 6 2" xfId="8907" xr:uid="{00000000-0005-0000-0000-0000B1220000}"/>
    <cellStyle name="Normal 146 6 2 2" xfId="8908" xr:uid="{00000000-0005-0000-0000-0000B2220000}"/>
    <cellStyle name="Normal 146 6 3" xfId="8909" xr:uid="{00000000-0005-0000-0000-0000B3220000}"/>
    <cellStyle name="Normal 146 7" xfId="8910" xr:uid="{00000000-0005-0000-0000-0000B4220000}"/>
    <cellStyle name="Normal 146 7 2" xfId="8911" xr:uid="{00000000-0005-0000-0000-0000B5220000}"/>
    <cellStyle name="Normal 146 8" xfId="8912" xr:uid="{00000000-0005-0000-0000-0000B6220000}"/>
    <cellStyle name="Normal 147" xfId="8913" xr:uid="{00000000-0005-0000-0000-0000B7220000}"/>
    <cellStyle name="Normal 147 2" xfId="8914" xr:uid="{00000000-0005-0000-0000-0000B8220000}"/>
    <cellStyle name="Normal 147 2 2" xfId="8915" xr:uid="{00000000-0005-0000-0000-0000B9220000}"/>
    <cellStyle name="Normal 147 2 2 2" xfId="8916" xr:uid="{00000000-0005-0000-0000-0000BA220000}"/>
    <cellStyle name="Normal 147 2 2 2 2" xfId="8917" xr:uid="{00000000-0005-0000-0000-0000BB220000}"/>
    <cellStyle name="Normal 147 2 2 3" xfId="8918" xr:uid="{00000000-0005-0000-0000-0000BC220000}"/>
    <cellStyle name="Normal 147 2 3" xfId="8919" xr:uid="{00000000-0005-0000-0000-0000BD220000}"/>
    <cellStyle name="Normal 147 2 3 2" xfId="8920" xr:uid="{00000000-0005-0000-0000-0000BE220000}"/>
    <cellStyle name="Normal 147 2 4" xfId="8921" xr:uid="{00000000-0005-0000-0000-0000BF220000}"/>
    <cellStyle name="Normal 147 3" xfId="8922" xr:uid="{00000000-0005-0000-0000-0000C0220000}"/>
    <cellStyle name="Normal 147 3 2" xfId="8923" xr:uid="{00000000-0005-0000-0000-0000C1220000}"/>
    <cellStyle name="Normal 147 3 2 2" xfId="8924" xr:uid="{00000000-0005-0000-0000-0000C2220000}"/>
    <cellStyle name="Normal 147 3 2 2 2" xfId="8925" xr:uid="{00000000-0005-0000-0000-0000C3220000}"/>
    <cellStyle name="Normal 147 3 2 3" xfId="8926" xr:uid="{00000000-0005-0000-0000-0000C4220000}"/>
    <cellStyle name="Normal 147 3 3" xfId="8927" xr:uid="{00000000-0005-0000-0000-0000C5220000}"/>
    <cellStyle name="Normal 147 3 3 2" xfId="8928" xr:uid="{00000000-0005-0000-0000-0000C6220000}"/>
    <cellStyle name="Normal 147 3 4" xfId="8929" xr:uid="{00000000-0005-0000-0000-0000C7220000}"/>
    <cellStyle name="Normal 147 4" xfId="8930" xr:uid="{00000000-0005-0000-0000-0000C8220000}"/>
    <cellStyle name="Normal 147 4 2" xfId="8931" xr:uid="{00000000-0005-0000-0000-0000C9220000}"/>
    <cellStyle name="Normal 147 4 2 2" xfId="8932" xr:uid="{00000000-0005-0000-0000-0000CA220000}"/>
    <cellStyle name="Normal 147 4 3" xfId="8933" xr:uid="{00000000-0005-0000-0000-0000CB220000}"/>
    <cellStyle name="Normal 147 5" xfId="8934" xr:uid="{00000000-0005-0000-0000-0000CC220000}"/>
    <cellStyle name="Normal 147 5 2" xfId="8935" xr:uid="{00000000-0005-0000-0000-0000CD220000}"/>
    <cellStyle name="Normal 147 5 2 2" xfId="8936" xr:uid="{00000000-0005-0000-0000-0000CE220000}"/>
    <cellStyle name="Normal 147 5 3" xfId="8937" xr:uid="{00000000-0005-0000-0000-0000CF220000}"/>
    <cellStyle name="Normal 147 6" xfId="8938" xr:uid="{00000000-0005-0000-0000-0000D0220000}"/>
    <cellStyle name="Normal 147 6 2" xfId="8939" xr:uid="{00000000-0005-0000-0000-0000D1220000}"/>
    <cellStyle name="Normal 147 7" xfId="8940" xr:uid="{00000000-0005-0000-0000-0000D2220000}"/>
    <cellStyle name="Normal 148" xfId="8941" xr:uid="{00000000-0005-0000-0000-0000D3220000}"/>
    <cellStyle name="Normal 148 2" xfId="8942" xr:uid="{00000000-0005-0000-0000-0000D4220000}"/>
    <cellStyle name="Normal 148 2 2" xfId="8943" xr:uid="{00000000-0005-0000-0000-0000D5220000}"/>
    <cellStyle name="Normal 148 2 2 2" xfId="8944" xr:uid="{00000000-0005-0000-0000-0000D6220000}"/>
    <cellStyle name="Normal 148 2 2 2 2" xfId="8945" xr:uid="{00000000-0005-0000-0000-0000D7220000}"/>
    <cellStyle name="Normal 148 2 2 3" xfId="8946" xr:uid="{00000000-0005-0000-0000-0000D8220000}"/>
    <cellStyle name="Normal 148 2 3" xfId="8947" xr:uid="{00000000-0005-0000-0000-0000D9220000}"/>
    <cellStyle name="Normal 148 2 3 2" xfId="8948" xr:uid="{00000000-0005-0000-0000-0000DA220000}"/>
    <cellStyle name="Normal 148 2 4" xfId="8949" xr:uid="{00000000-0005-0000-0000-0000DB220000}"/>
    <cellStyle name="Normal 148 3" xfId="8950" xr:uid="{00000000-0005-0000-0000-0000DC220000}"/>
    <cellStyle name="Normal 148 3 2" xfId="8951" xr:uid="{00000000-0005-0000-0000-0000DD220000}"/>
    <cellStyle name="Normal 148 3 2 2" xfId="8952" xr:uid="{00000000-0005-0000-0000-0000DE220000}"/>
    <cellStyle name="Normal 148 3 2 2 2" xfId="8953" xr:uid="{00000000-0005-0000-0000-0000DF220000}"/>
    <cellStyle name="Normal 148 3 2 3" xfId="8954" xr:uid="{00000000-0005-0000-0000-0000E0220000}"/>
    <cellStyle name="Normal 148 3 3" xfId="8955" xr:uid="{00000000-0005-0000-0000-0000E1220000}"/>
    <cellStyle name="Normal 148 3 3 2" xfId="8956" xr:uid="{00000000-0005-0000-0000-0000E2220000}"/>
    <cellStyle name="Normal 148 3 4" xfId="8957" xr:uid="{00000000-0005-0000-0000-0000E3220000}"/>
    <cellStyle name="Normal 148 4" xfId="8958" xr:uid="{00000000-0005-0000-0000-0000E4220000}"/>
    <cellStyle name="Normal 148 4 2" xfId="8959" xr:uid="{00000000-0005-0000-0000-0000E5220000}"/>
    <cellStyle name="Normal 148 4 2 2" xfId="8960" xr:uid="{00000000-0005-0000-0000-0000E6220000}"/>
    <cellStyle name="Normal 148 4 3" xfId="8961" xr:uid="{00000000-0005-0000-0000-0000E7220000}"/>
    <cellStyle name="Normal 148 5" xfId="8962" xr:uid="{00000000-0005-0000-0000-0000E8220000}"/>
    <cellStyle name="Normal 148 5 2" xfId="8963" xr:uid="{00000000-0005-0000-0000-0000E9220000}"/>
    <cellStyle name="Normal 148 5 2 2" xfId="8964" xr:uid="{00000000-0005-0000-0000-0000EA220000}"/>
    <cellStyle name="Normal 148 5 3" xfId="8965" xr:uid="{00000000-0005-0000-0000-0000EB220000}"/>
    <cellStyle name="Normal 148 6" xfId="8966" xr:uid="{00000000-0005-0000-0000-0000EC220000}"/>
    <cellStyle name="Normal 148 7" xfId="8967" xr:uid="{00000000-0005-0000-0000-0000ED220000}"/>
    <cellStyle name="Normal 148 7 2" xfId="8968" xr:uid="{00000000-0005-0000-0000-0000EE220000}"/>
    <cellStyle name="Normal 148 8" xfId="8969" xr:uid="{00000000-0005-0000-0000-0000EF220000}"/>
    <cellStyle name="Normal 149" xfId="8970" xr:uid="{00000000-0005-0000-0000-0000F0220000}"/>
    <cellStyle name="Normal 149 2" xfId="8971" xr:uid="{00000000-0005-0000-0000-0000F1220000}"/>
    <cellStyle name="Normal 149 2 2" xfId="8972" xr:uid="{00000000-0005-0000-0000-0000F2220000}"/>
    <cellStyle name="Normal 149 2 2 2" xfId="8973" xr:uid="{00000000-0005-0000-0000-0000F3220000}"/>
    <cellStyle name="Normal 149 2 2 2 2" xfId="8974" xr:uid="{00000000-0005-0000-0000-0000F4220000}"/>
    <cellStyle name="Normal 149 2 2 3" xfId="8975" xr:uid="{00000000-0005-0000-0000-0000F5220000}"/>
    <cellStyle name="Normal 149 2 3" xfId="8976" xr:uid="{00000000-0005-0000-0000-0000F6220000}"/>
    <cellStyle name="Normal 149 2 3 2" xfId="8977" xr:uid="{00000000-0005-0000-0000-0000F7220000}"/>
    <cellStyle name="Normal 149 2 4" xfId="8978" xr:uid="{00000000-0005-0000-0000-0000F8220000}"/>
    <cellStyle name="Normal 149 3" xfId="8979" xr:uid="{00000000-0005-0000-0000-0000F9220000}"/>
    <cellStyle name="Normal 149 3 2" xfId="8980" xr:uid="{00000000-0005-0000-0000-0000FA220000}"/>
    <cellStyle name="Normal 149 3 2 2" xfId="8981" xr:uid="{00000000-0005-0000-0000-0000FB220000}"/>
    <cellStyle name="Normal 149 3 3" xfId="8982" xr:uid="{00000000-0005-0000-0000-0000FC220000}"/>
    <cellStyle name="Normal 149 4" xfId="8983" xr:uid="{00000000-0005-0000-0000-0000FD220000}"/>
    <cellStyle name="Normal 149 4 2" xfId="8984" xr:uid="{00000000-0005-0000-0000-0000FE220000}"/>
    <cellStyle name="Normal 149 4 2 2" xfId="8985" xr:uid="{00000000-0005-0000-0000-0000FF220000}"/>
    <cellStyle name="Normal 149 4 3" xfId="8986" xr:uid="{00000000-0005-0000-0000-000000230000}"/>
    <cellStyle name="Normal 149 5" xfId="8987" xr:uid="{00000000-0005-0000-0000-000001230000}"/>
    <cellStyle name="Normal 149 5 2" xfId="8988" xr:uid="{00000000-0005-0000-0000-000002230000}"/>
    <cellStyle name="Normal 149 6" xfId="8989" xr:uid="{00000000-0005-0000-0000-000003230000}"/>
    <cellStyle name="Normal 15" xfId="8990" xr:uid="{00000000-0005-0000-0000-000004230000}"/>
    <cellStyle name="Normal 15 10" xfId="8991" xr:uid="{00000000-0005-0000-0000-000005230000}"/>
    <cellStyle name="Normal 15 11" xfId="8992" xr:uid="{00000000-0005-0000-0000-000006230000}"/>
    <cellStyle name="Normal 15 12" xfId="8993" xr:uid="{00000000-0005-0000-0000-000007230000}"/>
    <cellStyle name="Normal 15 12 2" xfId="8994" xr:uid="{00000000-0005-0000-0000-000008230000}"/>
    <cellStyle name="Normal 15 12 2 2" xfId="8995" xr:uid="{00000000-0005-0000-0000-000009230000}"/>
    <cellStyle name="Normal 15 12 2 2 2" xfId="8996" xr:uid="{00000000-0005-0000-0000-00000A230000}"/>
    <cellStyle name="Normal 15 12 2 3" xfId="8997" xr:uid="{00000000-0005-0000-0000-00000B230000}"/>
    <cellStyle name="Normal 15 12 3" xfId="8998" xr:uid="{00000000-0005-0000-0000-00000C230000}"/>
    <cellStyle name="Normal 15 12 3 2" xfId="8999" xr:uid="{00000000-0005-0000-0000-00000D230000}"/>
    <cellStyle name="Normal 15 12 4" xfId="9000" xr:uid="{00000000-0005-0000-0000-00000E230000}"/>
    <cellStyle name="Normal 15 2" xfId="9001" xr:uid="{00000000-0005-0000-0000-00000F230000}"/>
    <cellStyle name="Normal 15 2 2" xfId="9002" xr:uid="{00000000-0005-0000-0000-000010230000}"/>
    <cellStyle name="Normal 15 2 2 2" xfId="9003" xr:uid="{00000000-0005-0000-0000-000011230000}"/>
    <cellStyle name="Normal 15 2 3" xfId="9004" xr:uid="{00000000-0005-0000-0000-000012230000}"/>
    <cellStyle name="Normal 15 2 4" xfId="9005" xr:uid="{00000000-0005-0000-0000-000013230000}"/>
    <cellStyle name="Normal 15 3" xfId="9006" xr:uid="{00000000-0005-0000-0000-000014230000}"/>
    <cellStyle name="Normal 15 3 2" xfId="9007" xr:uid="{00000000-0005-0000-0000-000015230000}"/>
    <cellStyle name="Normal 15 3 3" xfId="9008" xr:uid="{00000000-0005-0000-0000-000016230000}"/>
    <cellStyle name="Normal 15 3 4" xfId="9009" xr:uid="{00000000-0005-0000-0000-000017230000}"/>
    <cellStyle name="Normal 15 4" xfId="9010" xr:uid="{00000000-0005-0000-0000-000018230000}"/>
    <cellStyle name="Normal 15 4 2" xfId="9011" xr:uid="{00000000-0005-0000-0000-000019230000}"/>
    <cellStyle name="Normal 15 4 3" xfId="9012" xr:uid="{00000000-0005-0000-0000-00001A230000}"/>
    <cellStyle name="Normal 15 4 4" xfId="9013" xr:uid="{00000000-0005-0000-0000-00001B230000}"/>
    <cellStyle name="Normal 15 5" xfId="9014" xr:uid="{00000000-0005-0000-0000-00001C230000}"/>
    <cellStyle name="Normal 15 5 2" xfId="9015" xr:uid="{00000000-0005-0000-0000-00001D230000}"/>
    <cellStyle name="Normal 15 5 3" xfId="9016" xr:uid="{00000000-0005-0000-0000-00001E230000}"/>
    <cellStyle name="Normal 15 5 4" xfId="9017" xr:uid="{00000000-0005-0000-0000-00001F230000}"/>
    <cellStyle name="Normal 15 6" xfId="9018" xr:uid="{00000000-0005-0000-0000-000020230000}"/>
    <cellStyle name="Normal 15 6 2" xfId="9019" xr:uid="{00000000-0005-0000-0000-000021230000}"/>
    <cellStyle name="Normal 15 6 3" xfId="9020" xr:uid="{00000000-0005-0000-0000-000022230000}"/>
    <cellStyle name="Normal 15 7" xfId="9021" xr:uid="{00000000-0005-0000-0000-000023230000}"/>
    <cellStyle name="Normal 15 8" xfId="9022" xr:uid="{00000000-0005-0000-0000-000024230000}"/>
    <cellStyle name="Normal 15 8 2" xfId="9023" xr:uid="{00000000-0005-0000-0000-000025230000}"/>
    <cellStyle name="Normal 15 8 3" xfId="9024" xr:uid="{00000000-0005-0000-0000-000026230000}"/>
    <cellStyle name="Normal 15 9" xfId="9025" xr:uid="{00000000-0005-0000-0000-000027230000}"/>
    <cellStyle name="Normal 150" xfId="9026" xr:uid="{00000000-0005-0000-0000-000028230000}"/>
    <cellStyle name="Normal 150 2" xfId="9027" xr:uid="{00000000-0005-0000-0000-000029230000}"/>
    <cellStyle name="Normal 150 2 2" xfId="9028" xr:uid="{00000000-0005-0000-0000-00002A230000}"/>
    <cellStyle name="Normal 150 2 2 2" xfId="9029" xr:uid="{00000000-0005-0000-0000-00002B230000}"/>
    <cellStyle name="Normal 150 2 2 2 2" xfId="9030" xr:uid="{00000000-0005-0000-0000-00002C230000}"/>
    <cellStyle name="Normal 150 2 2 3" xfId="9031" xr:uid="{00000000-0005-0000-0000-00002D230000}"/>
    <cellStyle name="Normal 150 2 3" xfId="9032" xr:uid="{00000000-0005-0000-0000-00002E230000}"/>
    <cellStyle name="Normal 150 2 3 2" xfId="9033" xr:uid="{00000000-0005-0000-0000-00002F230000}"/>
    <cellStyle name="Normal 150 2 4" xfId="9034" xr:uid="{00000000-0005-0000-0000-000030230000}"/>
    <cellStyle name="Normal 150 3" xfId="9035" xr:uid="{00000000-0005-0000-0000-000031230000}"/>
    <cellStyle name="Normal 150 3 2" xfId="9036" xr:uid="{00000000-0005-0000-0000-000032230000}"/>
    <cellStyle name="Normal 150 3 2 2" xfId="9037" xr:uid="{00000000-0005-0000-0000-000033230000}"/>
    <cellStyle name="Normal 150 3 3" xfId="9038" xr:uid="{00000000-0005-0000-0000-000034230000}"/>
    <cellStyle name="Normal 150 4" xfId="9039" xr:uid="{00000000-0005-0000-0000-000035230000}"/>
    <cellStyle name="Normal 150 4 2" xfId="9040" xr:uid="{00000000-0005-0000-0000-000036230000}"/>
    <cellStyle name="Normal 150 4 2 2" xfId="9041" xr:uid="{00000000-0005-0000-0000-000037230000}"/>
    <cellStyle name="Normal 150 4 3" xfId="9042" xr:uid="{00000000-0005-0000-0000-000038230000}"/>
    <cellStyle name="Normal 150 5" xfId="9043" xr:uid="{00000000-0005-0000-0000-000039230000}"/>
    <cellStyle name="Normal 150 5 2" xfId="9044" xr:uid="{00000000-0005-0000-0000-00003A230000}"/>
    <cellStyle name="Normal 150 6" xfId="9045" xr:uid="{00000000-0005-0000-0000-00003B230000}"/>
    <cellStyle name="Normal 151" xfId="9046" xr:uid="{00000000-0005-0000-0000-00003C230000}"/>
    <cellStyle name="Normal 152" xfId="9047" xr:uid="{00000000-0005-0000-0000-00003D230000}"/>
    <cellStyle name="Normal 153" xfId="9048" xr:uid="{00000000-0005-0000-0000-00003E230000}"/>
    <cellStyle name="Normal 154" xfId="9049" xr:uid="{00000000-0005-0000-0000-00003F230000}"/>
    <cellStyle name="Normal 155" xfId="9050" xr:uid="{00000000-0005-0000-0000-000040230000}"/>
    <cellStyle name="Normal 156" xfId="9051" xr:uid="{00000000-0005-0000-0000-000041230000}"/>
    <cellStyle name="Normal 157" xfId="9052" xr:uid="{00000000-0005-0000-0000-000042230000}"/>
    <cellStyle name="Normal 158" xfId="9053" xr:uid="{00000000-0005-0000-0000-000043230000}"/>
    <cellStyle name="Normal 159" xfId="9054" xr:uid="{00000000-0005-0000-0000-000044230000}"/>
    <cellStyle name="Normal 16" xfId="9055" xr:uid="{00000000-0005-0000-0000-000045230000}"/>
    <cellStyle name="Normal 16 10" xfId="9056" xr:uid="{00000000-0005-0000-0000-000046230000}"/>
    <cellStyle name="Normal 16 11" xfId="9057" xr:uid="{00000000-0005-0000-0000-000047230000}"/>
    <cellStyle name="Normal 16 12" xfId="9058" xr:uid="{00000000-0005-0000-0000-000048230000}"/>
    <cellStyle name="Normal 16 12 2" xfId="9059" xr:uid="{00000000-0005-0000-0000-000049230000}"/>
    <cellStyle name="Normal 16 12 2 2" xfId="9060" xr:uid="{00000000-0005-0000-0000-00004A230000}"/>
    <cellStyle name="Normal 16 12 2 2 2" xfId="9061" xr:uid="{00000000-0005-0000-0000-00004B230000}"/>
    <cellStyle name="Normal 16 12 2 3" xfId="9062" xr:uid="{00000000-0005-0000-0000-00004C230000}"/>
    <cellStyle name="Normal 16 12 3" xfId="9063" xr:uid="{00000000-0005-0000-0000-00004D230000}"/>
    <cellStyle name="Normal 16 12 3 2" xfId="9064" xr:uid="{00000000-0005-0000-0000-00004E230000}"/>
    <cellStyle name="Normal 16 12 4" xfId="9065" xr:uid="{00000000-0005-0000-0000-00004F230000}"/>
    <cellStyle name="Normal 16 2" xfId="9066" xr:uid="{00000000-0005-0000-0000-000050230000}"/>
    <cellStyle name="Normal 16 2 2" xfId="9067" xr:uid="{00000000-0005-0000-0000-000051230000}"/>
    <cellStyle name="Normal 16 2 2 2" xfId="9068" xr:uid="{00000000-0005-0000-0000-000052230000}"/>
    <cellStyle name="Normal 16 2 3" xfId="9069" xr:uid="{00000000-0005-0000-0000-000053230000}"/>
    <cellStyle name="Normal 16 2 4" xfId="9070" xr:uid="{00000000-0005-0000-0000-000054230000}"/>
    <cellStyle name="Normal 16 3" xfId="9071" xr:uid="{00000000-0005-0000-0000-000055230000}"/>
    <cellStyle name="Normal 16 3 2" xfId="9072" xr:uid="{00000000-0005-0000-0000-000056230000}"/>
    <cellStyle name="Normal 16 3 3" xfId="9073" xr:uid="{00000000-0005-0000-0000-000057230000}"/>
    <cellStyle name="Normal 16 3 4" xfId="9074" xr:uid="{00000000-0005-0000-0000-000058230000}"/>
    <cellStyle name="Normal 16 4" xfId="9075" xr:uid="{00000000-0005-0000-0000-000059230000}"/>
    <cellStyle name="Normal 16 4 2" xfId="9076" xr:uid="{00000000-0005-0000-0000-00005A230000}"/>
    <cellStyle name="Normal 16 4 3" xfId="9077" xr:uid="{00000000-0005-0000-0000-00005B230000}"/>
    <cellStyle name="Normal 16 4 4" xfId="9078" xr:uid="{00000000-0005-0000-0000-00005C230000}"/>
    <cellStyle name="Normal 16 5" xfId="9079" xr:uid="{00000000-0005-0000-0000-00005D230000}"/>
    <cellStyle name="Normal 16 5 2" xfId="9080" xr:uid="{00000000-0005-0000-0000-00005E230000}"/>
    <cellStyle name="Normal 16 5 3" xfId="9081" xr:uid="{00000000-0005-0000-0000-00005F230000}"/>
    <cellStyle name="Normal 16 5 4" xfId="9082" xr:uid="{00000000-0005-0000-0000-000060230000}"/>
    <cellStyle name="Normal 16 6" xfId="9083" xr:uid="{00000000-0005-0000-0000-000061230000}"/>
    <cellStyle name="Normal 16 6 2" xfId="9084" xr:uid="{00000000-0005-0000-0000-000062230000}"/>
    <cellStyle name="Normal 16 6 3" xfId="9085" xr:uid="{00000000-0005-0000-0000-000063230000}"/>
    <cellStyle name="Normal 16 7" xfId="9086" xr:uid="{00000000-0005-0000-0000-000064230000}"/>
    <cellStyle name="Normal 16 8" xfId="9087" xr:uid="{00000000-0005-0000-0000-000065230000}"/>
    <cellStyle name="Normal 16 8 2" xfId="9088" xr:uid="{00000000-0005-0000-0000-000066230000}"/>
    <cellStyle name="Normal 16 8 3" xfId="9089" xr:uid="{00000000-0005-0000-0000-000067230000}"/>
    <cellStyle name="Normal 16 9" xfId="9090" xr:uid="{00000000-0005-0000-0000-000068230000}"/>
    <cellStyle name="Normal 160" xfId="9091" xr:uid="{00000000-0005-0000-0000-000069230000}"/>
    <cellStyle name="Normal 161" xfId="9092" xr:uid="{00000000-0005-0000-0000-00006A230000}"/>
    <cellStyle name="Normal 162" xfId="9093" xr:uid="{00000000-0005-0000-0000-00006B230000}"/>
    <cellStyle name="Normal 162 2" xfId="9094" xr:uid="{00000000-0005-0000-0000-00006C230000}"/>
    <cellStyle name="Normal 162 3" xfId="9095" xr:uid="{00000000-0005-0000-0000-00006D230000}"/>
    <cellStyle name="Normal 162 3 2" xfId="9096" xr:uid="{00000000-0005-0000-0000-00006E230000}"/>
    <cellStyle name="Normal 162 3 2 2" xfId="9097" xr:uid="{00000000-0005-0000-0000-00006F230000}"/>
    <cellStyle name="Normal 162 3 3" xfId="9098" xr:uid="{00000000-0005-0000-0000-000070230000}"/>
    <cellStyle name="Normal 163" xfId="9099" xr:uid="{00000000-0005-0000-0000-000071230000}"/>
    <cellStyle name="Normal 164" xfId="9100" xr:uid="{00000000-0005-0000-0000-000072230000}"/>
    <cellStyle name="Normal 165" xfId="9101" xr:uid="{00000000-0005-0000-0000-000073230000}"/>
    <cellStyle name="Normal 166" xfId="9102" xr:uid="{00000000-0005-0000-0000-000074230000}"/>
    <cellStyle name="Normal 167" xfId="9103" xr:uid="{00000000-0005-0000-0000-000075230000}"/>
    <cellStyle name="Normal 168" xfId="9104" xr:uid="{00000000-0005-0000-0000-000076230000}"/>
    <cellStyle name="Normal 169" xfId="9105" xr:uid="{00000000-0005-0000-0000-000077230000}"/>
    <cellStyle name="Normal 17" xfId="9106" xr:uid="{00000000-0005-0000-0000-000078230000}"/>
    <cellStyle name="Normal 17 10" xfId="9107" xr:uid="{00000000-0005-0000-0000-000079230000}"/>
    <cellStyle name="Normal 17 11" xfId="9108" xr:uid="{00000000-0005-0000-0000-00007A230000}"/>
    <cellStyle name="Normal 17 12" xfId="9109" xr:uid="{00000000-0005-0000-0000-00007B230000}"/>
    <cellStyle name="Normal 17 12 2" xfId="9110" xr:uid="{00000000-0005-0000-0000-00007C230000}"/>
    <cellStyle name="Normal 17 12 2 2" xfId="9111" xr:uid="{00000000-0005-0000-0000-00007D230000}"/>
    <cellStyle name="Normal 17 12 2 2 2" xfId="9112" xr:uid="{00000000-0005-0000-0000-00007E230000}"/>
    <cellStyle name="Normal 17 12 2 3" xfId="9113" xr:uid="{00000000-0005-0000-0000-00007F230000}"/>
    <cellStyle name="Normal 17 12 3" xfId="9114" xr:uid="{00000000-0005-0000-0000-000080230000}"/>
    <cellStyle name="Normal 17 12 3 2" xfId="9115" xr:uid="{00000000-0005-0000-0000-000081230000}"/>
    <cellStyle name="Normal 17 12 4" xfId="9116" xr:uid="{00000000-0005-0000-0000-000082230000}"/>
    <cellStyle name="Normal 17 2" xfId="9117" xr:uid="{00000000-0005-0000-0000-000083230000}"/>
    <cellStyle name="Normal 17 2 2" xfId="9118" xr:uid="{00000000-0005-0000-0000-000084230000}"/>
    <cellStyle name="Normal 17 2 2 2" xfId="9119" xr:uid="{00000000-0005-0000-0000-000085230000}"/>
    <cellStyle name="Normal 17 2 3" xfId="9120" xr:uid="{00000000-0005-0000-0000-000086230000}"/>
    <cellStyle name="Normal 17 2 4" xfId="9121" xr:uid="{00000000-0005-0000-0000-000087230000}"/>
    <cellStyle name="Normal 17 3" xfId="9122" xr:uid="{00000000-0005-0000-0000-000088230000}"/>
    <cellStyle name="Normal 17 3 2" xfId="9123" xr:uid="{00000000-0005-0000-0000-000089230000}"/>
    <cellStyle name="Normal 17 3 3" xfId="9124" xr:uid="{00000000-0005-0000-0000-00008A230000}"/>
    <cellStyle name="Normal 17 3 4" xfId="9125" xr:uid="{00000000-0005-0000-0000-00008B230000}"/>
    <cellStyle name="Normal 17 4" xfId="9126" xr:uid="{00000000-0005-0000-0000-00008C230000}"/>
    <cellStyle name="Normal 17 4 2" xfId="9127" xr:uid="{00000000-0005-0000-0000-00008D230000}"/>
    <cellStyle name="Normal 17 4 3" xfId="9128" xr:uid="{00000000-0005-0000-0000-00008E230000}"/>
    <cellStyle name="Normal 17 4 4" xfId="9129" xr:uid="{00000000-0005-0000-0000-00008F230000}"/>
    <cellStyle name="Normal 17 5" xfId="9130" xr:uid="{00000000-0005-0000-0000-000090230000}"/>
    <cellStyle name="Normal 17 5 2" xfId="9131" xr:uid="{00000000-0005-0000-0000-000091230000}"/>
    <cellStyle name="Normal 17 5 3" xfId="9132" xr:uid="{00000000-0005-0000-0000-000092230000}"/>
    <cellStyle name="Normal 17 5 4" xfId="9133" xr:uid="{00000000-0005-0000-0000-000093230000}"/>
    <cellStyle name="Normal 17 6" xfId="9134" xr:uid="{00000000-0005-0000-0000-000094230000}"/>
    <cellStyle name="Normal 17 6 2" xfId="9135" xr:uid="{00000000-0005-0000-0000-000095230000}"/>
    <cellStyle name="Normal 17 6 3" xfId="9136" xr:uid="{00000000-0005-0000-0000-000096230000}"/>
    <cellStyle name="Normal 17 7" xfId="9137" xr:uid="{00000000-0005-0000-0000-000097230000}"/>
    <cellStyle name="Normal 17 8" xfId="9138" xr:uid="{00000000-0005-0000-0000-000098230000}"/>
    <cellStyle name="Normal 17 8 2" xfId="9139" xr:uid="{00000000-0005-0000-0000-000099230000}"/>
    <cellStyle name="Normal 17 8 3" xfId="9140" xr:uid="{00000000-0005-0000-0000-00009A230000}"/>
    <cellStyle name="Normal 17 9" xfId="9141" xr:uid="{00000000-0005-0000-0000-00009B230000}"/>
    <cellStyle name="Normal 170" xfId="9142" xr:uid="{00000000-0005-0000-0000-00009C230000}"/>
    <cellStyle name="Normal 171" xfId="9143" xr:uid="{00000000-0005-0000-0000-00009D230000}"/>
    <cellStyle name="Normal 172" xfId="9144" xr:uid="{00000000-0005-0000-0000-00009E230000}"/>
    <cellStyle name="Normal 173" xfId="9145" xr:uid="{00000000-0005-0000-0000-00009F230000}"/>
    <cellStyle name="Normal 174" xfId="9146" xr:uid="{00000000-0005-0000-0000-0000A0230000}"/>
    <cellStyle name="Normal 175" xfId="9147" xr:uid="{00000000-0005-0000-0000-0000A1230000}"/>
    <cellStyle name="Normal 176" xfId="9148" xr:uid="{00000000-0005-0000-0000-0000A2230000}"/>
    <cellStyle name="Normal 177" xfId="9149" xr:uid="{00000000-0005-0000-0000-0000A3230000}"/>
    <cellStyle name="Normal 178" xfId="9150" xr:uid="{00000000-0005-0000-0000-0000A4230000}"/>
    <cellStyle name="Normal 179" xfId="9151" xr:uid="{00000000-0005-0000-0000-0000A5230000}"/>
    <cellStyle name="Normal 18" xfId="9152" xr:uid="{00000000-0005-0000-0000-0000A6230000}"/>
    <cellStyle name="Normal 18 10" xfId="9153" xr:uid="{00000000-0005-0000-0000-0000A7230000}"/>
    <cellStyle name="Normal 18 11" xfId="9154" xr:uid="{00000000-0005-0000-0000-0000A8230000}"/>
    <cellStyle name="Normal 18 12" xfId="9155" xr:uid="{00000000-0005-0000-0000-0000A9230000}"/>
    <cellStyle name="Normal 18 12 2" xfId="9156" xr:uid="{00000000-0005-0000-0000-0000AA230000}"/>
    <cellStyle name="Normal 18 12 2 2" xfId="9157" xr:uid="{00000000-0005-0000-0000-0000AB230000}"/>
    <cellStyle name="Normal 18 12 2 2 2" xfId="9158" xr:uid="{00000000-0005-0000-0000-0000AC230000}"/>
    <cellStyle name="Normal 18 12 2 3" xfId="9159" xr:uid="{00000000-0005-0000-0000-0000AD230000}"/>
    <cellStyle name="Normal 18 12 3" xfId="9160" xr:uid="{00000000-0005-0000-0000-0000AE230000}"/>
    <cellStyle name="Normal 18 12 3 2" xfId="9161" xr:uid="{00000000-0005-0000-0000-0000AF230000}"/>
    <cellStyle name="Normal 18 12 4" xfId="9162" xr:uid="{00000000-0005-0000-0000-0000B0230000}"/>
    <cellStyle name="Normal 18 2" xfId="9163" xr:uid="{00000000-0005-0000-0000-0000B1230000}"/>
    <cellStyle name="Normal 18 2 2" xfId="9164" xr:uid="{00000000-0005-0000-0000-0000B2230000}"/>
    <cellStyle name="Normal 18 2 2 2" xfId="9165" xr:uid="{00000000-0005-0000-0000-0000B3230000}"/>
    <cellStyle name="Normal 18 2 3" xfId="9166" xr:uid="{00000000-0005-0000-0000-0000B4230000}"/>
    <cellStyle name="Normal 18 2 4" xfId="9167" xr:uid="{00000000-0005-0000-0000-0000B5230000}"/>
    <cellStyle name="Normal 18 3" xfId="9168" xr:uid="{00000000-0005-0000-0000-0000B6230000}"/>
    <cellStyle name="Normal 18 3 2" xfId="9169" xr:uid="{00000000-0005-0000-0000-0000B7230000}"/>
    <cellStyle name="Normal 18 3 3" xfId="9170" xr:uid="{00000000-0005-0000-0000-0000B8230000}"/>
    <cellStyle name="Normal 18 3 4" xfId="9171" xr:uid="{00000000-0005-0000-0000-0000B9230000}"/>
    <cellStyle name="Normal 18 4" xfId="9172" xr:uid="{00000000-0005-0000-0000-0000BA230000}"/>
    <cellStyle name="Normal 18 4 2" xfId="9173" xr:uid="{00000000-0005-0000-0000-0000BB230000}"/>
    <cellStyle name="Normal 18 4 3" xfId="9174" xr:uid="{00000000-0005-0000-0000-0000BC230000}"/>
    <cellStyle name="Normal 18 4 4" xfId="9175" xr:uid="{00000000-0005-0000-0000-0000BD230000}"/>
    <cellStyle name="Normal 18 5" xfId="9176" xr:uid="{00000000-0005-0000-0000-0000BE230000}"/>
    <cellStyle name="Normal 18 5 2" xfId="9177" xr:uid="{00000000-0005-0000-0000-0000BF230000}"/>
    <cellStyle name="Normal 18 5 3" xfId="9178" xr:uid="{00000000-0005-0000-0000-0000C0230000}"/>
    <cellStyle name="Normal 18 5 4" xfId="9179" xr:uid="{00000000-0005-0000-0000-0000C1230000}"/>
    <cellStyle name="Normal 18 6" xfId="9180" xr:uid="{00000000-0005-0000-0000-0000C2230000}"/>
    <cellStyle name="Normal 18 6 2" xfId="9181" xr:uid="{00000000-0005-0000-0000-0000C3230000}"/>
    <cellStyle name="Normal 18 6 3" xfId="9182" xr:uid="{00000000-0005-0000-0000-0000C4230000}"/>
    <cellStyle name="Normal 18 7" xfId="9183" xr:uid="{00000000-0005-0000-0000-0000C5230000}"/>
    <cellStyle name="Normal 18 8" xfId="9184" xr:uid="{00000000-0005-0000-0000-0000C6230000}"/>
    <cellStyle name="Normal 18 8 2" xfId="9185" xr:uid="{00000000-0005-0000-0000-0000C7230000}"/>
    <cellStyle name="Normal 18 8 3" xfId="9186" xr:uid="{00000000-0005-0000-0000-0000C8230000}"/>
    <cellStyle name="Normal 18 9" xfId="9187" xr:uid="{00000000-0005-0000-0000-0000C9230000}"/>
    <cellStyle name="Normal 180" xfId="9188" xr:uid="{00000000-0005-0000-0000-0000CA230000}"/>
    <cellStyle name="Normal 180 2" xfId="9189" xr:uid="{00000000-0005-0000-0000-0000CB230000}"/>
    <cellStyle name="Normal 181" xfId="9190" xr:uid="{00000000-0005-0000-0000-0000CC230000}"/>
    <cellStyle name="Normal 182" xfId="9191" xr:uid="{00000000-0005-0000-0000-0000CD230000}"/>
    <cellStyle name="Normal 183" xfId="9192" xr:uid="{00000000-0005-0000-0000-0000CE230000}"/>
    <cellStyle name="Normal 184" xfId="9193" xr:uid="{00000000-0005-0000-0000-0000CF230000}"/>
    <cellStyle name="Normal 185" xfId="9194" xr:uid="{00000000-0005-0000-0000-0000D0230000}"/>
    <cellStyle name="Normal 185 2" xfId="9195" xr:uid="{00000000-0005-0000-0000-0000D1230000}"/>
    <cellStyle name="Normal 185 2 2" xfId="9196" xr:uid="{00000000-0005-0000-0000-0000D2230000}"/>
    <cellStyle name="Normal 185 3" xfId="9197" xr:uid="{00000000-0005-0000-0000-0000D3230000}"/>
    <cellStyle name="Normal 186" xfId="9198" xr:uid="{00000000-0005-0000-0000-0000D4230000}"/>
    <cellStyle name="Normal 187" xfId="9199" xr:uid="{00000000-0005-0000-0000-0000D5230000}"/>
    <cellStyle name="Normal 19" xfId="9200" xr:uid="{00000000-0005-0000-0000-0000D6230000}"/>
    <cellStyle name="Normal 19 10" xfId="9201" xr:uid="{00000000-0005-0000-0000-0000D7230000}"/>
    <cellStyle name="Normal 19 11" xfId="9202" xr:uid="{00000000-0005-0000-0000-0000D8230000}"/>
    <cellStyle name="Normal 19 2" xfId="9203" xr:uid="{00000000-0005-0000-0000-0000D9230000}"/>
    <cellStyle name="Normal 19 2 2" xfId="9204" xr:uid="{00000000-0005-0000-0000-0000DA230000}"/>
    <cellStyle name="Normal 19 2 2 2" xfId="9205" xr:uid="{00000000-0005-0000-0000-0000DB230000}"/>
    <cellStyle name="Normal 19 2 3" xfId="9206" xr:uid="{00000000-0005-0000-0000-0000DC230000}"/>
    <cellStyle name="Normal 19 2 4" xfId="9207" xr:uid="{00000000-0005-0000-0000-0000DD230000}"/>
    <cellStyle name="Normal 19 3" xfId="9208" xr:uid="{00000000-0005-0000-0000-0000DE230000}"/>
    <cellStyle name="Normal 19 3 2" xfId="9209" xr:uid="{00000000-0005-0000-0000-0000DF230000}"/>
    <cellStyle name="Normal 19 3 3" xfId="9210" xr:uid="{00000000-0005-0000-0000-0000E0230000}"/>
    <cellStyle name="Normal 19 3 4" xfId="9211" xr:uid="{00000000-0005-0000-0000-0000E1230000}"/>
    <cellStyle name="Normal 19 4" xfId="9212" xr:uid="{00000000-0005-0000-0000-0000E2230000}"/>
    <cellStyle name="Normal 19 4 2" xfId="9213" xr:uid="{00000000-0005-0000-0000-0000E3230000}"/>
    <cellStyle name="Normal 19 4 3" xfId="9214" xr:uid="{00000000-0005-0000-0000-0000E4230000}"/>
    <cellStyle name="Normal 19 4 4" xfId="9215" xr:uid="{00000000-0005-0000-0000-0000E5230000}"/>
    <cellStyle name="Normal 19 5" xfId="9216" xr:uid="{00000000-0005-0000-0000-0000E6230000}"/>
    <cellStyle name="Normal 19 5 2" xfId="9217" xr:uid="{00000000-0005-0000-0000-0000E7230000}"/>
    <cellStyle name="Normal 19 5 3" xfId="9218" xr:uid="{00000000-0005-0000-0000-0000E8230000}"/>
    <cellStyle name="Normal 19 5 4" xfId="9219" xr:uid="{00000000-0005-0000-0000-0000E9230000}"/>
    <cellStyle name="Normal 19 6" xfId="9220" xr:uid="{00000000-0005-0000-0000-0000EA230000}"/>
    <cellStyle name="Normal 19 6 2" xfId="9221" xr:uid="{00000000-0005-0000-0000-0000EB230000}"/>
    <cellStyle name="Normal 19 6 3" xfId="9222" xr:uid="{00000000-0005-0000-0000-0000EC230000}"/>
    <cellStyle name="Normal 19 7" xfId="9223" xr:uid="{00000000-0005-0000-0000-0000ED230000}"/>
    <cellStyle name="Normal 19 8" xfId="9224" xr:uid="{00000000-0005-0000-0000-0000EE230000}"/>
    <cellStyle name="Normal 19 8 2" xfId="9225" xr:uid="{00000000-0005-0000-0000-0000EF230000}"/>
    <cellStyle name="Normal 19 8 3" xfId="9226" xr:uid="{00000000-0005-0000-0000-0000F0230000}"/>
    <cellStyle name="Normal 19 9" xfId="9227" xr:uid="{00000000-0005-0000-0000-0000F1230000}"/>
    <cellStyle name="Normal 2" xfId="6" xr:uid="{00000000-0005-0000-0000-0000F2230000}"/>
    <cellStyle name="Normal 2 10" xfId="9228" xr:uid="{00000000-0005-0000-0000-0000F3230000}"/>
    <cellStyle name="Normal 2 10 2" xfId="9229" xr:uid="{00000000-0005-0000-0000-0000F4230000}"/>
    <cellStyle name="Normal 2 10 3" xfId="9230" xr:uid="{00000000-0005-0000-0000-0000F5230000}"/>
    <cellStyle name="Normal 2 10 4" xfId="9231" xr:uid="{00000000-0005-0000-0000-0000F6230000}"/>
    <cellStyle name="Normal 2 10 5" xfId="9232" xr:uid="{00000000-0005-0000-0000-0000F7230000}"/>
    <cellStyle name="Normal 2 100" xfId="9233" xr:uid="{00000000-0005-0000-0000-0000F8230000}"/>
    <cellStyle name="Normal 2 101" xfId="9234" xr:uid="{00000000-0005-0000-0000-0000F9230000}"/>
    <cellStyle name="Normal 2 101 2" xfId="9235" xr:uid="{00000000-0005-0000-0000-0000FA230000}"/>
    <cellStyle name="Normal 2 102" xfId="9236" xr:uid="{00000000-0005-0000-0000-0000FB230000}"/>
    <cellStyle name="Normal 2 103" xfId="9237" xr:uid="{00000000-0005-0000-0000-0000FC230000}"/>
    <cellStyle name="Normal 2 104" xfId="9238" xr:uid="{00000000-0005-0000-0000-0000FD230000}"/>
    <cellStyle name="Normal 2 105" xfId="9239" xr:uid="{00000000-0005-0000-0000-0000FE230000}"/>
    <cellStyle name="Normal 2 106" xfId="9240" xr:uid="{00000000-0005-0000-0000-0000FF230000}"/>
    <cellStyle name="Normal 2 11" xfId="9241" xr:uid="{00000000-0005-0000-0000-000000240000}"/>
    <cellStyle name="Normal 2 11 2" xfId="9242" xr:uid="{00000000-0005-0000-0000-000001240000}"/>
    <cellStyle name="Normal 2 11 3" xfId="9243" xr:uid="{00000000-0005-0000-0000-000002240000}"/>
    <cellStyle name="Normal 2 11 4" xfId="9244" xr:uid="{00000000-0005-0000-0000-000003240000}"/>
    <cellStyle name="Normal 2 11 5" xfId="9245" xr:uid="{00000000-0005-0000-0000-000004240000}"/>
    <cellStyle name="Normal 2 12" xfId="9246" xr:uid="{00000000-0005-0000-0000-000005240000}"/>
    <cellStyle name="Normal 2 12 2" xfId="9247" xr:uid="{00000000-0005-0000-0000-000006240000}"/>
    <cellStyle name="Normal 2 12 3" xfId="9248" xr:uid="{00000000-0005-0000-0000-000007240000}"/>
    <cellStyle name="Normal 2 13" xfId="9249" xr:uid="{00000000-0005-0000-0000-000008240000}"/>
    <cellStyle name="Normal 2 13 2" xfId="9250" xr:uid="{00000000-0005-0000-0000-000009240000}"/>
    <cellStyle name="Normal 2 13 3" xfId="9251" xr:uid="{00000000-0005-0000-0000-00000A240000}"/>
    <cellStyle name="Normal 2 14" xfId="9252" xr:uid="{00000000-0005-0000-0000-00000B240000}"/>
    <cellStyle name="Normal 2 14 2" xfId="9253" xr:uid="{00000000-0005-0000-0000-00000C240000}"/>
    <cellStyle name="Normal 2 14 3" xfId="9254" xr:uid="{00000000-0005-0000-0000-00000D240000}"/>
    <cellStyle name="Normal 2 15" xfId="9255" xr:uid="{00000000-0005-0000-0000-00000E240000}"/>
    <cellStyle name="Normal 2 15 2" xfId="9256" xr:uid="{00000000-0005-0000-0000-00000F240000}"/>
    <cellStyle name="Normal 2 15 3" xfId="9257" xr:uid="{00000000-0005-0000-0000-000010240000}"/>
    <cellStyle name="Normal 2 16" xfId="9258" xr:uid="{00000000-0005-0000-0000-000011240000}"/>
    <cellStyle name="Normal 2 16 2" xfId="9259" xr:uid="{00000000-0005-0000-0000-000012240000}"/>
    <cellStyle name="Normal 2 16 3" xfId="9260" xr:uid="{00000000-0005-0000-0000-000013240000}"/>
    <cellStyle name="Normal 2 17" xfId="9261" xr:uid="{00000000-0005-0000-0000-000014240000}"/>
    <cellStyle name="Normal 2 17 2" xfId="9262" xr:uid="{00000000-0005-0000-0000-000015240000}"/>
    <cellStyle name="Normal 2 17 3" xfId="9263" xr:uid="{00000000-0005-0000-0000-000016240000}"/>
    <cellStyle name="Normal 2 18" xfId="9264" xr:uid="{00000000-0005-0000-0000-000017240000}"/>
    <cellStyle name="Normal 2 18 2" xfId="9265" xr:uid="{00000000-0005-0000-0000-000018240000}"/>
    <cellStyle name="Normal 2 18 3" xfId="9266" xr:uid="{00000000-0005-0000-0000-000019240000}"/>
    <cellStyle name="Normal 2 19" xfId="9267" xr:uid="{00000000-0005-0000-0000-00001A240000}"/>
    <cellStyle name="Normal 2 19 2" xfId="9268" xr:uid="{00000000-0005-0000-0000-00001B240000}"/>
    <cellStyle name="Normal 2 19 3" xfId="9269" xr:uid="{00000000-0005-0000-0000-00001C240000}"/>
    <cellStyle name="Normal 2 2" xfId="3" xr:uid="{00000000-0005-0000-0000-00001D240000}"/>
    <cellStyle name="Normal 2 2 10" xfId="9270" xr:uid="{00000000-0005-0000-0000-00001E240000}"/>
    <cellStyle name="Normal 2 2 10 2" xfId="9271" xr:uid="{00000000-0005-0000-0000-00001F240000}"/>
    <cellStyle name="Normal 2 2 10 2 2" xfId="9272" xr:uid="{00000000-0005-0000-0000-000020240000}"/>
    <cellStyle name="Normal 2 2 10 3" xfId="9273" xr:uid="{00000000-0005-0000-0000-000021240000}"/>
    <cellStyle name="Normal 2 2 2" xfId="38" xr:uid="{00000000-0005-0000-0000-000022240000}"/>
    <cellStyle name="Normal 2 2 2 2" xfId="9274" xr:uid="{00000000-0005-0000-0000-000023240000}"/>
    <cellStyle name="Normal 2 2 2 2 2" xfId="9275" xr:uid="{00000000-0005-0000-0000-000024240000}"/>
    <cellStyle name="Normal 2 2 2 2 3" xfId="9276" xr:uid="{00000000-0005-0000-0000-000025240000}"/>
    <cellStyle name="Normal 2 2 2 2 4" xfId="9277" xr:uid="{00000000-0005-0000-0000-000026240000}"/>
    <cellStyle name="Normal 2 2 2 3" xfId="9278" xr:uid="{00000000-0005-0000-0000-000027240000}"/>
    <cellStyle name="Normal 2 2 2 4" xfId="9279" xr:uid="{00000000-0005-0000-0000-000028240000}"/>
    <cellStyle name="Normal 2 2 2 5" xfId="9280" xr:uid="{00000000-0005-0000-0000-000029240000}"/>
    <cellStyle name="Normal 2 2 2 6" xfId="9281" xr:uid="{00000000-0005-0000-0000-00002A240000}"/>
    <cellStyle name="Normal 2 2 3" xfId="39" xr:uid="{00000000-0005-0000-0000-00002B240000}"/>
    <cellStyle name="Normal 2 2 3 10" xfId="9282" xr:uid="{00000000-0005-0000-0000-00002C240000}"/>
    <cellStyle name="Normal 2 2 3 11" xfId="9283" xr:uid="{00000000-0005-0000-0000-00002D240000}"/>
    <cellStyle name="Normal 2 2 3 2" xfId="9284" xr:uid="{00000000-0005-0000-0000-00002E240000}"/>
    <cellStyle name="Normal 2 2 3 3" xfId="9285" xr:uid="{00000000-0005-0000-0000-00002F240000}"/>
    <cellStyle name="Normal 2 2 3 4" xfId="9286" xr:uid="{00000000-0005-0000-0000-000030240000}"/>
    <cellStyle name="Normal 2 2 3 4 2" xfId="9287" xr:uid="{00000000-0005-0000-0000-000031240000}"/>
    <cellStyle name="Normal 2 2 3 4 2 2" xfId="9288" xr:uid="{00000000-0005-0000-0000-000032240000}"/>
    <cellStyle name="Normal 2 2 3 4 2 2 2" xfId="9289" xr:uid="{00000000-0005-0000-0000-000033240000}"/>
    <cellStyle name="Normal 2 2 3 4 2 2 2 2" xfId="9290" xr:uid="{00000000-0005-0000-0000-000034240000}"/>
    <cellStyle name="Normal 2 2 3 4 2 2 3" xfId="9291" xr:uid="{00000000-0005-0000-0000-000035240000}"/>
    <cellStyle name="Normal 2 2 3 4 2 3" xfId="9292" xr:uid="{00000000-0005-0000-0000-000036240000}"/>
    <cellStyle name="Normal 2 2 3 4 2 3 2" xfId="9293" xr:uid="{00000000-0005-0000-0000-000037240000}"/>
    <cellStyle name="Normal 2 2 3 4 2 4" xfId="9294" xr:uid="{00000000-0005-0000-0000-000038240000}"/>
    <cellStyle name="Normal 2 2 3 4 3" xfId="9295" xr:uid="{00000000-0005-0000-0000-000039240000}"/>
    <cellStyle name="Normal 2 2 3 4 3 2" xfId="9296" xr:uid="{00000000-0005-0000-0000-00003A240000}"/>
    <cellStyle name="Normal 2 2 3 4 3 2 2" xfId="9297" xr:uid="{00000000-0005-0000-0000-00003B240000}"/>
    <cellStyle name="Normal 2 2 3 4 3 3" xfId="9298" xr:uid="{00000000-0005-0000-0000-00003C240000}"/>
    <cellStyle name="Normal 2 2 3 4 4" xfId="9299" xr:uid="{00000000-0005-0000-0000-00003D240000}"/>
    <cellStyle name="Normal 2 2 3 4 4 2" xfId="9300" xr:uid="{00000000-0005-0000-0000-00003E240000}"/>
    <cellStyle name="Normal 2 2 3 4 4 2 2" xfId="9301" xr:uid="{00000000-0005-0000-0000-00003F240000}"/>
    <cellStyle name="Normal 2 2 3 4 4 3" xfId="9302" xr:uid="{00000000-0005-0000-0000-000040240000}"/>
    <cellStyle name="Normal 2 2 3 4 5" xfId="9303" xr:uid="{00000000-0005-0000-0000-000041240000}"/>
    <cellStyle name="Normal 2 2 3 4 5 2" xfId="9304" xr:uid="{00000000-0005-0000-0000-000042240000}"/>
    <cellStyle name="Normal 2 2 3 4 6" xfId="9305" xr:uid="{00000000-0005-0000-0000-000043240000}"/>
    <cellStyle name="Normal 2 2 3 5" xfId="9306" xr:uid="{00000000-0005-0000-0000-000044240000}"/>
    <cellStyle name="Normal 2 2 3 5 2" xfId="9307" xr:uid="{00000000-0005-0000-0000-000045240000}"/>
    <cellStyle name="Normal 2 2 3 5 2 2" xfId="9308" xr:uid="{00000000-0005-0000-0000-000046240000}"/>
    <cellStyle name="Normal 2 2 3 5 2 2 2" xfId="9309" xr:uid="{00000000-0005-0000-0000-000047240000}"/>
    <cellStyle name="Normal 2 2 3 5 2 3" xfId="9310" xr:uid="{00000000-0005-0000-0000-000048240000}"/>
    <cellStyle name="Normal 2 2 3 5 3" xfId="9311" xr:uid="{00000000-0005-0000-0000-000049240000}"/>
    <cellStyle name="Normal 2 2 3 5 3 2" xfId="9312" xr:uid="{00000000-0005-0000-0000-00004A240000}"/>
    <cellStyle name="Normal 2 2 3 5 3 2 2" xfId="9313" xr:uid="{00000000-0005-0000-0000-00004B240000}"/>
    <cellStyle name="Normal 2 2 3 5 3 3" xfId="9314" xr:uid="{00000000-0005-0000-0000-00004C240000}"/>
    <cellStyle name="Normal 2 2 3 5 4" xfId="9315" xr:uid="{00000000-0005-0000-0000-00004D240000}"/>
    <cellStyle name="Normal 2 2 3 5 4 2" xfId="9316" xr:uid="{00000000-0005-0000-0000-00004E240000}"/>
    <cellStyle name="Normal 2 2 3 5 4 2 2" xfId="9317" xr:uid="{00000000-0005-0000-0000-00004F240000}"/>
    <cellStyle name="Normal 2 2 3 5 4 3" xfId="9318" xr:uid="{00000000-0005-0000-0000-000050240000}"/>
    <cellStyle name="Normal 2 2 3 5 5" xfId="9319" xr:uid="{00000000-0005-0000-0000-000051240000}"/>
    <cellStyle name="Normal 2 2 3 5 5 2" xfId="9320" xr:uid="{00000000-0005-0000-0000-000052240000}"/>
    <cellStyle name="Normal 2 2 3 5 6" xfId="9321" xr:uid="{00000000-0005-0000-0000-000053240000}"/>
    <cellStyle name="Normal 2 2 3 6" xfId="9322" xr:uid="{00000000-0005-0000-0000-000054240000}"/>
    <cellStyle name="Normal 2 2 3 7" xfId="9323" xr:uid="{00000000-0005-0000-0000-000055240000}"/>
    <cellStyle name="Normal 2 2 3 8" xfId="9324" xr:uid="{00000000-0005-0000-0000-000056240000}"/>
    <cellStyle name="Normal 2 2 3 8 2" xfId="9325" xr:uid="{00000000-0005-0000-0000-000057240000}"/>
    <cellStyle name="Normal 2 2 3 9" xfId="9326" xr:uid="{00000000-0005-0000-0000-000058240000}"/>
    <cellStyle name="Normal 2 2 4" xfId="9327" xr:uid="{00000000-0005-0000-0000-000059240000}"/>
    <cellStyle name="Normal 2 2 4 2" xfId="9328" xr:uid="{00000000-0005-0000-0000-00005A240000}"/>
    <cellStyle name="Normal 2 2 5" xfId="9329" xr:uid="{00000000-0005-0000-0000-00005B240000}"/>
    <cellStyle name="Normal 2 2 5 2" xfId="9330" xr:uid="{00000000-0005-0000-0000-00005C240000}"/>
    <cellStyle name="Normal 2 2 6" xfId="9331" xr:uid="{00000000-0005-0000-0000-00005D240000}"/>
    <cellStyle name="Normal 2 2 6 2" xfId="9332" xr:uid="{00000000-0005-0000-0000-00005E240000}"/>
    <cellStyle name="Normal 2 2 7" xfId="9333" xr:uid="{00000000-0005-0000-0000-00005F240000}"/>
    <cellStyle name="Normal 2 2 8" xfId="9334" xr:uid="{00000000-0005-0000-0000-000060240000}"/>
    <cellStyle name="Normal 2 2 9" xfId="9335" xr:uid="{00000000-0005-0000-0000-000061240000}"/>
    <cellStyle name="Normal 2 2 9 2" xfId="9336" xr:uid="{00000000-0005-0000-0000-000062240000}"/>
    <cellStyle name="Normal 2 2 9 2 2" xfId="9337" xr:uid="{00000000-0005-0000-0000-000063240000}"/>
    <cellStyle name="Normal 2 2 9 2 2 2" xfId="9338" xr:uid="{00000000-0005-0000-0000-000064240000}"/>
    <cellStyle name="Normal 2 2 9 2 3" xfId="9339" xr:uid="{00000000-0005-0000-0000-000065240000}"/>
    <cellStyle name="Normal 2 2 9 3" xfId="9340" xr:uid="{00000000-0005-0000-0000-000066240000}"/>
    <cellStyle name="Normal 2 2 9 3 2" xfId="9341" xr:uid="{00000000-0005-0000-0000-000067240000}"/>
    <cellStyle name="Normal 2 2 9 4" xfId="9342" xr:uid="{00000000-0005-0000-0000-000068240000}"/>
    <cellStyle name="Normal 2 20" xfId="9343" xr:uid="{00000000-0005-0000-0000-000069240000}"/>
    <cellStyle name="Normal 2 20 2" xfId="9344" xr:uid="{00000000-0005-0000-0000-00006A240000}"/>
    <cellStyle name="Normal 2 20 3" xfId="9345" xr:uid="{00000000-0005-0000-0000-00006B240000}"/>
    <cellStyle name="Normal 2 21" xfId="9346" xr:uid="{00000000-0005-0000-0000-00006C240000}"/>
    <cellStyle name="Normal 2 21 2" xfId="9347" xr:uid="{00000000-0005-0000-0000-00006D240000}"/>
    <cellStyle name="Normal 2 21 3" xfId="9348" xr:uid="{00000000-0005-0000-0000-00006E240000}"/>
    <cellStyle name="Normal 2 22" xfId="9349" xr:uid="{00000000-0005-0000-0000-00006F240000}"/>
    <cellStyle name="Normal 2 22 2" xfId="9350" xr:uid="{00000000-0005-0000-0000-000070240000}"/>
    <cellStyle name="Normal 2 22 3" xfId="9351" xr:uid="{00000000-0005-0000-0000-000071240000}"/>
    <cellStyle name="Normal 2 23" xfId="9352" xr:uid="{00000000-0005-0000-0000-000072240000}"/>
    <cellStyle name="Normal 2 23 2" xfId="9353" xr:uid="{00000000-0005-0000-0000-000073240000}"/>
    <cellStyle name="Normal 2 23 3" xfId="9354" xr:uid="{00000000-0005-0000-0000-000074240000}"/>
    <cellStyle name="Normal 2 24" xfId="9355" xr:uid="{00000000-0005-0000-0000-000075240000}"/>
    <cellStyle name="Normal 2 24 2" xfId="9356" xr:uid="{00000000-0005-0000-0000-000076240000}"/>
    <cellStyle name="Normal 2 25" xfId="9357" xr:uid="{00000000-0005-0000-0000-000077240000}"/>
    <cellStyle name="Normal 2 25 2" xfId="9358" xr:uid="{00000000-0005-0000-0000-000078240000}"/>
    <cellStyle name="Normal 2 26" xfId="9359" xr:uid="{00000000-0005-0000-0000-000079240000}"/>
    <cellStyle name="Normal 2 26 2" xfId="9360" xr:uid="{00000000-0005-0000-0000-00007A240000}"/>
    <cellStyle name="Normal 2 27" xfId="9361" xr:uid="{00000000-0005-0000-0000-00007B240000}"/>
    <cellStyle name="Normal 2 27 2" xfId="9362" xr:uid="{00000000-0005-0000-0000-00007C240000}"/>
    <cellStyle name="Normal 2 28" xfId="9363" xr:uid="{00000000-0005-0000-0000-00007D240000}"/>
    <cellStyle name="Normal 2 29" xfId="9364" xr:uid="{00000000-0005-0000-0000-00007E240000}"/>
    <cellStyle name="Normal 2 3" xfId="94" xr:uid="{00000000-0005-0000-0000-00007F240000}"/>
    <cellStyle name="Normal 2 3 10" xfId="9365" xr:uid="{00000000-0005-0000-0000-000080240000}"/>
    <cellStyle name="Normal 2 3 10 2" xfId="9366" xr:uid="{00000000-0005-0000-0000-000081240000}"/>
    <cellStyle name="Normal 2 3 11" xfId="9367" xr:uid="{00000000-0005-0000-0000-000082240000}"/>
    <cellStyle name="Normal 2 3 12" xfId="9368" xr:uid="{00000000-0005-0000-0000-000083240000}"/>
    <cellStyle name="Normal 2 3 13" xfId="9369" xr:uid="{00000000-0005-0000-0000-000084240000}"/>
    <cellStyle name="Normal 2 3 2" xfId="9370" xr:uid="{00000000-0005-0000-0000-000085240000}"/>
    <cellStyle name="Normal 2 3 2 2" xfId="9371" xr:uid="{00000000-0005-0000-0000-000086240000}"/>
    <cellStyle name="Normal 2 3 2 3" xfId="9372" xr:uid="{00000000-0005-0000-0000-000087240000}"/>
    <cellStyle name="Normal 2 3 2 4" xfId="9373" xr:uid="{00000000-0005-0000-0000-000088240000}"/>
    <cellStyle name="Normal 2 3 2 5" xfId="9374" xr:uid="{00000000-0005-0000-0000-000089240000}"/>
    <cellStyle name="Normal 2 3 3" xfId="9375" xr:uid="{00000000-0005-0000-0000-00008A240000}"/>
    <cellStyle name="Normal 2 3 3 2" xfId="9376" xr:uid="{00000000-0005-0000-0000-00008B240000}"/>
    <cellStyle name="Normal 2 3 3 3" xfId="9377" xr:uid="{00000000-0005-0000-0000-00008C240000}"/>
    <cellStyle name="Normal 2 3 4" xfId="9378" xr:uid="{00000000-0005-0000-0000-00008D240000}"/>
    <cellStyle name="Normal 2 3 5" xfId="9379" xr:uid="{00000000-0005-0000-0000-00008E240000}"/>
    <cellStyle name="Normal 2 3 6" xfId="9380" xr:uid="{00000000-0005-0000-0000-00008F240000}"/>
    <cellStyle name="Normal 2 3 7" xfId="9381" xr:uid="{00000000-0005-0000-0000-000090240000}"/>
    <cellStyle name="Normal 2 3 7 2" xfId="9382" xr:uid="{00000000-0005-0000-0000-000091240000}"/>
    <cellStyle name="Normal 2 3 7 2 2" xfId="9383" xr:uid="{00000000-0005-0000-0000-000092240000}"/>
    <cellStyle name="Normal 2 3 7 2 2 2" xfId="9384" xr:uid="{00000000-0005-0000-0000-000093240000}"/>
    <cellStyle name="Normal 2 3 7 2 2 2 2" xfId="9385" xr:uid="{00000000-0005-0000-0000-000094240000}"/>
    <cellStyle name="Normal 2 3 7 2 2 3" xfId="9386" xr:uid="{00000000-0005-0000-0000-000095240000}"/>
    <cellStyle name="Normal 2 3 7 2 3" xfId="9387" xr:uid="{00000000-0005-0000-0000-000096240000}"/>
    <cellStyle name="Normal 2 3 7 2 3 2" xfId="9388" xr:uid="{00000000-0005-0000-0000-000097240000}"/>
    <cellStyle name="Normal 2 3 7 2 4" xfId="9389" xr:uid="{00000000-0005-0000-0000-000098240000}"/>
    <cellStyle name="Normal 2 3 7 3" xfId="9390" xr:uid="{00000000-0005-0000-0000-000099240000}"/>
    <cellStyle name="Normal 2 3 7 3 2" xfId="9391" xr:uid="{00000000-0005-0000-0000-00009A240000}"/>
    <cellStyle name="Normal 2 3 7 3 2 2" xfId="9392" xr:uid="{00000000-0005-0000-0000-00009B240000}"/>
    <cellStyle name="Normal 2 3 7 3 3" xfId="9393" xr:uid="{00000000-0005-0000-0000-00009C240000}"/>
    <cellStyle name="Normal 2 3 7 4" xfId="9394" xr:uid="{00000000-0005-0000-0000-00009D240000}"/>
    <cellStyle name="Normal 2 3 7 4 2" xfId="9395" xr:uid="{00000000-0005-0000-0000-00009E240000}"/>
    <cellStyle name="Normal 2 3 7 4 2 2" xfId="9396" xr:uid="{00000000-0005-0000-0000-00009F240000}"/>
    <cellStyle name="Normal 2 3 7 4 3" xfId="9397" xr:uid="{00000000-0005-0000-0000-0000A0240000}"/>
    <cellStyle name="Normal 2 3 7 5" xfId="9398" xr:uid="{00000000-0005-0000-0000-0000A1240000}"/>
    <cellStyle name="Normal 2 3 7 5 2" xfId="9399" xr:uid="{00000000-0005-0000-0000-0000A2240000}"/>
    <cellStyle name="Normal 2 3 7 6" xfId="9400" xr:uid="{00000000-0005-0000-0000-0000A3240000}"/>
    <cellStyle name="Normal 2 3 8" xfId="9401" xr:uid="{00000000-0005-0000-0000-0000A4240000}"/>
    <cellStyle name="Normal 2 3 8 2" xfId="9402" xr:uid="{00000000-0005-0000-0000-0000A5240000}"/>
    <cellStyle name="Normal 2 3 8 2 2" xfId="9403" xr:uid="{00000000-0005-0000-0000-0000A6240000}"/>
    <cellStyle name="Normal 2 3 8 2 2 2" xfId="9404" xr:uid="{00000000-0005-0000-0000-0000A7240000}"/>
    <cellStyle name="Normal 2 3 8 2 3" xfId="9405" xr:uid="{00000000-0005-0000-0000-0000A8240000}"/>
    <cellStyle name="Normal 2 3 8 3" xfId="9406" xr:uid="{00000000-0005-0000-0000-0000A9240000}"/>
    <cellStyle name="Normal 2 3 8 3 2" xfId="9407" xr:uid="{00000000-0005-0000-0000-0000AA240000}"/>
    <cellStyle name="Normal 2 3 8 3 2 2" xfId="9408" xr:uid="{00000000-0005-0000-0000-0000AB240000}"/>
    <cellStyle name="Normal 2 3 8 3 3" xfId="9409" xr:uid="{00000000-0005-0000-0000-0000AC240000}"/>
    <cellStyle name="Normal 2 3 8 4" xfId="9410" xr:uid="{00000000-0005-0000-0000-0000AD240000}"/>
    <cellStyle name="Normal 2 3 8 4 2" xfId="9411" xr:uid="{00000000-0005-0000-0000-0000AE240000}"/>
    <cellStyle name="Normal 2 3 8 4 2 2" xfId="9412" xr:uid="{00000000-0005-0000-0000-0000AF240000}"/>
    <cellStyle name="Normal 2 3 8 4 3" xfId="9413" xr:uid="{00000000-0005-0000-0000-0000B0240000}"/>
    <cellStyle name="Normal 2 3 8 5" xfId="9414" xr:uid="{00000000-0005-0000-0000-0000B1240000}"/>
    <cellStyle name="Normal 2 3 8 5 2" xfId="9415" xr:uid="{00000000-0005-0000-0000-0000B2240000}"/>
    <cellStyle name="Normal 2 3 8 6" xfId="9416" xr:uid="{00000000-0005-0000-0000-0000B3240000}"/>
    <cellStyle name="Normal 2 3 9" xfId="9417" xr:uid="{00000000-0005-0000-0000-0000B4240000}"/>
    <cellStyle name="Normal 2 3_Kusile Interim Application #3 Mar-11" xfId="9418" xr:uid="{00000000-0005-0000-0000-0000B5240000}"/>
    <cellStyle name="Normal 2 30" xfId="9419" xr:uid="{00000000-0005-0000-0000-0000B6240000}"/>
    <cellStyle name="Normal 2 31" xfId="9420" xr:uid="{00000000-0005-0000-0000-0000B7240000}"/>
    <cellStyle name="Normal 2 32" xfId="9421" xr:uid="{00000000-0005-0000-0000-0000B8240000}"/>
    <cellStyle name="Normal 2 33" xfId="9422" xr:uid="{00000000-0005-0000-0000-0000B9240000}"/>
    <cellStyle name="Normal 2 34" xfId="9423" xr:uid="{00000000-0005-0000-0000-0000BA240000}"/>
    <cellStyle name="Normal 2 35" xfId="9424" xr:uid="{00000000-0005-0000-0000-0000BB240000}"/>
    <cellStyle name="Normal 2 36" xfId="9425" xr:uid="{00000000-0005-0000-0000-0000BC240000}"/>
    <cellStyle name="Normal 2 37" xfId="9426" xr:uid="{00000000-0005-0000-0000-0000BD240000}"/>
    <cellStyle name="Normal 2 38" xfId="9427" xr:uid="{00000000-0005-0000-0000-0000BE240000}"/>
    <cellStyle name="Normal 2 39" xfId="9428" xr:uid="{00000000-0005-0000-0000-0000BF240000}"/>
    <cellStyle name="Normal 2 4" xfId="95" xr:uid="{00000000-0005-0000-0000-0000C0240000}"/>
    <cellStyle name="Normal 2 4 10" xfId="9429" xr:uid="{00000000-0005-0000-0000-0000C1240000}"/>
    <cellStyle name="Normal 2 4 11" xfId="9430" xr:uid="{00000000-0005-0000-0000-0000C2240000}"/>
    <cellStyle name="Normal 2 4 2" xfId="9431" xr:uid="{00000000-0005-0000-0000-0000C3240000}"/>
    <cellStyle name="Normal 2 4 2 10" xfId="9432" xr:uid="{00000000-0005-0000-0000-0000C4240000}"/>
    <cellStyle name="Normal 2 4 2 10 2" xfId="9433" xr:uid="{00000000-0005-0000-0000-0000C5240000}"/>
    <cellStyle name="Normal 2 4 2 11" xfId="9434" xr:uid="{00000000-0005-0000-0000-0000C6240000}"/>
    <cellStyle name="Normal 2 4 2 12" xfId="9435" xr:uid="{00000000-0005-0000-0000-0000C7240000}"/>
    <cellStyle name="Normal 2 4 2 13" xfId="9436" xr:uid="{00000000-0005-0000-0000-0000C8240000}"/>
    <cellStyle name="Normal 2 4 2 2" xfId="9437" xr:uid="{00000000-0005-0000-0000-0000C9240000}"/>
    <cellStyle name="Normal 2 4 2 2 10" xfId="9438" xr:uid="{00000000-0005-0000-0000-0000CA240000}"/>
    <cellStyle name="Normal 2 4 2 2 10 2" xfId="9439" xr:uid="{00000000-0005-0000-0000-0000CB240000}"/>
    <cellStyle name="Normal 2 4 2 2 11" xfId="9440" xr:uid="{00000000-0005-0000-0000-0000CC240000}"/>
    <cellStyle name="Normal 2 4 2 2 12" xfId="9441" xr:uid="{00000000-0005-0000-0000-0000CD240000}"/>
    <cellStyle name="Normal 2 4 2 2 13" xfId="9442" xr:uid="{00000000-0005-0000-0000-0000CE240000}"/>
    <cellStyle name="Normal 2 4 2 2 2" xfId="9443" xr:uid="{00000000-0005-0000-0000-0000CF240000}"/>
    <cellStyle name="Normal 2 4 2 2 2 10" xfId="9444" xr:uid="{00000000-0005-0000-0000-0000D0240000}"/>
    <cellStyle name="Normal 2 4 2 2 2 11" xfId="9445" xr:uid="{00000000-0005-0000-0000-0000D1240000}"/>
    <cellStyle name="Normal 2 4 2 2 2 12" xfId="9446" xr:uid="{00000000-0005-0000-0000-0000D2240000}"/>
    <cellStyle name="Normal 2 4 2 2 2 2" xfId="9447" xr:uid="{00000000-0005-0000-0000-0000D3240000}"/>
    <cellStyle name="Normal 2 4 2 2 2 2 2" xfId="9448" xr:uid="{00000000-0005-0000-0000-0000D4240000}"/>
    <cellStyle name="Normal 2 4 2 2 2 2 2 2" xfId="9449" xr:uid="{00000000-0005-0000-0000-0000D5240000}"/>
    <cellStyle name="Normal 2 4 2 2 2 2 2 2 2" xfId="9450" xr:uid="{00000000-0005-0000-0000-0000D6240000}"/>
    <cellStyle name="Normal 2 4 2 2 2 2 2 2 2 2" xfId="9451" xr:uid="{00000000-0005-0000-0000-0000D7240000}"/>
    <cellStyle name="Normal 2 4 2 2 2 2 2 2 3" xfId="9452" xr:uid="{00000000-0005-0000-0000-0000D8240000}"/>
    <cellStyle name="Normal 2 4 2 2 2 2 2 3" xfId="9453" xr:uid="{00000000-0005-0000-0000-0000D9240000}"/>
    <cellStyle name="Normal 2 4 2 2 2 2 2 3 2" xfId="9454" xr:uid="{00000000-0005-0000-0000-0000DA240000}"/>
    <cellStyle name="Normal 2 4 2 2 2 2 2 4" xfId="9455" xr:uid="{00000000-0005-0000-0000-0000DB240000}"/>
    <cellStyle name="Normal 2 4 2 2 2 2 3" xfId="9456" xr:uid="{00000000-0005-0000-0000-0000DC240000}"/>
    <cellStyle name="Normal 2 4 2 2 2 2 3 2" xfId="9457" xr:uid="{00000000-0005-0000-0000-0000DD240000}"/>
    <cellStyle name="Normal 2 4 2 2 2 2 3 2 2" xfId="9458" xr:uid="{00000000-0005-0000-0000-0000DE240000}"/>
    <cellStyle name="Normal 2 4 2 2 2 2 3 3" xfId="9459" xr:uid="{00000000-0005-0000-0000-0000DF240000}"/>
    <cellStyle name="Normal 2 4 2 2 2 2 4" xfId="9460" xr:uid="{00000000-0005-0000-0000-0000E0240000}"/>
    <cellStyle name="Normal 2 4 2 2 2 2 4 2" xfId="9461" xr:uid="{00000000-0005-0000-0000-0000E1240000}"/>
    <cellStyle name="Normal 2 4 2 2 2 2 4 2 2" xfId="9462" xr:uid="{00000000-0005-0000-0000-0000E2240000}"/>
    <cellStyle name="Normal 2 4 2 2 2 2 4 3" xfId="9463" xr:uid="{00000000-0005-0000-0000-0000E3240000}"/>
    <cellStyle name="Normal 2 4 2 2 2 2 5" xfId="9464" xr:uid="{00000000-0005-0000-0000-0000E4240000}"/>
    <cellStyle name="Normal 2 4 2 2 2 2 5 2" xfId="9465" xr:uid="{00000000-0005-0000-0000-0000E5240000}"/>
    <cellStyle name="Normal 2 4 2 2 2 2 6" xfId="9466" xr:uid="{00000000-0005-0000-0000-0000E6240000}"/>
    <cellStyle name="Normal 2 4 2 2 2 3" xfId="9467" xr:uid="{00000000-0005-0000-0000-0000E7240000}"/>
    <cellStyle name="Normal 2 4 2 2 2 3 2" xfId="9468" xr:uid="{00000000-0005-0000-0000-0000E8240000}"/>
    <cellStyle name="Normal 2 4 2 2 2 3 2 2" xfId="9469" xr:uid="{00000000-0005-0000-0000-0000E9240000}"/>
    <cellStyle name="Normal 2 4 2 2 2 3 2 2 2" xfId="9470" xr:uid="{00000000-0005-0000-0000-0000EA240000}"/>
    <cellStyle name="Normal 2 4 2 2 2 3 2 3" xfId="9471" xr:uid="{00000000-0005-0000-0000-0000EB240000}"/>
    <cellStyle name="Normal 2 4 2 2 2 3 3" xfId="9472" xr:uid="{00000000-0005-0000-0000-0000EC240000}"/>
    <cellStyle name="Normal 2 4 2 2 2 3 3 2" xfId="9473" xr:uid="{00000000-0005-0000-0000-0000ED240000}"/>
    <cellStyle name="Normal 2 4 2 2 2 3 3 2 2" xfId="9474" xr:uid="{00000000-0005-0000-0000-0000EE240000}"/>
    <cellStyle name="Normal 2 4 2 2 2 3 3 3" xfId="9475" xr:uid="{00000000-0005-0000-0000-0000EF240000}"/>
    <cellStyle name="Normal 2 4 2 2 2 3 4" xfId="9476" xr:uid="{00000000-0005-0000-0000-0000F0240000}"/>
    <cellStyle name="Normal 2 4 2 2 2 3 4 2" xfId="9477" xr:uid="{00000000-0005-0000-0000-0000F1240000}"/>
    <cellStyle name="Normal 2 4 2 2 2 3 5" xfId="9478" xr:uid="{00000000-0005-0000-0000-0000F2240000}"/>
    <cellStyle name="Normal 2 4 2 2 2 4" xfId="9479" xr:uid="{00000000-0005-0000-0000-0000F3240000}"/>
    <cellStyle name="Normal 2 4 2 2 2 4 2" xfId="9480" xr:uid="{00000000-0005-0000-0000-0000F4240000}"/>
    <cellStyle name="Normal 2 4 2 2 2 4 2 2" xfId="9481" xr:uid="{00000000-0005-0000-0000-0000F5240000}"/>
    <cellStyle name="Normal 2 4 2 2 2 4 3" xfId="9482" xr:uid="{00000000-0005-0000-0000-0000F6240000}"/>
    <cellStyle name="Normal 2 4 2 2 2 5" xfId="9483" xr:uid="{00000000-0005-0000-0000-0000F7240000}"/>
    <cellStyle name="Normal 2 4 2 2 2 5 2" xfId="9484" xr:uid="{00000000-0005-0000-0000-0000F8240000}"/>
    <cellStyle name="Normal 2 4 2 2 2 5 2 2" xfId="9485" xr:uid="{00000000-0005-0000-0000-0000F9240000}"/>
    <cellStyle name="Normal 2 4 2 2 2 5 3" xfId="9486" xr:uid="{00000000-0005-0000-0000-0000FA240000}"/>
    <cellStyle name="Normal 2 4 2 2 2 6" xfId="9487" xr:uid="{00000000-0005-0000-0000-0000FB240000}"/>
    <cellStyle name="Normal 2 4 2 2 2 6 2" xfId="9488" xr:uid="{00000000-0005-0000-0000-0000FC240000}"/>
    <cellStyle name="Normal 2 4 2 2 2 6 2 2" xfId="9489" xr:uid="{00000000-0005-0000-0000-0000FD240000}"/>
    <cellStyle name="Normal 2 4 2 2 2 6 3" xfId="9490" xr:uid="{00000000-0005-0000-0000-0000FE240000}"/>
    <cellStyle name="Normal 2 4 2 2 2 7" xfId="9491" xr:uid="{00000000-0005-0000-0000-0000FF240000}"/>
    <cellStyle name="Normal 2 4 2 2 2 7 2" xfId="9492" xr:uid="{00000000-0005-0000-0000-000000250000}"/>
    <cellStyle name="Normal 2 4 2 2 2 7 2 2" xfId="9493" xr:uid="{00000000-0005-0000-0000-000001250000}"/>
    <cellStyle name="Normal 2 4 2 2 2 7 3" xfId="9494" xr:uid="{00000000-0005-0000-0000-000002250000}"/>
    <cellStyle name="Normal 2 4 2 2 2 8" xfId="9495" xr:uid="{00000000-0005-0000-0000-000003250000}"/>
    <cellStyle name="Normal 2 4 2 2 2 8 2" xfId="9496" xr:uid="{00000000-0005-0000-0000-000004250000}"/>
    <cellStyle name="Normal 2 4 2 2 2 8 2 2" xfId="9497" xr:uid="{00000000-0005-0000-0000-000005250000}"/>
    <cellStyle name="Normal 2 4 2 2 2 8 3" xfId="9498" xr:uid="{00000000-0005-0000-0000-000006250000}"/>
    <cellStyle name="Normal 2 4 2 2 2 9" xfId="9499" xr:uid="{00000000-0005-0000-0000-000007250000}"/>
    <cellStyle name="Normal 2 4 2 2 2 9 2" xfId="9500" xr:uid="{00000000-0005-0000-0000-000008250000}"/>
    <cellStyle name="Normal 2 4 2 2 3" xfId="9501" xr:uid="{00000000-0005-0000-0000-000009250000}"/>
    <cellStyle name="Normal 2 4 2 2 3 10" xfId="9502" xr:uid="{00000000-0005-0000-0000-00000A250000}"/>
    <cellStyle name="Normal 2 4 2 2 3 11" xfId="9503" xr:uid="{00000000-0005-0000-0000-00000B250000}"/>
    <cellStyle name="Normal 2 4 2 2 3 12" xfId="9504" xr:uid="{00000000-0005-0000-0000-00000C250000}"/>
    <cellStyle name="Normal 2 4 2 2 3 2" xfId="9505" xr:uid="{00000000-0005-0000-0000-00000D250000}"/>
    <cellStyle name="Normal 2 4 2 2 3 2 2" xfId="9506" xr:uid="{00000000-0005-0000-0000-00000E250000}"/>
    <cellStyle name="Normal 2 4 2 2 3 2 2 2" xfId="9507" xr:uid="{00000000-0005-0000-0000-00000F250000}"/>
    <cellStyle name="Normal 2 4 2 2 3 2 2 2 2" xfId="9508" xr:uid="{00000000-0005-0000-0000-000010250000}"/>
    <cellStyle name="Normal 2 4 2 2 3 2 2 2 2 2" xfId="9509" xr:uid="{00000000-0005-0000-0000-000011250000}"/>
    <cellStyle name="Normal 2 4 2 2 3 2 2 2 3" xfId="9510" xr:uid="{00000000-0005-0000-0000-000012250000}"/>
    <cellStyle name="Normal 2 4 2 2 3 2 2 3" xfId="9511" xr:uid="{00000000-0005-0000-0000-000013250000}"/>
    <cellStyle name="Normal 2 4 2 2 3 2 2 3 2" xfId="9512" xr:uid="{00000000-0005-0000-0000-000014250000}"/>
    <cellStyle name="Normal 2 4 2 2 3 2 2 4" xfId="9513" xr:uid="{00000000-0005-0000-0000-000015250000}"/>
    <cellStyle name="Normal 2 4 2 2 3 2 3" xfId="9514" xr:uid="{00000000-0005-0000-0000-000016250000}"/>
    <cellStyle name="Normal 2 4 2 2 3 2 3 2" xfId="9515" xr:uid="{00000000-0005-0000-0000-000017250000}"/>
    <cellStyle name="Normal 2 4 2 2 3 2 3 2 2" xfId="9516" xr:uid="{00000000-0005-0000-0000-000018250000}"/>
    <cellStyle name="Normal 2 4 2 2 3 2 3 3" xfId="9517" xr:uid="{00000000-0005-0000-0000-000019250000}"/>
    <cellStyle name="Normal 2 4 2 2 3 2 4" xfId="9518" xr:uid="{00000000-0005-0000-0000-00001A250000}"/>
    <cellStyle name="Normal 2 4 2 2 3 2 4 2" xfId="9519" xr:uid="{00000000-0005-0000-0000-00001B250000}"/>
    <cellStyle name="Normal 2 4 2 2 3 2 4 2 2" xfId="9520" xr:uid="{00000000-0005-0000-0000-00001C250000}"/>
    <cellStyle name="Normal 2 4 2 2 3 2 4 3" xfId="9521" xr:uid="{00000000-0005-0000-0000-00001D250000}"/>
    <cellStyle name="Normal 2 4 2 2 3 2 5" xfId="9522" xr:uid="{00000000-0005-0000-0000-00001E250000}"/>
    <cellStyle name="Normal 2 4 2 2 3 2 5 2" xfId="9523" xr:uid="{00000000-0005-0000-0000-00001F250000}"/>
    <cellStyle name="Normal 2 4 2 2 3 2 6" xfId="9524" xr:uid="{00000000-0005-0000-0000-000020250000}"/>
    <cellStyle name="Normal 2 4 2 2 3 3" xfId="9525" xr:uid="{00000000-0005-0000-0000-000021250000}"/>
    <cellStyle name="Normal 2 4 2 2 3 3 2" xfId="9526" xr:uid="{00000000-0005-0000-0000-000022250000}"/>
    <cellStyle name="Normal 2 4 2 2 3 3 2 2" xfId="9527" xr:uid="{00000000-0005-0000-0000-000023250000}"/>
    <cellStyle name="Normal 2 4 2 2 3 3 2 2 2" xfId="9528" xr:uid="{00000000-0005-0000-0000-000024250000}"/>
    <cellStyle name="Normal 2 4 2 2 3 3 2 3" xfId="9529" xr:uid="{00000000-0005-0000-0000-000025250000}"/>
    <cellStyle name="Normal 2 4 2 2 3 3 3" xfId="9530" xr:uid="{00000000-0005-0000-0000-000026250000}"/>
    <cellStyle name="Normal 2 4 2 2 3 3 3 2" xfId="9531" xr:uid="{00000000-0005-0000-0000-000027250000}"/>
    <cellStyle name="Normal 2 4 2 2 3 3 3 2 2" xfId="9532" xr:uid="{00000000-0005-0000-0000-000028250000}"/>
    <cellStyle name="Normal 2 4 2 2 3 3 3 3" xfId="9533" xr:uid="{00000000-0005-0000-0000-000029250000}"/>
    <cellStyle name="Normal 2 4 2 2 3 3 4" xfId="9534" xr:uid="{00000000-0005-0000-0000-00002A250000}"/>
    <cellStyle name="Normal 2 4 2 2 3 3 4 2" xfId="9535" xr:uid="{00000000-0005-0000-0000-00002B250000}"/>
    <cellStyle name="Normal 2 4 2 2 3 3 5" xfId="9536" xr:uid="{00000000-0005-0000-0000-00002C250000}"/>
    <cellStyle name="Normal 2 4 2 2 3 4" xfId="9537" xr:uid="{00000000-0005-0000-0000-00002D250000}"/>
    <cellStyle name="Normal 2 4 2 2 3 4 2" xfId="9538" xr:uid="{00000000-0005-0000-0000-00002E250000}"/>
    <cellStyle name="Normal 2 4 2 2 3 4 2 2" xfId="9539" xr:uid="{00000000-0005-0000-0000-00002F250000}"/>
    <cellStyle name="Normal 2 4 2 2 3 4 3" xfId="9540" xr:uid="{00000000-0005-0000-0000-000030250000}"/>
    <cellStyle name="Normal 2 4 2 2 3 5" xfId="9541" xr:uid="{00000000-0005-0000-0000-000031250000}"/>
    <cellStyle name="Normal 2 4 2 2 3 5 2" xfId="9542" xr:uid="{00000000-0005-0000-0000-000032250000}"/>
    <cellStyle name="Normal 2 4 2 2 3 5 2 2" xfId="9543" xr:uid="{00000000-0005-0000-0000-000033250000}"/>
    <cellStyle name="Normal 2 4 2 2 3 5 3" xfId="9544" xr:uid="{00000000-0005-0000-0000-000034250000}"/>
    <cellStyle name="Normal 2 4 2 2 3 6" xfId="9545" xr:uid="{00000000-0005-0000-0000-000035250000}"/>
    <cellStyle name="Normal 2 4 2 2 3 6 2" xfId="9546" xr:uid="{00000000-0005-0000-0000-000036250000}"/>
    <cellStyle name="Normal 2 4 2 2 3 6 2 2" xfId="9547" xr:uid="{00000000-0005-0000-0000-000037250000}"/>
    <cellStyle name="Normal 2 4 2 2 3 6 3" xfId="9548" xr:uid="{00000000-0005-0000-0000-000038250000}"/>
    <cellStyle name="Normal 2 4 2 2 3 7" xfId="9549" xr:uid="{00000000-0005-0000-0000-000039250000}"/>
    <cellStyle name="Normal 2 4 2 2 3 7 2" xfId="9550" xr:uid="{00000000-0005-0000-0000-00003A250000}"/>
    <cellStyle name="Normal 2 4 2 2 3 7 2 2" xfId="9551" xr:uid="{00000000-0005-0000-0000-00003B250000}"/>
    <cellStyle name="Normal 2 4 2 2 3 7 3" xfId="9552" xr:uid="{00000000-0005-0000-0000-00003C250000}"/>
    <cellStyle name="Normal 2 4 2 2 3 8" xfId="9553" xr:uid="{00000000-0005-0000-0000-00003D250000}"/>
    <cellStyle name="Normal 2 4 2 2 3 8 2" xfId="9554" xr:uid="{00000000-0005-0000-0000-00003E250000}"/>
    <cellStyle name="Normal 2 4 2 2 3 8 2 2" xfId="9555" xr:uid="{00000000-0005-0000-0000-00003F250000}"/>
    <cellStyle name="Normal 2 4 2 2 3 8 3" xfId="9556" xr:uid="{00000000-0005-0000-0000-000040250000}"/>
    <cellStyle name="Normal 2 4 2 2 3 9" xfId="9557" xr:uid="{00000000-0005-0000-0000-000041250000}"/>
    <cellStyle name="Normal 2 4 2 2 3 9 2" xfId="9558" xr:uid="{00000000-0005-0000-0000-000042250000}"/>
    <cellStyle name="Normal 2 4 2 2 4" xfId="9559" xr:uid="{00000000-0005-0000-0000-000043250000}"/>
    <cellStyle name="Normal 2 4 2 2 4 2" xfId="9560" xr:uid="{00000000-0005-0000-0000-000044250000}"/>
    <cellStyle name="Normal 2 4 2 2 4 2 2" xfId="9561" xr:uid="{00000000-0005-0000-0000-000045250000}"/>
    <cellStyle name="Normal 2 4 2 2 4 2 2 2" xfId="9562" xr:uid="{00000000-0005-0000-0000-000046250000}"/>
    <cellStyle name="Normal 2 4 2 2 4 2 2 2 2" xfId="9563" xr:uid="{00000000-0005-0000-0000-000047250000}"/>
    <cellStyle name="Normal 2 4 2 2 4 2 2 3" xfId="9564" xr:uid="{00000000-0005-0000-0000-000048250000}"/>
    <cellStyle name="Normal 2 4 2 2 4 2 3" xfId="9565" xr:uid="{00000000-0005-0000-0000-000049250000}"/>
    <cellStyle name="Normal 2 4 2 2 4 2 3 2" xfId="9566" xr:uid="{00000000-0005-0000-0000-00004A250000}"/>
    <cellStyle name="Normal 2 4 2 2 4 2 4" xfId="9567" xr:uid="{00000000-0005-0000-0000-00004B250000}"/>
    <cellStyle name="Normal 2 4 2 2 4 3" xfId="9568" xr:uid="{00000000-0005-0000-0000-00004C250000}"/>
    <cellStyle name="Normal 2 4 2 2 4 3 2" xfId="9569" xr:uid="{00000000-0005-0000-0000-00004D250000}"/>
    <cellStyle name="Normal 2 4 2 2 4 3 2 2" xfId="9570" xr:uid="{00000000-0005-0000-0000-00004E250000}"/>
    <cellStyle name="Normal 2 4 2 2 4 3 3" xfId="9571" xr:uid="{00000000-0005-0000-0000-00004F250000}"/>
    <cellStyle name="Normal 2 4 2 2 4 4" xfId="9572" xr:uid="{00000000-0005-0000-0000-000050250000}"/>
    <cellStyle name="Normal 2 4 2 2 4 4 2" xfId="9573" xr:uid="{00000000-0005-0000-0000-000051250000}"/>
    <cellStyle name="Normal 2 4 2 2 4 4 2 2" xfId="9574" xr:uid="{00000000-0005-0000-0000-000052250000}"/>
    <cellStyle name="Normal 2 4 2 2 4 4 3" xfId="9575" xr:uid="{00000000-0005-0000-0000-000053250000}"/>
    <cellStyle name="Normal 2 4 2 2 4 5" xfId="9576" xr:uid="{00000000-0005-0000-0000-000054250000}"/>
    <cellStyle name="Normal 2 4 2 2 4 5 2" xfId="9577" xr:uid="{00000000-0005-0000-0000-000055250000}"/>
    <cellStyle name="Normal 2 4 2 2 4 6" xfId="9578" xr:uid="{00000000-0005-0000-0000-000056250000}"/>
    <cellStyle name="Normal 2 4 2 2 5" xfId="9579" xr:uid="{00000000-0005-0000-0000-000057250000}"/>
    <cellStyle name="Normal 2 4 2 2 5 2" xfId="9580" xr:uid="{00000000-0005-0000-0000-000058250000}"/>
    <cellStyle name="Normal 2 4 2 2 5 2 2" xfId="9581" xr:uid="{00000000-0005-0000-0000-000059250000}"/>
    <cellStyle name="Normal 2 4 2 2 5 2 2 2" xfId="9582" xr:uid="{00000000-0005-0000-0000-00005A250000}"/>
    <cellStyle name="Normal 2 4 2 2 5 2 3" xfId="9583" xr:uid="{00000000-0005-0000-0000-00005B250000}"/>
    <cellStyle name="Normal 2 4 2 2 5 3" xfId="9584" xr:uid="{00000000-0005-0000-0000-00005C250000}"/>
    <cellStyle name="Normal 2 4 2 2 5 3 2" xfId="9585" xr:uid="{00000000-0005-0000-0000-00005D250000}"/>
    <cellStyle name="Normal 2 4 2 2 5 3 2 2" xfId="9586" xr:uid="{00000000-0005-0000-0000-00005E250000}"/>
    <cellStyle name="Normal 2 4 2 2 5 3 3" xfId="9587" xr:uid="{00000000-0005-0000-0000-00005F250000}"/>
    <cellStyle name="Normal 2 4 2 2 5 4" xfId="9588" xr:uid="{00000000-0005-0000-0000-000060250000}"/>
    <cellStyle name="Normal 2 4 2 2 5 4 2" xfId="9589" xr:uid="{00000000-0005-0000-0000-000061250000}"/>
    <cellStyle name="Normal 2 4 2 2 5 5" xfId="9590" xr:uid="{00000000-0005-0000-0000-000062250000}"/>
    <cellStyle name="Normal 2 4 2 2 6" xfId="9591" xr:uid="{00000000-0005-0000-0000-000063250000}"/>
    <cellStyle name="Normal 2 4 2 2 6 2" xfId="9592" xr:uid="{00000000-0005-0000-0000-000064250000}"/>
    <cellStyle name="Normal 2 4 2 2 6 2 2" xfId="9593" xr:uid="{00000000-0005-0000-0000-000065250000}"/>
    <cellStyle name="Normal 2 4 2 2 6 3" xfId="9594" xr:uid="{00000000-0005-0000-0000-000066250000}"/>
    <cellStyle name="Normal 2 4 2 2 7" xfId="9595" xr:uid="{00000000-0005-0000-0000-000067250000}"/>
    <cellStyle name="Normal 2 4 2 2 7 2" xfId="9596" xr:uid="{00000000-0005-0000-0000-000068250000}"/>
    <cellStyle name="Normal 2 4 2 2 7 2 2" xfId="9597" xr:uid="{00000000-0005-0000-0000-000069250000}"/>
    <cellStyle name="Normal 2 4 2 2 7 3" xfId="9598" xr:uid="{00000000-0005-0000-0000-00006A250000}"/>
    <cellStyle name="Normal 2 4 2 2 8" xfId="9599" xr:uid="{00000000-0005-0000-0000-00006B250000}"/>
    <cellStyle name="Normal 2 4 2 2 8 2" xfId="9600" xr:uid="{00000000-0005-0000-0000-00006C250000}"/>
    <cellStyle name="Normal 2 4 2 2 8 2 2" xfId="9601" xr:uid="{00000000-0005-0000-0000-00006D250000}"/>
    <cellStyle name="Normal 2 4 2 2 8 3" xfId="9602" xr:uid="{00000000-0005-0000-0000-00006E250000}"/>
    <cellStyle name="Normal 2 4 2 2 9" xfId="9603" xr:uid="{00000000-0005-0000-0000-00006F250000}"/>
    <cellStyle name="Normal 2 4 2 3" xfId="9604" xr:uid="{00000000-0005-0000-0000-000070250000}"/>
    <cellStyle name="Normal 2 4 2 3 10" xfId="9605" xr:uid="{00000000-0005-0000-0000-000071250000}"/>
    <cellStyle name="Normal 2 4 2 3 11" xfId="9606" xr:uid="{00000000-0005-0000-0000-000072250000}"/>
    <cellStyle name="Normal 2 4 2 3 12" xfId="9607" xr:uid="{00000000-0005-0000-0000-000073250000}"/>
    <cellStyle name="Normal 2 4 2 3 2" xfId="9608" xr:uid="{00000000-0005-0000-0000-000074250000}"/>
    <cellStyle name="Normal 2 4 2 3 2 2" xfId="9609" xr:uid="{00000000-0005-0000-0000-000075250000}"/>
    <cellStyle name="Normal 2 4 2 3 2 2 2" xfId="9610" xr:uid="{00000000-0005-0000-0000-000076250000}"/>
    <cellStyle name="Normal 2 4 2 3 2 2 2 2" xfId="9611" xr:uid="{00000000-0005-0000-0000-000077250000}"/>
    <cellStyle name="Normal 2 4 2 3 2 2 2 2 2" xfId="9612" xr:uid="{00000000-0005-0000-0000-000078250000}"/>
    <cellStyle name="Normal 2 4 2 3 2 2 2 3" xfId="9613" xr:uid="{00000000-0005-0000-0000-000079250000}"/>
    <cellStyle name="Normal 2 4 2 3 2 2 3" xfId="9614" xr:uid="{00000000-0005-0000-0000-00007A250000}"/>
    <cellStyle name="Normal 2 4 2 3 2 2 3 2" xfId="9615" xr:uid="{00000000-0005-0000-0000-00007B250000}"/>
    <cellStyle name="Normal 2 4 2 3 2 2 4" xfId="9616" xr:uid="{00000000-0005-0000-0000-00007C250000}"/>
    <cellStyle name="Normal 2 4 2 3 2 3" xfId="9617" xr:uid="{00000000-0005-0000-0000-00007D250000}"/>
    <cellStyle name="Normal 2 4 2 3 2 3 2" xfId="9618" xr:uid="{00000000-0005-0000-0000-00007E250000}"/>
    <cellStyle name="Normal 2 4 2 3 2 3 2 2" xfId="9619" xr:uid="{00000000-0005-0000-0000-00007F250000}"/>
    <cellStyle name="Normal 2 4 2 3 2 3 3" xfId="9620" xr:uid="{00000000-0005-0000-0000-000080250000}"/>
    <cellStyle name="Normal 2 4 2 3 2 4" xfId="9621" xr:uid="{00000000-0005-0000-0000-000081250000}"/>
    <cellStyle name="Normal 2 4 2 3 2 4 2" xfId="9622" xr:uid="{00000000-0005-0000-0000-000082250000}"/>
    <cellStyle name="Normal 2 4 2 3 2 4 2 2" xfId="9623" xr:uid="{00000000-0005-0000-0000-000083250000}"/>
    <cellStyle name="Normal 2 4 2 3 2 4 3" xfId="9624" xr:uid="{00000000-0005-0000-0000-000084250000}"/>
    <cellStyle name="Normal 2 4 2 3 2 5" xfId="9625" xr:uid="{00000000-0005-0000-0000-000085250000}"/>
    <cellStyle name="Normal 2 4 2 3 2 5 2" xfId="9626" xr:uid="{00000000-0005-0000-0000-000086250000}"/>
    <cellStyle name="Normal 2 4 2 3 2 6" xfId="9627" xr:uid="{00000000-0005-0000-0000-000087250000}"/>
    <cellStyle name="Normal 2 4 2 3 3" xfId="9628" xr:uid="{00000000-0005-0000-0000-000088250000}"/>
    <cellStyle name="Normal 2 4 2 3 3 2" xfId="9629" xr:uid="{00000000-0005-0000-0000-000089250000}"/>
    <cellStyle name="Normal 2 4 2 3 3 2 2" xfId="9630" xr:uid="{00000000-0005-0000-0000-00008A250000}"/>
    <cellStyle name="Normal 2 4 2 3 3 2 2 2" xfId="9631" xr:uid="{00000000-0005-0000-0000-00008B250000}"/>
    <cellStyle name="Normal 2 4 2 3 3 2 3" xfId="9632" xr:uid="{00000000-0005-0000-0000-00008C250000}"/>
    <cellStyle name="Normal 2 4 2 3 3 3" xfId="9633" xr:uid="{00000000-0005-0000-0000-00008D250000}"/>
    <cellStyle name="Normal 2 4 2 3 3 3 2" xfId="9634" xr:uid="{00000000-0005-0000-0000-00008E250000}"/>
    <cellStyle name="Normal 2 4 2 3 3 3 2 2" xfId="9635" xr:uid="{00000000-0005-0000-0000-00008F250000}"/>
    <cellStyle name="Normal 2 4 2 3 3 3 3" xfId="9636" xr:uid="{00000000-0005-0000-0000-000090250000}"/>
    <cellStyle name="Normal 2 4 2 3 3 4" xfId="9637" xr:uid="{00000000-0005-0000-0000-000091250000}"/>
    <cellStyle name="Normal 2 4 2 3 3 4 2" xfId="9638" xr:uid="{00000000-0005-0000-0000-000092250000}"/>
    <cellStyle name="Normal 2 4 2 3 3 5" xfId="9639" xr:uid="{00000000-0005-0000-0000-000093250000}"/>
    <cellStyle name="Normal 2 4 2 3 4" xfId="9640" xr:uid="{00000000-0005-0000-0000-000094250000}"/>
    <cellStyle name="Normal 2 4 2 3 4 2" xfId="9641" xr:uid="{00000000-0005-0000-0000-000095250000}"/>
    <cellStyle name="Normal 2 4 2 3 4 2 2" xfId="9642" xr:uid="{00000000-0005-0000-0000-000096250000}"/>
    <cellStyle name="Normal 2 4 2 3 4 3" xfId="9643" xr:uid="{00000000-0005-0000-0000-000097250000}"/>
    <cellStyle name="Normal 2 4 2 3 5" xfId="9644" xr:uid="{00000000-0005-0000-0000-000098250000}"/>
    <cellStyle name="Normal 2 4 2 3 5 2" xfId="9645" xr:uid="{00000000-0005-0000-0000-000099250000}"/>
    <cellStyle name="Normal 2 4 2 3 5 2 2" xfId="9646" xr:uid="{00000000-0005-0000-0000-00009A250000}"/>
    <cellStyle name="Normal 2 4 2 3 5 3" xfId="9647" xr:uid="{00000000-0005-0000-0000-00009B250000}"/>
    <cellStyle name="Normal 2 4 2 3 6" xfId="9648" xr:uid="{00000000-0005-0000-0000-00009C250000}"/>
    <cellStyle name="Normal 2 4 2 3 6 2" xfId="9649" xr:uid="{00000000-0005-0000-0000-00009D250000}"/>
    <cellStyle name="Normal 2 4 2 3 6 2 2" xfId="9650" xr:uid="{00000000-0005-0000-0000-00009E250000}"/>
    <cellStyle name="Normal 2 4 2 3 6 3" xfId="9651" xr:uid="{00000000-0005-0000-0000-00009F250000}"/>
    <cellStyle name="Normal 2 4 2 3 7" xfId="9652" xr:uid="{00000000-0005-0000-0000-0000A0250000}"/>
    <cellStyle name="Normal 2 4 2 3 7 2" xfId="9653" xr:uid="{00000000-0005-0000-0000-0000A1250000}"/>
    <cellStyle name="Normal 2 4 2 3 7 2 2" xfId="9654" xr:uid="{00000000-0005-0000-0000-0000A2250000}"/>
    <cellStyle name="Normal 2 4 2 3 7 3" xfId="9655" xr:uid="{00000000-0005-0000-0000-0000A3250000}"/>
    <cellStyle name="Normal 2 4 2 3 8" xfId="9656" xr:uid="{00000000-0005-0000-0000-0000A4250000}"/>
    <cellStyle name="Normal 2 4 2 3 8 2" xfId="9657" xr:uid="{00000000-0005-0000-0000-0000A5250000}"/>
    <cellStyle name="Normal 2 4 2 3 8 2 2" xfId="9658" xr:uid="{00000000-0005-0000-0000-0000A6250000}"/>
    <cellStyle name="Normal 2 4 2 3 8 3" xfId="9659" xr:uid="{00000000-0005-0000-0000-0000A7250000}"/>
    <cellStyle name="Normal 2 4 2 3 9" xfId="9660" xr:uid="{00000000-0005-0000-0000-0000A8250000}"/>
    <cellStyle name="Normal 2 4 2 3 9 2" xfId="9661" xr:uid="{00000000-0005-0000-0000-0000A9250000}"/>
    <cellStyle name="Normal 2 4 2 4" xfId="9662" xr:uid="{00000000-0005-0000-0000-0000AA250000}"/>
    <cellStyle name="Normal 2 4 2 5" xfId="9663" xr:uid="{00000000-0005-0000-0000-0000AB250000}"/>
    <cellStyle name="Normal 2 4 2 5 2" xfId="9664" xr:uid="{00000000-0005-0000-0000-0000AC250000}"/>
    <cellStyle name="Normal 2 4 2 5 2 2" xfId="9665" xr:uid="{00000000-0005-0000-0000-0000AD250000}"/>
    <cellStyle name="Normal 2 4 2 5 2 2 2" xfId="9666" xr:uid="{00000000-0005-0000-0000-0000AE250000}"/>
    <cellStyle name="Normal 2 4 2 5 2 2 2 2" xfId="9667" xr:uid="{00000000-0005-0000-0000-0000AF250000}"/>
    <cellStyle name="Normal 2 4 2 5 2 2 3" xfId="9668" xr:uid="{00000000-0005-0000-0000-0000B0250000}"/>
    <cellStyle name="Normal 2 4 2 5 2 3" xfId="9669" xr:uid="{00000000-0005-0000-0000-0000B1250000}"/>
    <cellStyle name="Normal 2 4 2 5 2 3 2" xfId="9670" xr:uid="{00000000-0005-0000-0000-0000B2250000}"/>
    <cellStyle name="Normal 2 4 2 5 2 4" xfId="9671" xr:uid="{00000000-0005-0000-0000-0000B3250000}"/>
    <cellStyle name="Normal 2 4 2 5 3" xfId="9672" xr:uid="{00000000-0005-0000-0000-0000B4250000}"/>
    <cellStyle name="Normal 2 4 2 5 3 2" xfId="9673" xr:uid="{00000000-0005-0000-0000-0000B5250000}"/>
    <cellStyle name="Normal 2 4 2 5 3 2 2" xfId="9674" xr:uid="{00000000-0005-0000-0000-0000B6250000}"/>
    <cellStyle name="Normal 2 4 2 5 3 3" xfId="9675" xr:uid="{00000000-0005-0000-0000-0000B7250000}"/>
    <cellStyle name="Normal 2 4 2 5 4" xfId="9676" xr:uid="{00000000-0005-0000-0000-0000B8250000}"/>
    <cellStyle name="Normal 2 4 2 5 4 2" xfId="9677" xr:uid="{00000000-0005-0000-0000-0000B9250000}"/>
    <cellStyle name="Normal 2 4 2 5 4 2 2" xfId="9678" xr:uid="{00000000-0005-0000-0000-0000BA250000}"/>
    <cellStyle name="Normal 2 4 2 5 4 3" xfId="9679" xr:uid="{00000000-0005-0000-0000-0000BB250000}"/>
    <cellStyle name="Normal 2 4 2 5 5" xfId="9680" xr:uid="{00000000-0005-0000-0000-0000BC250000}"/>
    <cellStyle name="Normal 2 4 2 5 5 2" xfId="9681" xr:uid="{00000000-0005-0000-0000-0000BD250000}"/>
    <cellStyle name="Normal 2 4 2 5 6" xfId="9682" xr:uid="{00000000-0005-0000-0000-0000BE250000}"/>
    <cellStyle name="Normal 2 4 2 6" xfId="9683" xr:uid="{00000000-0005-0000-0000-0000BF250000}"/>
    <cellStyle name="Normal 2 4 2 6 2" xfId="9684" xr:uid="{00000000-0005-0000-0000-0000C0250000}"/>
    <cellStyle name="Normal 2 4 2 6 2 2" xfId="9685" xr:uid="{00000000-0005-0000-0000-0000C1250000}"/>
    <cellStyle name="Normal 2 4 2 6 2 2 2" xfId="9686" xr:uid="{00000000-0005-0000-0000-0000C2250000}"/>
    <cellStyle name="Normal 2 4 2 6 2 3" xfId="9687" xr:uid="{00000000-0005-0000-0000-0000C3250000}"/>
    <cellStyle name="Normal 2 4 2 6 3" xfId="9688" xr:uid="{00000000-0005-0000-0000-0000C4250000}"/>
    <cellStyle name="Normal 2 4 2 6 3 2" xfId="9689" xr:uid="{00000000-0005-0000-0000-0000C5250000}"/>
    <cellStyle name="Normal 2 4 2 6 3 2 2" xfId="9690" xr:uid="{00000000-0005-0000-0000-0000C6250000}"/>
    <cellStyle name="Normal 2 4 2 6 3 3" xfId="9691" xr:uid="{00000000-0005-0000-0000-0000C7250000}"/>
    <cellStyle name="Normal 2 4 2 6 4" xfId="9692" xr:uid="{00000000-0005-0000-0000-0000C8250000}"/>
    <cellStyle name="Normal 2 4 2 6 4 2" xfId="9693" xr:uid="{00000000-0005-0000-0000-0000C9250000}"/>
    <cellStyle name="Normal 2 4 2 6 4 2 2" xfId="9694" xr:uid="{00000000-0005-0000-0000-0000CA250000}"/>
    <cellStyle name="Normal 2 4 2 6 4 3" xfId="9695" xr:uid="{00000000-0005-0000-0000-0000CB250000}"/>
    <cellStyle name="Normal 2 4 2 6 5" xfId="9696" xr:uid="{00000000-0005-0000-0000-0000CC250000}"/>
    <cellStyle name="Normal 2 4 2 6 5 2" xfId="9697" xr:uid="{00000000-0005-0000-0000-0000CD250000}"/>
    <cellStyle name="Normal 2 4 2 6 6" xfId="9698" xr:uid="{00000000-0005-0000-0000-0000CE250000}"/>
    <cellStyle name="Normal 2 4 2 7" xfId="9699" xr:uid="{00000000-0005-0000-0000-0000CF250000}"/>
    <cellStyle name="Normal 2 4 2 7 2" xfId="9700" xr:uid="{00000000-0005-0000-0000-0000D0250000}"/>
    <cellStyle name="Normal 2 4 2 7 2 2" xfId="9701" xr:uid="{00000000-0005-0000-0000-0000D1250000}"/>
    <cellStyle name="Normal 2 4 2 7 3" xfId="9702" xr:uid="{00000000-0005-0000-0000-0000D2250000}"/>
    <cellStyle name="Normal 2 4 2 8" xfId="9703" xr:uid="{00000000-0005-0000-0000-0000D3250000}"/>
    <cellStyle name="Normal 2 4 2 8 2" xfId="9704" xr:uid="{00000000-0005-0000-0000-0000D4250000}"/>
    <cellStyle name="Normal 2 4 2 8 2 2" xfId="9705" xr:uid="{00000000-0005-0000-0000-0000D5250000}"/>
    <cellStyle name="Normal 2 4 2 8 3" xfId="9706" xr:uid="{00000000-0005-0000-0000-0000D6250000}"/>
    <cellStyle name="Normal 2 4 2 9" xfId="9707" xr:uid="{00000000-0005-0000-0000-0000D7250000}"/>
    <cellStyle name="Normal 2 4 2_Fly Aash Feb Assessment 1" xfId="9708" xr:uid="{00000000-0005-0000-0000-0000D8250000}"/>
    <cellStyle name="Normal 2 4 3" xfId="9709" xr:uid="{00000000-0005-0000-0000-0000D9250000}"/>
    <cellStyle name="Normal 2 4 3 10" xfId="9710" xr:uid="{00000000-0005-0000-0000-0000DA250000}"/>
    <cellStyle name="Normal 2 4 3 11" xfId="9711" xr:uid="{00000000-0005-0000-0000-0000DB250000}"/>
    <cellStyle name="Normal 2 4 3 12" xfId="9712" xr:uid="{00000000-0005-0000-0000-0000DC250000}"/>
    <cellStyle name="Normal 2 4 3 2" xfId="9713" xr:uid="{00000000-0005-0000-0000-0000DD250000}"/>
    <cellStyle name="Normal 2 4 3 2 2" xfId="9714" xr:uid="{00000000-0005-0000-0000-0000DE250000}"/>
    <cellStyle name="Normal 2 4 3 2 2 2" xfId="9715" xr:uid="{00000000-0005-0000-0000-0000DF250000}"/>
    <cellStyle name="Normal 2 4 3 2 2 2 2" xfId="9716" xr:uid="{00000000-0005-0000-0000-0000E0250000}"/>
    <cellStyle name="Normal 2 4 3 2 2 2 2 2" xfId="9717" xr:uid="{00000000-0005-0000-0000-0000E1250000}"/>
    <cellStyle name="Normal 2 4 3 2 2 2 3" xfId="9718" xr:uid="{00000000-0005-0000-0000-0000E2250000}"/>
    <cellStyle name="Normal 2 4 3 2 2 3" xfId="9719" xr:uid="{00000000-0005-0000-0000-0000E3250000}"/>
    <cellStyle name="Normal 2 4 3 2 2 3 2" xfId="9720" xr:uid="{00000000-0005-0000-0000-0000E4250000}"/>
    <cellStyle name="Normal 2 4 3 2 2 4" xfId="9721" xr:uid="{00000000-0005-0000-0000-0000E5250000}"/>
    <cellStyle name="Normal 2 4 3 2 3" xfId="9722" xr:uid="{00000000-0005-0000-0000-0000E6250000}"/>
    <cellStyle name="Normal 2 4 3 2 3 2" xfId="9723" xr:uid="{00000000-0005-0000-0000-0000E7250000}"/>
    <cellStyle name="Normal 2 4 3 2 3 2 2" xfId="9724" xr:uid="{00000000-0005-0000-0000-0000E8250000}"/>
    <cellStyle name="Normal 2 4 3 2 3 3" xfId="9725" xr:uid="{00000000-0005-0000-0000-0000E9250000}"/>
    <cellStyle name="Normal 2 4 3 2 4" xfId="9726" xr:uid="{00000000-0005-0000-0000-0000EA250000}"/>
    <cellStyle name="Normal 2 4 3 2 4 2" xfId="9727" xr:uid="{00000000-0005-0000-0000-0000EB250000}"/>
    <cellStyle name="Normal 2 4 3 2 4 2 2" xfId="9728" xr:uid="{00000000-0005-0000-0000-0000EC250000}"/>
    <cellStyle name="Normal 2 4 3 2 4 3" xfId="9729" xr:uid="{00000000-0005-0000-0000-0000ED250000}"/>
    <cellStyle name="Normal 2 4 3 2 5" xfId="9730" xr:uid="{00000000-0005-0000-0000-0000EE250000}"/>
    <cellStyle name="Normal 2 4 3 2 5 2" xfId="9731" xr:uid="{00000000-0005-0000-0000-0000EF250000}"/>
    <cellStyle name="Normal 2 4 3 2 6" xfId="9732" xr:uid="{00000000-0005-0000-0000-0000F0250000}"/>
    <cellStyle name="Normal 2 4 3 3" xfId="9733" xr:uid="{00000000-0005-0000-0000-0000F1250000}"/>
    <cellStyle name="Normal 2 4 3 3 2" xfId="9734" xr:uid="{00000000-0005-0000-0000-0000F2250000}"/>
    <cellStyle name="Normal 2 4 3 3 2 2" xfId="9735" xr:uid="{00000000-0005-0000-0000-0000F3250000}"/>
    <cellStyle name="Normal 2 4 3 3 2 2 2" xfId="9736" xr:uid="{00000000-0005-0000-0000-0000F4250000}"/>
    <cellStyle name="Normal 2 4 3 3 2 3" xfId="9737" xr:uid="{00000000-0005-0000-0000-0000F5250000}"/>
    <cellStyle name="Normal 2 4 3 3 3" xfId="9738" xr:uid="{00000000-0005-0000-0000-0000F6250000}"/>
    <cellStyle name="Normal 2 4 3 3 3 2" xfId="9739" xr:uid="{00000000-0005-0000-0000-0000F7250000}"/>
    <cellStyle name="Normal 2 4 3 3 3 2 2" xfId="9740" xr:uid="{00000000-0005-0000-0000-0000F8250000}"/>
    <cellStyle name="Normal 2 4 3 3 3 3" xfId="9741" xr:uid="{00000000-0005-0000-0000-0000F9250000}"/>
    <cellStyle name="Normal 2 4 3 3 4" xfId="9742" xr:uid="{00000000-0005-0000-0000-0000FA250000}"/>
    <cellStyle name="Normal 2 4 3 3 4 2" xfId="9743" xr:uid="{00000000-0005-0000-0000-0000FB250000}"/>
    <cellStyle name="Normal 2 4 3 3 4 2 2" xfId="9744" xr:uid="{00000000-0005-0000-0000-0000FC250000}"/>
    <cellStyle name="Normal 2 4 3 3 4 3" xfId="9745" xr:uid="{00000000-0005-0000-0000-0000FD250000}"/>
    <cellStyle name="Normal 2 4 3 3 5" xfId="9746" xr:uid="{00000000-0005-0000-0000-0000FE250000}"/>
    <cellStyle name="Normal 2 4 3 3 5 2" xfId="9747" xr:uid="{00000000-0005-0000-0000-0000FF250000}"/>
    <cellStyle name="Normal 2 4 3 3 6" xfId="9748" xr:uid="{00000000-0005-0000-0000-000000260000}"/>
    <cellStyle name="Normal 2 4 3 4" xfId="9749" xr:uid="{00000000-0005-0000-0000-000001260000}"/>
    <cellStyle name="Normal 2 4 3 4 2" xfId="9750" xr:uid="{00000000-0005-0000-0000-000002260000}"/>
    <cellStyle name="Normal 2 4 3 4 2 2" xfId="9751" xr:uid="{00000000-0005-0000-0000-000003260000}"/>
    <cellStyle name="Normal 2 4 3 4 2 2 2" xfId="9752" xr:uid="{00000000-0005-0000-0000-000004260000}"/>
    <cellStyle name="Normal 2 4 3 4 2 3" xfId="9753" xr:uid="{00000000-0005-0000-0000-000005260000}"/>
    <cellStyle name="Normal 2 4 3 5" xfId="9754" xr:uid="{00000000-0005-0000-0000-000006260000}"/>
    <cellStyle name="Normal 2 4 3 6" xfId="9755" xr:uid="{00000000-0005-0000-0000-000007260000}"/>
    <cellStyle name="Normal 2 4 3 6 2" xfId="9756" xr:uid="{00000000-0005-0000-0000-000008260000}"/>
    <cellStyle name="Normal 2 4 3 6 2 2" xfId="9757" xr:uid="{00000000-0005-0000-0000-000009260000}"/>
    <cellStyle name="Normal 2 4 3 6 3" xfId="9758" xr:uid="{00000000-0005-0000-0000-00000A260000}"/>
    <cellStyle name="Normal 2 4 3 7" xfId="9759" xr:uid="{00000000-0005-0000-0000-00000B260000}"/>
    <cellStyle name="Normal 2 4 3 8" xfId="9760" xr:uid="{00000000-0005-0000-0000-00000C260000}"/>
    <cellStyle name="Normal 2 4 3 9" xfId="9761" xr:uid="{00000000-0005-0000-0000-00000D260000}"/>
    <cellStyle name="Normal 2 4 3 9 2" xfId="9762" xr:uid="{00000000-0005-0000-0000-00000E260000}"/>
    <cellStyle name="Normal 2 4 4" xfId="9763" xr:uid="{00000000-0005-0000-0000-00000F260000}"/>
    <cellStyle name="Normal 2 4 5" xfId="9764" xr:uid="{00000000-0005-0000-0000-000010260000}"/>
    <cellStyle name="Normal 2 4 5 2" xfId="9765" xr:uid="{00000000-0005-0000-0000-000011260000}"/>
    <cellStyle name="Normal 2 4 5 2 2" xfId="9766" xr:uid="{00000000-0005-0000-0000-000012260000}"/>
    <cellStyle name="Normal 2 4 5 2 2 2" xfId="9767" xr:uid="{00000000-0005-0000-0000-000013260000}"/>
    <cellStyle name="Normal 2 4 5 2 2 2 2" xfId="9768" xr:uid="{00000000-0005-0000-0000-000014260000}"/>
    <cellStyle name="Normal 2 4 5 2 2 3" xfId="9769" xr:uid="{00000000-0005-0000-0000-000015260000}"/>
    <cellStyle name="Normal 2 4 5 2 3" xfId="9770" xr:uid="{00000000-0005-0000-0000-000016260000}"/>
    <cellStyle name="Normal 2 4 5 2 3 2" xfId="9771" xr:uid="{00000000-0005-0000-0000-000017260000}"/>
    <cellStyle name="Normal 2 4 5 2 4" xfId="9772" xr:uid="{00000000-0005-0000-0000-000018260000}"/>
    <cellStyle name="Normal 2 4 5 3" xfId="9773" xr:uid="{00000000-0005-0000-0000-000019260000}"/>
    <cellStyle name="Normal 2 4 5 3 2" xfId="9774" xr:uid="{00000000-0005-0000-0000-00001A260000}"/>
    <cellStyle name="Normal 2 4 5 3 2 2" xfId="9775" xr:uid="{00000000-0005-0000-0000-00001B260000}"/>
    <cellStyle name="Normal 2 4 5 3 3" xfId="9776" xr:uid="{00000000-0005-0000-0000-00001C260000}"/>
    <cellStyle name="Normal 2 4 5 4" xfId="9777" xr:uid="{00000000-0005-0000-0000-00001D260000}"/>
    <cellStyle name="Normal 2 4 5 4 2" xfId="9778" xr:uid="{00000000-0005-0000-0000-00001E260000}"/>
    <cellStyle name="Normal 2 4 5 4 2 2" xfId="9779" xr:uid="{00000000-0005-0000-0000-00001F260000}"/>
    <cellStyle name="Normal 2 4 5 4 3" xfId="9780" xr:uid="{00000000-0005-0000-0000-000020260000}"/>
    <cellStyle name="Normal 2 4 5 5" xfId="9781" xr:uid="{00000000-0005-0000-0000-000021260000}"/>
    <cellStyle name="Normal 2 4 5 5 2" xfId="9782" xr:uid="{00000000-0005-0000-0000-000022260000}"/>
    <cellStyle name="Normal 2 4 5 6" xfId="9783" xr:uid="{00000000-0005-0000-0000-000023260000}"/>
    <cellStyle name="Normal 2 4 6" xfId="9784" xr:uid="{00000000-0005-0000-0000-000024260000}"/>
    <cellStyle name="Normal 2 4 6 2" xfId="9785" xr:uid="{00000000-0005-0000-0000-000025260000}"/>
    <cellStyle name="Normal 2 4 6 2 2" xfId="9786" xr:uid="{00000000-0005-0000-0000-000026260000}"/>
    <cellStyle name="Normal 2 4 6 2 2 2" xfId="9787" xr:uid="{00000000-0005-0000-0000-000027260000}"/>
    <cellStyle name="Normal 2 4 6 2 3" xfId="9788" xr:uid="{00000000-0005-0000-0000-000028260000}"/>
    <cellStyle name="Normal 2 4 6 3" xfId="9789" xr:uid="{00000000-0005-0000-0000-000029260000}"/>
    <cellStyle name="Normal 2 4 6 3 2" xfId="9790" xr:uid="{00000000-0005-0000-0000-00002A260000}"/>
    <cellStyle name="Normal 2 4 6 3 2 2" xfId="9791" xr:uid="{00000000-0005-0000-0000-00002B260000}"/>
    <cellStyle name="Normal 2 4 6 3 3" xfId="9792" xr:uid="{00000000-0005-0000-0000-00002C260000}"/>
    <cellStyle name="Normal 2 4 6 4" xfId="9793" xr:uid="{00000000-0005-0000-0000-00002D260000}"/>
    <cellStyle name="Normal 2 4 6 4 2" xfId="9794" xr:uid="{00000000-0005-0000-0000-00002E260000}"/>
    <cellStyle name="Normal 2 4 6 4 2 2" xfId="9795" xr:uid="{00000000-0005-0000-0000-00002F260000}"/>
    <cellStyle name="Normal 2 4 6 4 3" xfId="9796" xr:uid="{00000000-0005-0000-0000-000030260000}"/>
    <cellStyle name="Normal 2 4 6 5" xfId="9797" xr:uid="{00000000-0005-0000-0000-000031260000}"/>
    <cellStyle name="Normal 2 4 6 5 2" xfId="9798" xr:uid="{00000000-0005-0000-0000-000032260000}"/>
    <cellStyle name="Normal 2 4 6 6" xfId="9799" xr:uid="{00000000-0005-0000-0000-000033260000}"/>
    <cellStyle name="Normal 2 4 7" xfId="9800" xr:uid="{00000000-0005-0000-0000-000034260000}"/>
    <cellStyle name="Normal 2 4 8" xfId="9801" xr:uid="{00000000-0005-0000-0000-000035260000}"/>
    <cellStyle name="Normal 2 4 8 2" xfId="9802" xr:uid="{00000000-0005-0000-0000-000036260000}"/>
    <cellStyle name="Normal 2 4 9" xfId="9803" xr:uid="{00000000-0005-0000-0000-000037260000}"/>
    <cellStyle name="Normal 2 4_Fly Aash Feb Assessment 1" xfId="9804" xr:uid="{00000000-0005-0000-0000-000038260000}"/>
    <cellStyle name="Normal 2 40" xfId="9805" xr:uid="{00000000-0005-0000-0000-000039260000}"/>
    <cellStyle name="Normal 2 41" xfId="9806" xr:uid="{00000000-0005-0000-0000-00003A260000}"/>
    <cellStyle name="Normal 2 42" xfId="9807" xr:uid="{00000000-0005-0000-0000-00003B260000}"/>
    <cellStyle name="Normal 2 43" xfId="9808" xr:uid="{00000000-0005-0000-0000-00003C260000}"/>
    <cellStyle name="Normal 2 44" xfId="9809" xr:uid="{00000000-0005-0000-0000-00003D260000}"/>
    <cellStyle name="Normal 2 45" xfId="9810" xr:uid="{00000000-0005-0000-0000-00003E260000}"/>
    <cellStyle name="Normal 2 46" xfId="9811" xr:uid="{00000000-0005-0000-0000-00003F260000}"/>
    <cellStyle name="Normal 2 47" xfId="9812" xr:uid="{00000000-0005-0000-0000-000040260000}"/>
    <cellStyle name="Normal 2 48" xfId="9813" xr:uid="{00000000-0005-0000-0000-000041260000}"/>
    <cellStyle name="Normal 2 49" xfId="9814" xr:uid="{00000000-0005-0000-0000-000042260000}"/>
    <cellStyle name="Normal 2 5" xfId="96" xr:uid="{00000000-0005-0000-0000-000043260000}"/>
    <cellStyle name="Normal 2 5 2" xfId="9815" xr:uid="{00000000-0005-0000-0000-000044260000}"/>
    <cellStyle name="Normal 2 5 2 2" xfId="9816" xr:uid="{00000000-0005-0000-0000-000045260000}"/>
    <cellStyle name="Normal 2 5 2 3" xfId="9817" xr:uid="{00000000-0005-0000-0000-000046260000}"/>
    <cellStyle name="Normal 2 5 3" xfId="9818" xr:uid="{00000000-0005-0000-0000-000047260000}"/>
    <cellStyle name="Normal 2 5 4" xfId="9819" xr:uid="{00000000-0005-0000-0000-000048260000}"/>
    <cellStyle name="Normal 2 5 5" xfId="9820" xr:uid="{00000000-0005-0000-0000-000049260000}"/>
    <cellStyle name="Normal 2 50" xfId="9821" xr:uid="{00000000-0005-0000-0000-00004A260000}"/>
    <cellStyle name="Normal 2 51" xfId="9822" xr:uid="{00000000-0005-0000-0000-00004B260000}"/>
    <cellStyle name="Normal 2 52" xfId="9823" xr:uid="{00000000-0005-0000-0000-00004C260000}"/>
    <cellStyle name="Normal 2 52 10" xfId="9824" xr:uid="{00000000-0005-0000-0000-00004D260000}"/>
    <cellStyle name="Normal 2 52 11" xfId="9825" xr:uid="{00000000-0005-0000-0000-00004E260000}"/>
    <cellStyle name="Normal 2 52 2" xfId="9826" xr:uid="{00000000-0005-0000-0000-00004F260000}"/>
    <cellStyle name="Normal 2 52 2 2" xfId="9827" xr:uid="{00000000-0005-0000-0000-000050260000}"/>
    <cellStyle name="Normal 2 52 2 2 2" xfId="9828" xr:uid="{00000000-0005-0000-0000-000051260000}"/>
    <cellStyle name="Normal 2 52 2 2 2 2" xfId="9829" xr:uid="{00000000-0005-0000-0000-000052260000}"/>
    <cellStyle name="Normal 2 52 2 2 2 2 2" xfId="9830" xr:uid="{00000000-0005-0000-0000-000053260000}"/>
    <cellStyle name="Normal 2 52 2 2 2 3" xfId="9831" xr:uid="{00000000-0005-0000-0000-000054260000}"/>
    <cellStyle name="Normal 2 52 2 2 3" xfId="9832" xr:uid="{00000000-0005-0000-0000-000055260000}"/>
    <cellStyle name="Normal 2 52 2 2 3 2" xfId="9833" xr:uid="{00000000-0005-0000-0000-000056260000}"/>
    <cellStyle name="Normal 2 52 2 2 4" xfId="9834" xr:uid="{00000000-0005-0000-0000-000057260000}"/>
    <cellStyle name="Normal 2 52 2 3" xfId="9835" xr:uid="{00000000-0005-0000-0000-000058260000}"/>
    <cellStyle name="Normal 2 52 2 3 2" xfId="9836" xr:uid="{00000000-0005-0000-0000-000059260000}"/>
    <cellStyle name="Normal 2 52 2 3 2 2" xfId="9837" xr:uid="{00000000-0005-0000-0000-00005A260000}"/>
    <cellStyle name="Normal 2 52 2 3 3" xfId="9838" xr:uid="{00000000-0005-0000-0000-00005B260000}"/>
    <cellStyle name="Normal 2 52 2 4" xfId="9839" xr:uid="{00000000-0005-0000-0000-00005C260000}"/>
    <cellStyle name="Normal 2 52 2 4 2" xfId="9840" xr:uid="{00000000-0005-0000-0000-00005D260000}"/>
    <cellStyle name="Normal 2 52 2 4 2 2" xfId="9841" xr:uid="{00000000-0005-0000-0000-00005E260000}"/>
    <cellStyle name="Normal 2 52 2 4 3" xfId="9842" xr:uid="{00000000-0005-0000-0000-00005F260000}"/>
    <cellStyle name="Normal 2 52 2 5" xfId="9843" xr:uid="{00000000-0005-0000-0000-000060260000}"/>
    <cellStyle name="Normal 2 52 2 5 2" xfId="9844" xr:uid="{00000000-0005-0000-0000-000061260000}"/>
    <cellStyle name="Normal 2 52 2 6" xfId="9845" xr:uid="{00000000-0005-0000-0000-000062260000}"/>
    <cellStyle name="Normal 2 52 3" xfId="9846" xr:uid="{00000000-0005-0000-0000-000063260000}"/>
    <cellStyle name="Normal 2 52 3 2" xfId="9847" xr:uid="{00000000-0005-0000-0000-000064260000}"/>
    <cellStyle name="Normal 2 52 3 2 2" xfId="9848" xr:uid="{00000000-0005-0000-0000-000065260000}"/>
    <cellStyle name="Normal 2 52 3 2 2 2" xfId="9849" xr:uid="{00000000-0005-0000-0000-000066260000}"/>
    <cellStyle name="Normal 2 52 3 2 3" xfId="9850" xr:uid="{00000000-0005-0000-0000-000067260000}"/>
    <cellStyle name="Normal 2 52 3 3" xfId="9851" xr:uid="{00000000-0005-0000-0000-000068260000}"/>
    <cellStyle name="Normal 2 52 3 3 2" xfId="9852" xr:uid="{00000000-0005-0000-0000-000069260000}"/>
    <cellStyle name="Normal 2 52 3 3 2 2" xfId="9853" xr:uid="{00000000-0005-0000-0000-00006A260000}"/>
    <cellStyle name="Normal 2 52 3 3 3" xfId="9854" xr:uid="{00000000-0005-0000-0000-00006B260000}"/>
    <cellStyle name="Normal 2 52 3 4" xfId="9855" xr:uid="{00000000-0005-0000-0000-00006C260000}"/>
    <cellStyle name="Normal 2 52 3 4 2" xfId="9856" xr:uid="{00000000-0005-0000-0000-00006D260000}"/>
    <cellStyle name="Normal 2 52 3 5" xfId="9857" xr:uid="{00000000-0005-0000-0000-00006E260000}"/>
    <cellStyle name="Normal 2 52 4" xfId="9858" xr:uid="{00000000-0005-0000-0000-00006F260000}"/>
    <cellStyle name="Normal 2 52 4 2" xfId="9859" xr:uid="{00000000-0005-0000-0000-000070260000}"/>
    <cellStyle name="Normal 2 52 4 2 2" xfId="9860" xr:uid="{00000000-0005-0000-0000-000071260000}"/>
    <cellStyle name="Normal 2 52 4 3" xfId="9861" xr:uid="{00000000-0005-0000-0000-000072260000}"/>
    <cellStyle name="Normal 2 52 5" xfId="9862" xr:uid="{00000000-0005-0000-0000-000073260000}"/>
    <cellStyle name="Normal 2 52 5 2" xfId="9863" xr:uid="{00000000-0005-0000-0000-000074260000}"/>
    <cellStyle name="Normal 2 52 5 2 2" xfId="9864" xr:uid="{00000000-0005-0000-0000-000075260000}"/>
    <cellStyle name="Normal 2 52 5 3" xfId="9865" xr:uid="{00000000-0005-0000-0000-000076260000}"/>
    <cellStyle name="Normal 2 52 6" xfId="9866" xr:uid="{00000000-0005-0000-0000-000077260000}"/>
    <cellStyle name="Normal 2 52 6 2" xfId="9867" xr:uid="{00000000-0005-0000-0000-000078260000}"/>
    <cellStyle name="Normal 2 52 6 2 2" xfId="9868" xr:uid="{00000000-0005-0000-0000-000079260000}"/>
    <cellStyle name="Normal 2 52 6 3" xfId="9869" xr:uid="{00000000-0005-0000-0000-00007A260000}"/>
    <cellStyle name="Normal 2 52 7" xfId="9870" xr:uid="{00000000-0005-0000-0000-00007B260000}"/>
    <cellStyle name="Normal 2 52 8" xfId="9871" xr:uid="{00000000-0005-0000-0000-00007C260000}"/>
    <cellStyle name="Normal 2 52 8 2" xfId="9872" xr:uid="{00000000-0005-0000-0000-00007D260000}"/>
    <cellStyle name="Normal 2 52 9" xfId="9873" xr:uid="{00000000-0005-0000-0000-00007E260000}"/>
    <cellStyle name="Normal 2 53" xfId="9874" xr:uid="{00000000-0005-0000-0000-00007F260000}"/>
    <cellStyle name="Normal 2 54" xfId="9875" xr:uid="{00000000-0005-0000-0000-000080260000}"/>
    <cellStyle name="Normal 2 54 2" xfId="9876" xr:uid="{00000000-0005-0000-0000-000081260000}"/>
    <cellStyle name="Normal 2 54 2 2" xfId="9877" xr:uid="{00000000-0005-0000-0000-000082260000}"/>
    <cellStyle name="Normal 2 54 2 2 2" xfId="9878" xr:uid="{00000000-0005-0000-0000-000083260000}"/>
    <cellStyle name="Normal 2 54 2 2 2 2" xfId="9879" xr:uid="{00000000-0005-0000-0000-000084260000}"/>
    <cellStyle name="Normal 2 54 2 2 3" xfId="9880" xr:uid="{00000000-0005-0000-0000-000085260000}"/>
    <cellStyle name="Normal 2 54 2 3" xfId="9881" xr:uid="{00000000-0005-0000-0000-000086260000}"/>
    <cellStyle name="Normal 2 54 2 3 2" xfId="9882" xr:uid="{00000000-0005-0000-0000-000087260000}"/>
    <cellStyle name="Normal 2 54 2 4" xfId="9883" xr:uid="{00000000-0005-0000-0000-000088260000}"/>
    <cellStyle name="Normal 2 54 3" xfId="9884" xr:uid="{00000000-0005-0000-0000-000089260000}"/>
    <cellStyle name="Normal 2 54 3 2" xfId="9885" xr:uid="{00000000-0005-0000-0000-00008A260000}"/>
    <cellStyle name="Normal 2 54 3 2 2" xfId="9886" xr:uid="{00000000-0005-0000-0000-00008B260000}"/>
    <cellStyle name="Normal 2 54 3 3" xfId="9887" xr:uid="{00000000-0005-0000-0000-00008C260000}"/>
    <cellStyle name="Normal 2 54 4" xfId="9888" xr:uid="{00000000-0005-0000-0000-00008D260000}"/>
    <cellStyle name="Normal 2 54 4 2" xfId="9889" xr:uid="{00000000-0005-0000-0000-00008E260000}"/>
    <cellStyle name="Normal 2 54 4 2 2" xfId="9890" xr:uid="{00000000-0005-0000-0000-00008F260000}"/>
    <cellStyle name="Normal 2 54 4 3" xfId="9891" xr:uid="{00000000-0005-0000-0000-000090260000}"/>
    <cellStyle name="Normal 2 54 5" xfId="9892" xr:uid="{00000000-0005-0000-0000-000091260000}"/>
    <cellStyle name="Normal 2 54 5 2" xfId="9893" xr:uid="{00000000-0005-0000-0000-000092260000}"/>
    <cellStyle name="Normal 2 54 6" xfId="9894" xr:uid="{00000000-0005-0000-0000-000093260000}"/>
    <cellStyle name="Normal 2 55" xfId="9895" xr:uid="{00000000-0005-0000-0000-000094260000}"/>
    <cellStyle name="Normal 2 55 2" xfId="9896" xr:uid="{00000000-0005-0000-0000-000095260000}"/>
    <cellStyle name="Normal 2 55 2 2" xfId="9897" xr:uid="{00000000-0005-0000-0000-000096260000}"/>
    <cellStyle name="Normal 2 55 2 2 2" xfId="9898" xr:uid="{00000000-0005-0000-0000-000097260000}"/>
    <cellStyle name="Normal 2 55 2 3" xfId="9899" xr:uid="{00000000-0005-0000-0000-000098260000}"/>
    <cellStyle name="Normal 2 55 3" xfId="9900" xr:uid="{00000000-0005-0000-0000-000099260000}"/>
    <cellStyle name="Normal 2 55 3 2" xfId="9901" xr:uid="{00000000-0005-0000-0000-00009A260000}"/>
    <cellStyle name="Normal 2 55 3 2 2" xfId="9902" xr:uid="{00000000-0005-0000-0000-00009B260000}"/>
    <cellStyle name="Normal 2 55 3 3" xfId="9903" xr:uid="{00000000-0005-0000-0000-00009C260000}"/>
    <cellStyle name="Normal 2 55 4" xfId="9904" xr:uid="{00000000-0005-0000-0000-00009D260000}"/>
    <cellStyle name="Normal 2 55 4 2" xfId="9905" xr:uid="{00000000-0005-0000-0000-00009E260000}"/>
    <cellStyle name="Normal 2 55 4 2 2" xfId="9906" xr:uid="{00000000-0005-0000-0000-00009F260000}"/>
    <cellStyle name="Normal 2 55 4 3" xfId="9907" xr:uid="{00000000-0005-0000-0000-0000A0260000}"/>
    <cellStyle name="Normal 2 55 5" xfId="9908" xr:uid="{00000000-0005-0000-0000-0000A1260000}"/>
    <cellStyle name="Normal 2 55 5 2" xfId="9909" xr:uid="{00000000-0005-0000-0000-0000A2260000}"/>
    <cellStyle name="Normal 2 55 6" xfId="9910" xr:uid="{00000000-0005-0000-0000-0000A3260000}"/>
    <cellStyle name="Normal 2 56" xfId="9911" xr:uid="{00000000-0005-0000-0000-0000A4260000}"/>
    <cellStyle name="Normal 2 57" xfId="9912" xr:uid="{00000000-0005-0000-0000-0000A5260000}"/>
    <cellStyle name="Normal 2 58" xfId="9913" xr:uid="{00000000-0005-0000-0000-0000A6260000}"/>
    <cellStyle name="Normal 2 59" xfId="9914" xr:uid="{00000000-0005-0000-0000-0000A7260000}"/>
    <cellStyle name="Normal 2 6" xfId="9915" xr:uid="{00000000-0005-0000-0000-0000A8260000}"/>
    <cellStyle name="Normal 2 6 2" xfId="9916" xr:uid="{00000000-0005-0000-0000-0000A9260000}"/>
    <cellStyle name="Normal 2 6 2 2" xfId="9917" xr:uid="{00000000-0005-0000-0000-0000AA260000}"/>
    <cellStyle name="Normal 2 6 2 3" xfId="9918" xr:uid="{00000000-0005-0000-0000-0000AB260000}"/>
    <cellStyle name="Normal 2 6 2 4" xfId="9919" xr:uid="{00000000-0005-0000-0000-0000AC260000}"/>
    <cellStyle name="Normal 2 6 3" xfId="9920" xr:uid="{00000000-0005-0000-0000-0000AD260000}"/>
    <cellStyle name="Normal 2 6 3 2" xfId="9921" xr:uid="{00000000-0005-0000-0000-0000AE260000}"/>
    <cellStyle name="Normal 2 6 3 3" xfId="9922" xr:uid="{00000000-0005-0000-0000-0000AF260000}"/>
    <cellStyle name="Normal 2 6 4" xfId="9923" xr:uid="{00000000-0005-0000-0000-0000B0260000}"/>
    <cellStyle name="Normal 2 6 5" xfId="9924" xr:uid="{00000000-0005-0000-0000-0000B1260000}"/>
    <cellStyle name="Normal 2 60" xfId="9925" xr:uid="{00000000-0005-0000-0000-0000B2260000}"/>
    <cellStyle name="Normal 2 61" xfId="9926" xr:uid="{00000000-0005-0000-0000-0000B3260000}"/>
    <cellStyle name="Normal 2 62" xfId="9927" xr:uid="{00000000-0005-0000-0000-0000B4260000}"/>
    <cellStyle name="Normal 2 63" xfId="9928" xr:uid="{00000000-0005-0000-0000-0000B5260000}"/>
    <cellStyle name="Normal 2 64" xfId="9929" xr:uid="{00000000-0005-0000-0000-0000B6260000}"/>
    <cellStyle name="Normal 2 65" xfId="9930" xr:uid="{00000000-0005-0000-0000-0000B7260000}"/>
    <cellStyle name="Normal 2 66" xfId="9931" xr:uid="{00000000-0005-0000-0000-0000B8260000}"/>
    <cellStyle name="Normal 2 67" xfId="9932" xr:uid="{00000000-0005-0000-0000-0000B9260000}"/>
    <cellStyle name="Normal 2 68" xfId="9933" xr:uid="{00000000-0005-0000-0000-0000BA260000}"/>
    <cellStyle name="Normal 2 69" xfId="9934" xr:uid="{00000000-0005-0000-0000-0000BB260000}"/>
    <cellStyle name="Normal 2 7" xfId="9935" xr:uid="{00000000-0005-0000-0000-0000BC260000}"/>
    <cellStyle name="Normal 2 7 2" xfId="9936" xr:uid="{00000000-0005-0000-0000-0000BD260000}"/>
    <cellStyle name="Normal 2 7 2 2" xfId="9937" xr:uid="{00000000-0005-0000-0000-0000BE260000}"/>
    <cellStyle name="Normal 2 7 2 3" xfId="9938" xr:uid="{00000000-0005-0000-0000-0000BF260000}"/>
    <cellStyle name="Normal 2 7 2 3 2" xfId="9939" xr:uid="{00000000-0005-0000-0000-0000C0260000}"/>
    <cellStyle name="Normal 2 7 2 3 2 2" xfId="9940" xr:uid="{00000000-0005-0000-0000-0000C1260000}"/>
    <cellStyle name="Normal 2 7 2 3 2 2 2" xfId="9941" xr:uid="{00000000-0005-0000-0000-0000C2260000}"/>
    <cellStyle name="Normal 2 7 2 3 2 3" xfId="9942" xr:uid="{00000000-0005-0000-0000-0000C3260000}"/>
    <cellStyle name="Normal 2 7 2 3 3" xfId="9943" xr:uid="{00000000-0005-0000-0000-0000C4260000}"/>
    <cellStyle name="Normal 2 7 2 3 3 2" xfId="9944" xr:uid="{00000000-0005-0000-0000-0000C5260000}"/>
    <cellStyle name="Normal 2 7 2 3 4" xfId="9945" xr:uid="{00000000-0005-0000-0000-0000C6260000}"/>
    <cellStyle name="Normal 2 7 3" xfId="9946" xr:uid="{00000000-0005-0000-0000-0000C7260000}"/>
    <cellStyle name="Normal 2 7 4" xfId="9947" xr:uid="{00000000-0005-0000-0000-0000C8260000}"/>
    <cellStyle name="Normal 2 7 4 2" xfId="9948" xr:uid="{00000000-0005-0000-0000-0000C9260000}"/>
    <cellStyle name="Normal 2 7 4 2 2" xfId="9949" xr:uid="{00000000-0005-0000-0000-0000CA260000}"/>
    <cellStyle name="Normal 2 7 4 2 2 2" xfId="9950" xr:uid="{00000000-0005-0000-0000-0000CB260000}"/>
    <cellStyle name="Normal 2 7 4 2 2 2 2" xfId="9951" xr:uid="{00000000-0005-0000-0000-0000CC260000}"/>
    <cellStyle name="Normal 2 7 4 2 2 3" xfId="9952" xr:uid="{00000000-0005-0000-0000-0000CD260000}"/>
    <cellStyle name="Normal 2 7 4 2 3" xfId="9953" xr:uid="{00000000-0005-0000-0000-0000CE260000}"/>
    <cellStyle name="Normal 2 7 4 2 3 2" xfId="9954" xr:uid="{00000000-0005-0000-0000-0000CF260000}"/>
    <cellStyle name="Normal 2 7 4 2 4" xfId="9955" xr:uid="{00000000-0005-0000-0000-0000D0260000}"/>
    <cellStyle name="Normal 2 7 4 3" xfId="9956" xr:uid="{00000000-0005-0000-0000-0000D1260000}"/>
    <cellStyle name="Normal 2 7 4 3 2" xfId="9957" xr:uid="{00000000-0005-0000-0000-0000D2260000}"/>
    <cellStyle name="Normal 2 7 4 3 2 2" xfId="9958" xr:uid="{00000000-0005-0000-0000-0000D3260000}"/>
    <cellStyle name="Normal 2 7 4 3 3" xfId="9959" xr:uid="{00000000-0005-0000-0000-0000D4260000}"/>
    <cellStyle name="Normal 2 7 4 4" xfId="9960" xr:uid="{00000000-0005-0000-0000-0000D5260000}"/>
    <cellStyle name="Normal 2 7 4 4 2" xfId="9961" xr:uid="{00000000-0005-0000-0000-0000D6260000}"/>
    <cellStyle name="Normal 2 7 4 4 2 2" xfId="9962" xr:uid="{00000000-0005-0000-0000-0000D7260000}"/>
    <cellStyle name="Normal 2 7 4 4 3" xfId="9963" xr:uid="{00000000-0005-0000-0000-0000D8260000}"/>
    <cellStyle name="Normal 2 7 4 5" xfId="9964" xr:uid="{00000000-0005-0000-0000-0000D9260000}"/>
    <cellStyle name="Normal 2 7 4 5 2" xfId="9965" xr:uid="{00000000-0005-0000-0000-0000DA260000}"/>
    <cellStyle name="Normal 2 7 4 6" xfId="9966" xr:uid="{00000000-0005-0000-0000-0000DB260000}"/>
    <cellStyle name="Normal 2 7 5" xfId="9967" xr:uid="{00000000-0005-0000-0000-0000DC260000}"/>
    <cellStyle name="Normal 2 7 6" xfId="9968" xr:uid="{00000000-0005-0000-0000-0000DD260000}"/>
    <cellStyle name="Normal 2 7 6 2" xfId="9969" xr:uid="{00000000-0005-0000-0000-0000DE260000}"/>
    <cellStyle name="Normal 2 7 6 2 2" xfId="9970" xr:uid="{00000000-0005-0000-0000-0000DF260000}"/>
    <cellStyle name="Normal 2 7 6 2 2 2" xfId="9971" xr:uid="{00000000-0005-0000-0000-0000E0260000}"/>
    <cellStyle name="Normal 2 7 6 2 3" xfId="9972" xr:uid="{00000000-0005-0000-0000-0000E1260000}"/>
    <cellStyle name="Normal 2 7 6 3" xfId="9973" xr:uid="{00000000-0005-0000-0000-0000E2260000}"/>
    <cellStyle name="Normal 2 7 6 3 2" xfId="9974" xr:uid="{00000000-0005-0000-0000-0000E3260000}"/>
    <cellStyle name="Normal 2 7 6 4" xfId="9975" xr:uid="{00000000-0005-0000-0000-0000E4260000}"/>
    <cellStyle name="Normal 2 7 7" xfId="9976" xr:uid="{00000000-0005-0000-0000-0000E5260000}"/>
    <cellStyle name="Normal 2 7 7 2" xfId="9977" xr:uid="{00000000-0005-0000-0000-0000E6260000}"/>
    <cellStyle name="Normal 2 7 7 2 2" xfId="9978" xr:uid="{00000000-0005-0000-0000-0000E7260000}"/>
    <cellStyle name="Normal 2 7 7 3" xfId="9979" xr:uid="{00000000-0005-0000-0000-0000E8260000}"/>
    <cellStyle name="Normal 2 7 8" xfId="9980" xr:uid="{00000000-0005-0000-0000-0000E9260000}"/>
    <cellStyle name="Normal 2 70" xfId="9981" xr:uid="{00000000-0005-0000-0000-0000EA260000}"/>
    <cellStyle name="Normal 2 71" xfId="9982" xr:uid="{00000000-0005-0000-0000-0000EB260000}"/>
    <cellStyle name="Normal 2 72" xfId="9983" xr:uid="{00000000-0005-0000-0000-0000EC260000}"/>
    <cellStyle name="Normal 2 73" xfId="9984" xr:uid="{00000000-0005-0000-0000-0000ED260000}"/>
    <cellStyle name="Normal 2 74" xfId="9985" xr:uid="{00000000-0005-0000-0000-0000EE260000}"/>
    <cellStyle name="Normal 2 75" xfId="9986" xr:uid="{00000000-0005-0000-0000-0000EF260000}"/>
    <cellStyle name="Normal 2 76" xfId="9987" xr:uid="{00000000-0005-0000-0000-0000F0260000}"/>
    <cellStyle name="Normal 2 77" xfId="9988" xr:uid="{00000000-0005-0000-0000-0000F1260000}"/>
    <cellStyle name="Normal 2 78" xfId="9989" xr:uid="{00000000-0005-0000-0000-0000F2260000}"/>
    <cellStyle name="Normal 2 79" xfId="9990" xr:uid="{00000000-0005-0000-0000-0000F3260000}"/>
    <cellStyle name="Normal 2 8" xfId="9991" xr:uid="{00000000-0005-0000-0000-0000F4260000}"/>
    <cellStyle name="Normal 2 8 2" xfId="9992" xr:uid="{00000000-0005-0000-0000-0000F5260000}"/>
    <cellStyle name="Normal 2 8 2 2" xfId="9993" xr:uid="{00000000-0005-0000-0000-0000F6260000}"/>
    <cellStyle name="Normal 2 8 2 3" xfId="9994" xr:uid="{00000000-0005-0000-0000-0000F7260000}"/>
    <cellStyle name="Normal 2 8 3" xfId="9995" xr:uid="{00000000-0005-0000-0000-0000F8260000}"/>
    <cellStyle name="Normal 2 8 4" xfId="9996" xr:uid="{00000000-0005-0000-0000-0000F9260000}"/>
    <cellStyle name="Normal 2 8 5" xfId="9997" xr:uid="{00000000-0005-0000-0000-0000FA260000}"/>
    <cellStyle name="Normal 2 80" xfId="9998" xr:uid="{00000000-0005-0000-0000-0000FB260000}"/>
    <cellStyle name="Normal 2 81" xfId="9999" xr:uid="{00000000-0005-0000-0000-0000FC260000}"/>
    <cellStyle name="Normal 2 82" xfId="10000" xr:uid="{00000000-0005-0000-0000-0000FD260000}"/>
    <cellStyle name="Normal 2 83" xfId="10001" xr:uid="{00000000-0005-0000-0000-0000FE260000}"/>
    <cellStyle name="Normal 2 84" xfId="10002" xr:uid="{00000000-0005-0000-0000-0000FF260000}"/>
    <cellStyle name="Normal 2 85" xfId="10003" xr:uid="{00000000-0005-0000-0000-000000270000}"/>
    <cellStyle name="Normal 2 86" xfId="10004" xr:uid="{00000000-0005-0000-0000-000001270000}"/>
    <cellStyle name="Normal 2 87" xfId="10005" xr:uid="{00000000-0005-0000-0000-000002270000}"/>
    <cellStyle name="Normal 2 88" xfId="10006" xr:uid="{00000000-0005-0000-0000-000003270000}"/>
    <cellStyle name="Normal 2 89" xfId="10007" xr:uid="{00000000-0005-0000-0000-000004270000}"/>
    <cellStyle name="Normal 2 9" xfId="10008" xr:uid="{00000000-0005-0000-0000-000005270000}"/>
    <cellStyle name="Normal 2 9 2" xfId="10009" xr:uid="{00000000-0005-0000-0000-000006270000}"/>
    <cellStyle name="Normal 2 9 2 2" xfId="10010" xr:uid="{00000000-0005-0000-0000-000007270000}"/>
    <cellStyle name="Normal 2 9 2 3" xfId="10011" xr:uid="{00000000-0005-0000-0000-000008270000}"/>
    <cellStyle name="Normal 2 9 3" xfId="10012" xr:uid="{00000000-0005-0000-0000-000009270000}"/>
    <cellStyle name="Normal 2 9 4" xfId="10013" xr:uid="{00000000-0005-0000-0000-00000A270000}"/>
    <cellStyle name="Normal 2 9 5" xfId="10014" xr:uid="{00000000-0005-0000-0000-00000B270000}"/>
    <cellStyle name="Normal 2 90" xfId="10015" xr:uid="{00000000-0005-0000-0000-00000C270000}"/>
    <cellStyle name="Normal 2 91" xfId="10016" xr:uid="{00000000-0005-0000-0000-00000D270000}"/>
    <cellStyle name="Normal 2 92" xfId="10017" xr:uid="{00000000-0005-0000-0000-00000E270000}"/>
    <cellStyle name="Normal 2 93" xfId="10018" xr:uid="{00000000-0005-0000-0000-00000F270000}"/>
    <cellStyle name="Normal 2 94" xfId="10019" xr:uid="{00000000-0005-0000-0000-000010270000}"/>
    <cellStyle name="Normal 2 95" xfId="10020" xr:uid="{00000000-0005-0000-0000-000011270000}"/>
    <cellStyle name="Normal 2 96" xfId="10021" xr:uid="{00000000-0005-0000-0000-000012270000}"/>
    <cellStyle name="Normal 2 97" xfId="10022" xr:uid="{00000000-0005-0000-0000-000013270000}"/>
    <cellStyle name="Normal 2 98" xfId="10023" xr:uid="{00000000-0005-0000-0000-000014270000}"/>
    <cellStyle name="Normal 2 99" xfId="10024" xr:uid="{00000000-0005-0000-0000-000015270000}"/>
    <cellStyle name="Normal 2_02_10 Cash Flow Terracing-Site Service R0" xfId="10025" xr:uid="{00000000-0005-0000-0000-000016270000}"/>
    <cellStyle name="Normal 20" xfId="10026" xr:uid="{00000000-0005-0000-0000-000017270000}"/>
    <cellStyle name="Normal 20 10" xfId="10027" xr:uid="{00000000-0005-0000-0000-000018270000}"/>
    <cellStyle name="Normal 20 11" xfId="10028" xr:uid="{00000000-0005-0000-0000-000019270000}"/>
    <cellStyle name="Normal 20 12" xfId="10029" xr:uid="{00000000-0005-0000-0000-00001A270000}"/>
    <cellStyle name="Normal 20 2" xfId="10030" xr:uid="{00000000-0005-0000-0000-00001B270000}"/>
    <cellStyle name="Normal 20 2 2" xfId="10031" xr:uid="{00000000-0005-0000-0000-00001C270000}"/>
    <cellStyle name="Normal 20 2 3" xfId="10032" xr:uid="{00000000-0005-0000-0000-00001D270000}"/>
    <cellStyle name="Normal 20 2 4" xfId="10033" xr:uid="{00000000-0005-0000-0000-00001E270000}"/>
    <cellStyle name="Normal 20 3" xfId="10034" xr:uid="{00000000-0005-0000-0000-00001F270000}"/>
    <cellStyle name="Normal 20 3 2" xfId="10035" xr:uid="{00000000-0005-0000-0000-000020270000}"/>
    <cellStyle name="Normal 20 3 3" xfId="10036" xr:uid="{00000000-0005-0000-0000-000021270000}"/>
    <cellStyle name="Normal 20 3 4" xfId="10037" xr:uid="{00000000-0005-0000-0000-000022270000}"/>
    <cellStyle name="Normal 20 4" xfId="10038" xr:uid="{00000000-0005-0000-0000-000023270000}"/>
    <cellStyle name="Normal 20 4 2" xfId="10039" xr:uid="{00000000-0005-0000-0000-000024270000}"/>
    <cellStyle name="Normal 20 4 3" xfId="10040" xr:uid="{00000000-0005-0000-0000-000025270000}"/>
    <cellStyle name="Normal 20 4 4" xfId="10041" xr:uid="{00000000-0005-0000-0000-000026270000}"/>
    <cellStyle name="Normal 20 5" xfId="10042" xr:uid="{00000000-0005-0000-0000-000027270000}"/>
    <cellStyle name="Normal 20 5 2" xfId="10043" xr:uid="{00000000-0005-0000-0000-000028270000}"/>
    <cellStyle name="Normal 20 5 3" xfId="10044" xr:uid="{00000000-0005-0000-0000-000029270000}"/>
    <cellStyle name="Normal 20 5 4" xfId="10045" xr:uid="{00000000-0005-0000-0000-00002A270000}"/>
    <cellStyle name="Normal 20 6" xfId="10046" xr:uid="{00000000-0005-0000-0000-00002B270000}"/>
    <cellStyle name="Normal 20 6 2" xfId="10047" xr:uid="{00000000-0005-0000-0000-00002C270000}"/>
    <cellStyle name="Normal 20 6 3" xfId="10048" xr:uid="{00000000-0005-0000-0000-00002D270000}"/>
    <cellStyle name="Normal 20 7" xfId="10049" xr:uid="{00000000-0005-0000-0000-00002E270000}"/>
    <cellStyle name="Normal 20 8" xfId="10050" xr:uid="{00000000-0005-0000-0000-00002F270000}"/>
    <cellStyle name="Normal 20 8 2" xfId="10051" xr:uid="{00000000-0005-0000-0000-000030270000}"/>
    <cellStyle name="Normal 20 8 3" xfId="10052" xr:uid="{00000000-0005-0000-0000-000031270000}"/>
    <cellStyle name="Normal 20 9" xfId="10053" xr:uid="{00000000-0005-0000-0000-000032270000}"/>
    <cellStyle name="Normal 21" xfId="10054" xr:uid="{00000000-0005-0000-0000-000033270000}"/>
    <cellStyle name="Normal 21 10" xfId="10055" xr:uid="{00000000-0005-0000-0000-000034270000}"/>
    <cellStyle name="Normal 21 11" xfId="10056" xr:uid="{00000000-0005-0000-0000-000035270000}"/>
    <cellStyle name="Normal 21 12" xfId="10057" xr:uid="{00000000-0005-0000-0000-000036270000}"/>
    <cellStyle name="Normal 21 13" xfId="10058" xr:uid="{00000000-0005-0000-0000-000037270000}"/>
    <cellStyle name="Normal 21 14" xfId="10059" xr:uid="{00000000-0005-0000-0000-000038270000}"/>
    <cellStyle name="Normal 21 15" xfId="10060" xr:uid="{00000000-0005-0000-0000-000039270000}"/>
    <cellStyle name="Normal 21 16" xfId="10061" xr:uid="{00000000-0005-0000-0000-00003A270000}"/>
    <cellStyle name="Normal 21 17" xfId="10062" xr:uid="{00000000-0005-0000-0000-00003B270000}"/>
    <cellStyle name="Normal 21 18" xfId="10063" xr:uid="{00000000-0005-0000-0000-00003C270000}"/>
    <cellStyle name="Normal 21 19" xfId="10064" xr:uid="{00000000-0005-0000-0000-00003D270000}"/>
    <cellStyle name="Normal 21 2" xfId="10065" xr:uid="{00000000-0005-0000-0000-00003E270000}"/>
    <cellStyle name="Normal 21 2 2" xfId="10066" xr:uid="{00000000-0005-0000-0000-00003F270000}"/>
    <cellStyle name="Normal 21 2 3" xfId="10067" xr:uid="{00000000-0005-0000-0000-000040270000}"/>
    <cellStyle name="Normal 21 3" xfId="10068" xr:uid="{00000000-0005-0000-0000-000041270000}"/>
    <cellStyle name="Normal 21 3 2" xfId="10069" xr:uid="{00000000-0005-0000-0000-000042270000}"/>
    <cellStyle name="Normal 21 3 3" xfId="10070" xr:uid="{00000000-0005-0000-0000-000043270000}"/>
    <cellStyle name="Normal 21 3 4" xfId="10071" xr:uid="{00000000-0005-0000-0000-000044270000}"/>
    <cellStyle name="Normal 21 4" xfId="10072" xr:uid="{00000000-0005-0000-0000-000045270000}"/>
    <cellStyle name="Normal 21 4 2" xfId="10073" xr:uid="{00000000-0005-0000-0000-000046270000}"/>
    <cellStyle name="Normal 21 4 3" xfId="10074" xr:uid="{00000000-0005-0000-0000-000047270000}"/>
    <cellStyle name="Normal 21 4 4" xfId="10075" xr:uid="{00000000-0005-0000-0000-000048270000}"/>
    <cellStyle name="Normal 21 5" xfId="10076" xr:uid="{00000000-0005-0000-0000-000049270000}"/>
    <cellStyle name="Normal 21 5 2" xfId="10077" xr:uid="{00000000-0005-0000-0000-00004A270000}"/>
    <cellStyle name="Normal 21 5 3" xfId="10078" xr:uid="{00000000-0005-0000-0000-00004B270000}"/>
    <cellStyle name="Normal 21 5 4" xfId="10079" xr:uid="{00000000-0005-0000-0000-00004C270000}"/>
    <cellStyle name="Normal 21 6" xfId="10080" xr:uid="{00000000-0005-0000-0000-00004D270000}"/>
    <cellStyle name="Normal 21 6 2" xfId="10081" xr:uid="{00000000-0005-0000-0000-00004E270000}"/>
    <cellStyle name="Normal 21 6 3" xfId="10082" xr:uid="{00000000-0005-0000-0000-00004F270000}"/>
    <cellStyle name="Normal 21 7" xfId="10083" xr:uid="{00000000-0005-0000-0000-000050270000}"/>
    <cellStyle name="Normal 21 7 2" xfId="10084" xr:uid="{00000000-0005-0000-0000-000051270000}"/>
    <cellStyle name="Normal 21 7 3" xfId="10085" xr:uid="{00000000-0005-0000-0000-000052270000}"/>
    <cellStyle name="Normal 21 8" xfId="10086" xr:uid="{00000000-0005-0000-0000-000053270000}"/>
    <cellStyle name="Normal 21 9" xfId="10087" xr:uid="{00000000-0005-0000-0000-000054270000}"/>
    <cellStyle name="Normal 22" xfId="10088" xr:uid="{00000000-0005-0000-0000-000055270000}"/>
    <cellStyle name="Normal 22 10" xfId="10089" xr:uid="{00000000-0005-0000-0000-000056270000}"/>
    <cellStyle name="Normal 22 11" xfId="10090" xr:uid="{00000000-0005-0000-0000-000057270000}"/>
    <cellStyle name="Normal 22 12" xfId="10091" xr:uid="{00000000-0005-0000-0000-000058270000}"/>
    <cellStyle name="Normal 22 13" xfId="10092" xr:uid="{00000000-0005-0000-0000-000059270000}"/>
    <cellStyle name="Normal 22 14" xfId="10093" xr:uid="{00000000-0005-0000-0000-00005A270000}"/>
    <cellStyle name="Normal 22 15" xfId="10094" xr:uid="{00000000-0005-0000-0000-00005B270000}"/>
    <cellStyle name="Normal 22 16" xfId="10095" xr:uid="{00000000-0005-0000-0000-00005C270000}"/>
    <cellStyle name="Normal 22 17" xfId="10096" xr:uid="{00000000-0005-0000-0000-00005D270000}"/>
    <cellStyle name="Normal 22 18" xfId="10097" xr:uid="{00000000-0005-0000-0000-00005E270000}"/>
    <cellStyle name="Normal 22 19" xfId="10098" xr:uid="{00000000-0005-0000-0000-00005F270000}"/>
    <cellStyle name="Normal 22 2" xfId="10099" xr:uid="{00000000-0005-0000-0000-000060270000}"/>
    <cellStyle name="Normal 22 2 2" xfId="10100" xr:uid="{00000000-0005-0000-0000-000061270000}"/>
    <cellStyle name="Normal 22 2 3" xfId="10101" xr:uid="{00000000-0005-0000-0000-000062270000}"/>
    <cellStyle name="Normal 22 3" xfId="10102" xr:uid="{00000000-0005-0000-0000-000063270000}"/>
    <cellStyle name="Normal 22 3 2" xfId="10103" xr:uid="{00000000-0005-0000-0000-000064270000}"/>
    <cellStyle name="Normal 22 3 3" xfId="10104" xr:uid="{00000000-0005-0000-0000-000065270000}"/>
    <cellStyle name="Normal 22 3 4" xfId="10105" xr:uid="{00000000-0005-0000-0000-000066270000}"/>
    <cellStyle name="Normal 22 4" xfId="10106" xr:uid="{00000000-0005-0000-0000-000067270000}"/>
    <cellStyle name="Normal 22 4 2" xfId="10107" xr:uid="{00000000-0005-0000-0000-000068270000}"/>
    <cellStyle name="Normal 22 4 3" xfId="10108" xr:uid="{00000000-0005-0000-0000-000069270000}"/>
    <cellStyle name="Normal 22 4 4" xfId="10109" xr:uid="{00000000-0005-0000-0000-00006A270000}"/>
    <cellStyle name="Normal 22 5" xfId="10110" xr:uid="{00000000-0005-0000-0000-00006B270000}"/>
    <cellStyle name="Normal 22 5 2" xfId="10111" xr:uid="{00000000-0005-0000-0000-00006C270000}"/>
    <cellStyle name="Normal 22 5 3" xfId="10112" xr:uid="{00000000-0005-0000-0000-00006D270000}"/>
    <cellStyle name="Normal 22 5 4" xfId="10113" xr:uid="{00000000-0005-0000-0000-00006E270000}"/>
    <cellStyle name="Normal 22 6" xfId="10114" xr:uid="{00000000-0005-0000-0000-00006F270000}"/>
    <cellStyle name="Normal 22 6 2" xfId="10115" xr:uid="{00000000-0005-0000-0000-000070270000}"/>
    <cellStyle name="Normal 22 6 3" xfId="10116" xr:uid="{00000000-0005-0000-0000-000071270000}"/>
    <cellStyle name="Normal 22 7" xfId="10117" xr:uid="{00000000-0005-0000-0000-000072270000}"/>
    <cellStyle name="Normal 22 7 2" xfId="10118" xr:uid="{00000000-0005-0000-0000-000073270000}"/>
    <cellStyle name="Normal 22 7 3" xfId="10119" xr:uid="{00000000-0005-0000-0000-000074270000}"/>
    <cellStyle name="Normal 22 8" xfId="10120" xr:uid="{00000000-0005-0000-0000-000075270000}"/>
    <cellStyle name="Normal 22 9" xfId="10121" xr:uid="{00000000-0005-0000-0000-000076270000}"/>
    <cellStyle name="Normal 23" xfId="10122" xr:uid="{00000000-0005-0000-0000-000077270000}"/>
    <cellStyle name="Normal 23 10" xfId="10123" xr:uid="{00000000-0005-0000-0000-000078270000}"/>
    <cellStyle name="Normal 23 11" xfId="10124" xr:uid="{00000000-0005-0000-0000-000079270000}"/>
    <cellStyle name="Normal 23 12" xfId="10125" xr:uid="{00000000-0005-0000-0000-00007A270000}"/>
    <cellStyle name="Normal 23 13" xfId="10126" xr:uid="{00000000-0005-0000-0000-00007B270000}"/>
    <cellStyle name="Normal 23 14" xfId="10127" xr:uid="{00000000-0005-0000-0000-00007C270000}"/>
    <cellStyle name="Normal 23 15" xfId="10128" xr:uid="{00000000-0005-0000-0000-00007D270000}"/>
    <cellStyle name="Normal 23 16" xfId="10129" xr:uid="{00000000-0005-0000-0000-00007E270000}"/>
    <cellStyle name="Normal 23 17" xfId="10130" xr:uid="{00000000-0005-0000-0000-00007F270000}"/>
    <cellStyle name="Normal 23 18" xfId="10131" xr:uid="{00000000-0005-0000-0000-000080270000}"/>
    <cellStyle name="Normal 23 2" xfId="10132" xr:uid="{00000000-0005-0000-0000-000081270000}"/>
    <cellStyle name="Normal 23 2 2" xfId="10133" xr:uid="{00000000-0005-0000-0000-000082270000}"/>
    <cellStyle name="Normal 23 2 3" xfId="10134" xr:uid="{00000000-0005-0000-0000-000083270000}"/>
    <cellStyle name="Normal 23 2 4" xfId="10135" xr:uid="{00000000-0005-0000-0000-000084270000}"/>
    <cellStyle name="Normal 23 3" xfId="10136" xr:uid="{00000000-0005-0000-0000-000085270000}"/>
    <cellStyle name="Normal 23 3 2" xfId="10137" xr:uid="{00000000-0005-0000-0000-000086270000}"/>
    <cellStyle name="Normal 23 3 3" xfId="10138" xr:uid="{00000000-0005-0000-0000-000087270000}"/>
    <cellStyle name="Normal 23 3 4" xfId="10139" xr:uid="{00000000-0005-0000-0000-000088270000}"/>
    <cellStyle name="Normal 23 4" xfId="10140" xr:uid="{00000000-0005-0000-0000-000089270000}"/>
    <cellStyle name="Normal 23 4 2" xfId="10141" xr:uid="{00000000-0005-0000-0000-00008A270000}"/>
    <cellStyle name="Normal 23 4 3" xfId="10142" xr:uid="{00000000-0005-0000-0000-00008B270000}"/>
    <cellStyle name="Normal 23 4 4" xfId="10143" xr:uid="{00000000-0005-0000-0000-00008C270000}"/>
    <cellStyle name="Normal 23 5" xfId="10144" xr:uid="{00000000-0005-0000-0000-00008D270000}"/>
    <cellStyle name="Normal 23 5 2" xfId="10145" xr:uid="{00000000-0005-0000-0000-00008E270000}"/>
    <cellStyle name="Normal 23 5 3" xfId="10146" xr:uid="{00000000-0005-0000-0000-00008F270000}"/>
    <cellStyle name="Normal 23 5 4" xfId="10147" xr:uid="{00000000-0005-0000-0000-000090270000}"/>
    <cellStyle name="Normal 23 6" xfId="10148" xr:uid="{00000000-0005-0000-0000-000091270000}"/>
    <cellStyle name="Normal 23 6 2" xfId="10149" xr:uid="{00000000-0005-0000-0000-000092270000}"/>
    <cellStyle name="Normal 23 6 3" xfId="10150" xr:uid="{00000000-0005-0000-0000-000093270000}"/>
    <cellStyle name="Normal 23 7" xfId="10151" xr:uid="{00000000-0005-0000-0000-000094270000}"/>
    <cellStyle name="Normal 23 7 2" xfId="10152" xr:uid="{00000000-0005-0000-0000-000095270000}"/>
    <cellStyle name="Normal 23 7 3" xfId="10153" xr:uid="{00000000-0005-0000-0000-000096270000}"/>
    <cellStyle name="Normal 23 8" xfId="10154" xr:uid="{00000000-0005-0000-0000-000097270000}"/>
    <cellStyle name="Normal 23 9" xfId="10155" xr:uid="{00000000-0005-0000-0000-000098270000}"/>
    <cellStyle name="Normal 24" xfId="10156" xr:uid="{00000000-0005-0000-0000-000099270000}"/>
    <cellStyle name="Normal 24 10" xfId="10157" xr:uid="{00000000-0005-0000-0000-00009A270000}"/>
    <cellStyle name="Normal 24 11" xfId="10158" xr:uid="{00000000-0005-0000-0000-00009B270000}"/>
    <cellStyle name="Normal 24 12" xfId="10159" xr:uid="{00000000-0005-0000-0000-00009C270000}"/>
    <cellStyle name="Normal 24 13" xfId="10160" xr:uid="{00000000-0005-0000-0000-00009D270000}"/>
    <cellStyle name="Normal 24 14" xfId="10161" xr:uid="{00000000-0005-0000-0000-00009E270000}"/>
    <cellStyle name="Normal 24 15" xfId="10162" xr:uid="{00000000-0005-0000-0000-00009F270000}"/>
    <cellStyle name="Normal 24 16" xfId="10163" xr:uid="{00000000-0005-0000-0000-0000A0270000}"/>
    <cellStyle name="Normal 24 17" xfId="10164" xr:uid="{00000000-0005-0000-0000-0000A1270000}"/>
    <cellStyle name="Normal 24 18" xfId="10165" xr:uid="{00000000-0005-0000-0000-0000A2270000}"/>
    <cellStyle name="Normal 24 2" xfId="10166" xr:uid="{00000000-0005-0000-0000-0000A3270000}"/>
    <cellStyle name="Normal 24 2 2" xfId="10167" xr:uid="{00000000-0005-0000-0000-0000A4270000}"/>
    <cellStyle name="Normal 24 2 3" xfId="10168" xr:uid="{00000000-0005-0000-0000-0000A5270000}"/>
    <cellStyle name="Normal 24 2 4" xfId="10169" xr:uid="{00000000-0005-0000-0000-0000A6270000}"/>
    <cellStyle name="Normal 24 3" xfId="10170" xr:uid="{00000000-0005-0000-0000-0000A7270000}"/>
    <cellStyle name="Normal 24 3 2" xfId="10171" xr:uid="{00000000-0005-0000-0000-0000A8270000}"/>
    <cellStyle name="Normal 24 3 3" xfId="10172" xr:uid="{00000000-0005-0000-0000-0000A9270000}"/>
    <cellStyle name="Normal 24 3 4" xfId="10173" xr:uid="{00000000-0005-0000-0000-0000AA270000}"/>
    <cellStyle name="Normal 24 4" xfId="10174" xr:uid="{00000000-0005-0000-0000-0000AB270000}"/>
    <cellStyle name="Normal 24 4 2" xfId="10175" xr:uid="{00000000-0005-0000-0000-0000AC270000}"/>
    <cellStyle name="Normal 24 4 3" xfId="10176" xr:uid="{00000000-0005-0000-0000-0000AD270000}"/>
    <cellStyle name="Normal 24 4 4" xfId="10177" xr:uid="{00000000-0005-0000-0000-0000AE270000}"/>
    <cellStyle name="Normal 24 5" xfId="10178" xr:uid="{00000000-0005-0000-0000-0000AF270000}"/>
    <cellStyle name="Normal 24 5 2" xfId="10179" xr:uid="{00000000-0005-0000-0000-0000B0270000}"/>
    <cellStyle name="Normal 24 5 3" xfId="10180" xr:uid="{00000000-0005-0000-0000-0000B1270000}"/>
    <cellStyle name="Normal 24 5 4" xfId="10181" xr:uid="{00000000-0005-0000-0000-0000B2270000}"/>
    <cellStyle name="Normal 24 6" xfId="10182" xr:uid="{00000000-0005-0000-0000-0000B3270000}"/>
    <cellStyle name="Normal 24 6 2" xfId="10183" xr:uid="{00000000-0005-0000-0000-0000B4270000}"/>
    <cellStyle name="Normal 24 6 3" xfId="10184" xr:uid="{00000000-0005-0000-0000-0000B5270000}"/>
    <cellStyle name="Normal 24 7" xfId="10185" xr:uid="{00000000-0005-0000-0000-0000B6270000}"/>
    <cellStyle name="Normal 24 7 2" xfId="10186" xr:uid="{00000000-0005-0000-0000-0000B7270000}"/>
    <cellStyle name="Normal 24 7 3" xfId="10187" xr:uid="{00000000-0005-0000-0000-0000B8270000}"/>
    <cellStyle name="Normal 24 8" xfId="10188" xr:uid="{00000000-0005-0000-0000-0000B9270000}"/>
    <cellStyle name="Normal 24 9" xfId="10189" xr:uid="{00000000-0005-0000-0000-0000BA270000}"/>
    <cellStyle name="Normal 25" xfId="10190" xr:uid="{00000000-0005-0000-0000-0000BB270000}"/>
    <cellStyle name="Normal 25 10" xfId="10191" xr:uid="{00000000-0005-0000-0000-0000BC270000}"/>
    <cellStyle name="Normal 25 11" xfId="10192" xr:uid="{00000000-0005-0000-0000-0000BD270000}"/>
    <cellStyle name="Normal 25 12" xfId="10193" xr:uid="{00000000-0005-0000-0000-0000BE270000}"/>
    <cellStyle name="Normal 25 13" xfId="10194" xr:uid="{00000000-0005-0000-0000-0000BF270000}"/>
    <cellStyle name="Normal 25 14" xfId="10195" xr:uid="{00000000-0005-0000-0000-0000C0270000}"/>
    <cellStyle name="Normal 25 15" xfId="10196" xr:uid="{00000000-0005-0000-0000-0000C1270000}"/>
    <cellStyle name="Normal 25 16" xfId="10197" xr:uid="{00000000-0005-0000-0000-0000C2270000}"/>
    <cellStyle name="Normal 25 17" xfId="10198" xr:uid="{00000000-0005-0000-0000-0000C3270000}"/>
    <cellStyle name="Normal 25 18" xfId="10199" xr:uid="{00000000-0005-0000-0000-0000C4270000}"/>
    <cellStyle name="Normal 25 2" xfId="10200" xr:uid="{00000000-0005-0000-0000-0000C5270000}"/>
    <cellStyle name="Normal 25 2 2" xfId="10201" xr:uid="{00000000-0005-0000-0000-0000C6270000}"/>
    <cellStyle name="Normal 25 2 3" xfId="10202" xr:uid="{00000000-0005-0000-0000-0000C7270000}"/>
    <cellStyle name="Normal 25 2 4" xfId="10203" xr:uid="{00000000-0005-0000-0000-0000C8270000}"/>
    <cellStyle name="Normal 25 3" xfId="10204" xr:uid="{00000000-0005-0000-0000-0000C9270000}"/>
    <cellStyle name="Normal 25 3 2" xfId="10205" xr:uid="{00000000-0005-0000-0000-0000CA270000}"/>
    <cellStyle name="Normal 25 3 3" xfId="10206" xr:uid="{00000000-0005-0000-0000-0000CB270000}"/>
    <cellStyle name="Normal 25 3 4" xfId="10207" xr:uid="{00000000-0005-0000-0000-0000CC270000}"/>
    <cellStyle name="Normal 25 4" xfId="10208" xr:uid="{00000000-0005-0000-0000-0000CD270000}"/>
    <cellStyle name="Normal 25 4 2" xfId="10209" xr:uid="{00000000-0005-0000-0000-0000CE270000}"/>
    <cellStyle name="Normal 25 4 3" xfId="10210" xr:uid="{00000000-0005-0000-0000-0000CF270000}"/>
    <cellStyle name="Normal 25 4 4" xfId="10211" xr:uid="{00000000-0005-0000-0000-0000D0270000}"/>
    <cellStyle name="Normal 25 5" xfId="10212" xr:uid="{00000000-0005-0000-0000-0000D1270000}"/>
    <cellStyle name="Normal 25 5 2" xfId="10213" xr:uid="{00000000-0005-0000-0000-0000D2270000}"/>
    <cellStyle name="Normal 25 5 3" xfId="10214" xr:uid="{00000000-0005-0000-0000-0000D3270000}"/>
    <cellStyle name="Normal 25 5 4" xfId="10215" xr:uid="{00000000-0005-0000-0000-0000D4270000}"/>
    <cellStyle name="Normal 25 6" xfId="10216" xr:uid="{00000000-0005-0000-0000-0000D5270000}"/>
    <cellStyle name="Normal 25 6 2" xfId="10217" xr:uid="{00000000-0005-0000-0000-0000D6270000}"/>
    <cellStyle name="Normal 25 6 3" xfId="10218" xr:uid="{00000000-0005-0000-0000-0000D7270000}"/>
    <cellStyle name="Normal 25 7" xfId="10219" xr:uid="{00000000-0005-0000-0000-0000D8270000}"/>
    <cellStyle name="Normal 25 8" xfId="10220" xr:uid="{00000000-0005-0000-0000-0000D9270000}"/>
    <cellStyle name="Normal 25 8 2" xfId="10221" xr:uid="{00000000-0005-0000-0000-0000DA270000}"/>
    <cellStyle name="Normal 25 8 3" xfId="10222" xr:uid="{00000000-0005-0000-0000-0000DB270000}"/>
    <cellStyle name="Normal 25 9" xfId="10223" xr:uid="{00000000-0005-0000-0000-0000DC270000}"/>
    <cellStyle name="Normal 26" xfId="10224" xr:uid="{00000000-0005-0000-0000-0000DD270000}"/>
    <cellStyle name="Normal 26 10" xfId="10225" xr:uid="{00000000-0005-0000-0000-0000DE270000}"/>
    <cellStyle name="Normal 26 11" xfId="10226" xr:uid="{00000000-0005-0000-0000-0000DF270000}"/>
    <cellStyle name="Normal 26 12" xfId="10227" xr:uid="{00000000-0005-0000-0000-0000E0270000}"/>
    <cellStyle name="Normal 26 13" xfId="10228" xr:uid="{00000000-0005-0000-0000-0000E1270000}"/>
    <cellStyle name="Normal 26 14" xfId="10229" xr:uid="{00000000-0005-0000-0000-0000E2270000}"/>
    <cellStyle name="Normal 26 15" xfId="10230" xr:uid="{00000000-0005-0000-0000-0000E3270000}"/>
    <cellStyle name="Normal 26 16" xfId="10231" xr:uid="{00000000-0005-0000-0000-0000E4270000}"/>
    <cellStyle name="Normal 26 17" xfId="10232" xr:uid="{00000000-0005-0000-0000-0000E5270000}"/>
    <cellStyle name="Normal 26 18" xfId="10233" xr:uid="{00000000-0005-0000-0000-0000E6270000}"/>
    <cellStyle name="Normal 26 19" xfId="10234" xr:uid="{00000000-0005-0000-0000-0000E7270000}"/>
    <cellStyle name="Normal 26 2" xfId="10235" xr:uid="{00000000-0005-0000-0000-0000E8270000}"/>
    <cellStyle name="Normal 26 2 2" xfId="10236" xr:uid="{00000000-0005-0000-0000-0000E9270000}"/>
    <cellStyle name="Normal 26 2 3" xfId="10237" xr:uid="{00000000-0005-0000-0000-0000EA270000}"/>
    <cellStyle name="Normal 26 20" xfId="10238" xr:uid="{00000000-0005-0000-0000-0000EB270000}"/>
    <cellStyle name="Normal 26 21" xfId="10239" xr:uid="{00000000-0005-0000-0000-0000EC270000}"/>
    <cellStyle name="Normal 26 22" xfId="10240" xr:uid="{00000000-0005-0000-0000-0000ED270000}"/>
    <cellStyle name="Normal 26 23" xfId="10241" xr:uid="{00000000-0005-0000-0000-0000EE270000}"/>
    <cellStyle name="Normal 26 24" xfId="10242" xr:uid="{00000000-0005-0000-0000-0000EF270000}"/>
    <cellStyle name="Normal 26 25" xfId="10243" xr:uid="{00000000-0005-0000-0000-0000F0270000}"/>
    <cellStyle name="Normal 26 26" xfId="10244" xr:uid="{00000000-0005-0000-0000-0000F1270000}"/>
    <cellStyle name="Normal 26 27" xfId="10245" xr:uid="{00000000-0005-0000-0000-0000F2270000}"/>
    <cellStyle name="Normal 26 28" xfId="10246" xr:uid="{00000000-0005-0000-0000-0000F3270000}"/>
    <cellStyle name="Normal 26 29" xfId="10247" xr:uid="{00000000-0005-0000-0000-0000F4270000}"/>
    <cellStyle name="Normal 26 3" xfId="10248" xr:uid="{00000000-0005-0000-0000-0000F5270000}"/>
    <cellStyle name="Normal 26 3 2" xfId="10249" xr:uid="{00000000-0005-0000-0000-0000F6270000}"/>
    <cellStyle name="Normal 26 3 3" xfId="10250" xr:uid="{00000000-0005-0000-0000-0000F7270000}"/>
    <cellStyle name="Normal 26 30" xfId="10251" xr:uid="{00000000-0005-0000-0000-0000F8270000}"/>
    <cellStyle name="Normal 26 31" xfId="10252" xr:uid="{00000000-0005-0000-0000-0000F9270000}"/>
    <cellStyle name="Normal 26 32" xfId="10253" xr:uid="{00000000-0005-0000-0000-0000FA270000}"/>
    <cellStyle name="Normal 26 33" xfId="10254" xr:uid="{00000000-0005-0000-0000-0000FB270000}"/>
    <cellStyle name="Normal 26 34" xfId="10255" xr:uid="{00000000-0005-0000-0000-0000FC270000}"/>
    <cellStyle name="Normal 26 35" xfId="10256" xr:uid="{00000000-0005-0000-0000-0000FD270000}"/>
    <cellStyle name="Normal 26 36" xfId="10257" xr:uid="{00000000-0005-0000-0000-0000FE270000}"/>
    <cellStyle name="Normal 26 37" xfId="10258" xr:uid="{00000000-0005-0000-0000-0000FF270000}"/>
    <cellStyle name="Normal 26 38" xfId="10259" xr:uid="{00000000-0005-0000-0000-000000280000}"/>
    <cellStyle name="Normal 26 39" xfId="10260" xr:uid="{00000000-0005-0000-0000-000001280000}"/>
    <cellStyle name="Normal 26 4" xfId="10261" xr:uid="{00000000-0005-0000-0000-000002280000}"/>
    <cellStyle name="Normal 26 4 2" xfId="10262" xr:uid="{00000000-0005-0000-0000-000003280000}"/>
    <cellStyle name="Normal 26 4 3" xfId="10263" xr:uid="{00000000-0005-0000-0000-000004280000}"/>
    <cellStyle name="Normal 26 4 4" xfId="10264" xr:uid="{00000000-0005-0000-0000-000005280000}"/>
    <cellStyle name="Normal 26 40" xfId="10265" xr:uid="{00000000-0005-0000-0000-000006280000}"/>
    <cellStyle name="Normal 26 41" xfId="10266" xr:uid="{00000000-0005-0000-0000-000007280000}"/>
    <cellStyle name="Normal 26 42" xfId="10267" xr:uid="{00000000-0005-0000-0000-000008280000}"/>
    <cellStyle name="Normal 26 43" xfId="10268" xr:uid="{00000000-0005-0000-0000-000009280000}"/>
    <cellStyle name="Normal 26 44" xfId="10269" xr:uid="{00000000-0005-0000-0000-00000A280000}"/>
    <cellStyle name="Normal 26 45" xfId="10270" xr:uid="{00000000-0005-0000-0000-00000B280000}"/>
    <cellStyle name="Normal 26 46" xfId="10271" xr:uid="{00000000-0005-0000-0000-00000C280000}"/>
    <cellStyle name="Normal 26 47" xfId="10272" xr:uid="{00000000-0005-0000-0000-00000D280000}"/>
    <cellStyle name="Normal 26 48" xfId="10273" xr:uid="{00000000-0005-0000-0000-00000E280000}"/>
    <cellStyle name="Normal 26 49" xfId="10274" xr:uid="{00000000-0005-0000-0000-00000F280000}"/>
    <cellStyle name="Normal 26 5" xfId="10275" xr:uid="{00000000-0005-0000-0000-000010280000}"/>
    <cellStyle name="Normal 26 50" xfId="10276" xr:uid="{00000000-0005-0000-0000-000011280000}"/>
    <cellStyle name="Normal 26 51" xfId="10277" xr:uid="{00000000-0005-0000-0000-000012280000}"/>
    <cellStyle name="Normal 26 52" xfId="10278" xr:uid="{00000000-0005-0000-0000-000013280000}"/>
    <cellStyle name="Normal 26 53" xfId="10279" xr:uid="{00000000-0005-0000-0000-000014280000}"/>
    <cellStyle name="Normal 26 6" xfId="10280" xr:uid="{00000000-0005-0000-0000-000015280000}"/>
    <cellStyle name="Normal 26 6 2" xfId="10281" xr:uid="{00000000-0005-0000-0000-000016280000}"/>
    <cellStyle name="Normal 26 6 3" xfId="10282" xr:uid="{00000000-0005-0000-0000-000017280000}"/>
    <cellStyle name="Normal 26 7" xfId="10283" xr:uid="{00000000-0005-0000-0000-000018280000}"/>
    <cellStyle name="Normal 26 8" xfId="10284" xr:uid="{00000000-0005-0000-0000-000019280000}"/>
    <cellStyle name="Normal 26 9" xfId="10285" xr:uid="{00000000-0005-0000-0000-00001A280000}"/>
    <cellStyle name="Normal 27" xfId="10286" xr:uid="{00000000-0005-0000-0000-00001B280000}"/>
    <cellStyle name="Normal 27 10" xfId="10287" xr:uid="{00000000-0005-0000-0000-00001C280000}"/>
    <cellStyle name="Normal 27 11" xfId="10288" xr:uid="{00000000-0005-0000-0000-00001D280000}"/>
    <cellStyle name="Normal 27 12" xfId="10289" xr:uid="{00000000-0005-0000-0000-00001E280000}"/>
    <cellStyle name="Normal 27 13" xfId="10290" xr:uid="{00000000-0005-0000-0000-00001F280000}"/>
    <cellStyle name="Normal 27 14" xfId="10291" xr:uid="{00000000-0005-0000-0000-000020280000}"/>
    <cellStyle name="Normal 27 15" xfId="10292" xr:uid="{00000000-0005-0000-0000-000021280000}"/>
    <cellStyle name="Normal 27 16" xfId="10293" xr:uid="{00000000-0005-0000-0000-000022280000}"/>
    <cellStyle name="Normal 27 17" xfId="10294" xr:uid="{00000000-0005-0000-0000-000023280000}"/>
    <cellStyle name="Normal 27 18" xfId="10295" xr:uid="{00000000-0005-0000-0000-000024280000}"/>
    <cellStyle name="Normal 27 19" xfId="10296" xr:uid="{00000000-0005-0000-0000-000025280000}"/>
    <cellStyle name="Normal 27 2" xfId="10297" xr:uid="{00000000-0005-0000-0000-000026280000}"/>
    <cellStyle name="Normal 27 2 2" xfId="10298" xr:uid="{00000000-0005-0000-0000-000027280000}"/>
    <cellStyle name="Normal 27 2 3" xfId="10299" xr:uid="{00000000-0005-0000-0000-000028280000}"/>
    <cellStyle name="Normal 27 20" xfId="10300" xr:uid="{00000000-0005-0000-0000-000029280000}"/>
    <cellStyle name="Normal 27 21" xfId="10301" xr:uid="{00000000-0005-0000-0000-00002A280000}"/>
    <cellStyle name="Normal 27 22" xfId="10302" xr:uid="{00000000-0005-0000-0000-00002B280000}"/>
    <cellStyle name="Normal 27 23" xfId="10303" xr:uid="{00000000-0005-0000-0000-00002C280000}"/>
    <cellStyle name="Normal 27 24" xfId="10304" xr:uid="{00000000-0005-0000-0000-00002D280000}"/>
    <cellStyle name="Normal 27 25" xfId="10305" xr:uid="{00000000-0005-0000-0000-00002E280000}"/>
    <cellStyle name="Normal 27 26" xfId="10306" xr:uid="{00000000-0005-0000-0000-00002F280000}"/>
    <cellStyle name="Normal 27 27" xfId="10307" xr:uid="{00000000-0005-0000-0000-000030280000}"/>
    <cellStyle name="Normal 27 28" xfId="10308" xr:uid="{00000000-0005-0000-0000-000031280000}"/>
    <cellStyle name="Normal 27 29" xfId="10309" xr:uid="{00000000-0005-0000-0000-000032280000}"/>
    <cellStyle name="Normal 27 3" xfId="10310" xr:uid="{00000000-0005-0000-0000-000033280000}"/>
    <cellStyle name="Normal 27 3 2" xfId="10311" xr:uid="{00000000-0005-0000-0000-000034280000}"/>
    <cellStyle name="Normal 27 3 3" xfId="10312" xr:uid="{00000000-0005-0000-0000-000035280000}"/>
    <cellStyle name="Normal 27 30" xfId="10313" xr:uid="{00000000-0005-0000-0000-000036280000}"/>
    <cellStyle name="Normal 27 31" xfId="10314" xr:uid="{00000000-0005-0000-0000-000037280000}"/>
    <cellStyle name="Normal 27 32" xfId="10315" xr:uid="{00000000-0005-0000-0000-000038280000}"/>
    <cellStyle name="Normal 27 33" xfId="10316" xr:uid="{00000000-0005-0000-0000-000039280000}"/>
    <cellStyle name="Normal 27 34" xfId="10317" xr:uid="{00000000-0005-0000-0000-00003A280000}"/>
    <cellStyle name="Normal 27 35" xfId="10318" xr:uid="{00000000-0005-0000-0000-00003B280000}"/>
    <cellStyle name="Normal 27 36" xfId="10319" xr:uid="{00000000-0005-0000-0000-00003C280000}"/>
    <cellStyle name="Normal 27 37" xfId="10320" xr:uid="{00000000-0005-0000-0000-00003D280000}"/>
    <cellStyle name="Normal 27 38" xfId="10321" xr:uid="{00000000-0005-0000-0000-00003E280000}"/>
    <cellStyle name="Normal 27 39" xfId="10322" xr:uid="{00000000-0005-0000-0000-00003F280000}"/>
    <cellStyle name="Normal 27 4" xfId="10323" xr:uid="{00000000-0005-0000-0000-000040280000}"/>
    <cellStyle name="Normal 27 4 2" xfId="10324" xr:uid="{00000000-0005-0000-0000-000041280000}"/>
    <cellStyle name="Normal 27 4 3" xfId="10325" xr:uid="{00000000-0005-0000-0000-000042280000}"/>
    <cellStyle name="Normal 27 4 4" xfId="10326" xr:uid="{00000000-0005-0000-0000-000043280000}"/>
    <cellStyle name="Normal 27 40" xfId="10327" xr:uid="{00000000-0005-0000-0000-000044280000}"/>
    <cellStyle name="Normal 27 41" xfId="10328" xr:uid="{00000000-0005-0000-0000-000045280000}"/>
    <cellStyle name="Normal 27 42" xfId="10329" xr:uid="{00000000-0005-0000-0000-000046280000}"/>
    <cellStyle name="Normal 27 43" xfId="10330" xr:uid="{00000000-0005-0000-0000-000047280000}"/>
    <cellStyle name="Normal 27 44" xfId="10331" xr:uid="{00000000-0005-0000-0000-000048280000}"/>
    <cellStyle name="Normal 27 45" xfId="10332" xr:uid="{00000000-0005-0000-0000-000049280000}"/>
    <cellStyle name="Normal 27 46" xfId="10333" xr:uid="{00000000-0005-0000-0000-00004A280000}"/>
    <cellStyle name="Normal 27 47" xfId="10334" xr:uid="{00000000-0005-0000-0000-00004B280000}"/>
    <cellStyle name="Normal 27 48" xfId="10335" xr:uid="{00000000-0005-0000-0000-00004C280000}"/>
    <cellStyle name="Normal 27 49" xfId="10336" xr:uid="{00000000-0005-0000-0000-00004D280000}"/>
    <cellStyle name="Normal 27 5" xfId="10337" xr:uid="{00000000-0005-0000-0000-00004E280000}"/>
    <cellStyle name="Normal 27 50" xfId="10338" xr:uid="{00000000-0005-0000-0000-00004F280000}"/>
    <cellStyle name="Normal 27 51" xfId="10339" xr:uid="{00000000-0005-0000-0000-000050280000}"/>
    <cellStyle name="Normal 27 52" xfId="10340" xr:uid="{00000000-0005-0000-0000-000051280000}"/>
    <cellStyle name="Normal 27 53" xfId="10341" xr:uid="{00000000-0005-0000-0000-000052280000}"/>
    <cellStyle name="Normal 27 6" xfId="10342" xr:uid="{00000000-0005-0000-0000-000053280000}"/>
    <cellStyle name="Normal 27 6 2" xfId="10343" xr:uid="{00000000-0005-0000-0000-000054280000}"/>
    <cellStyle name="Normal 27 6 3" xfId="10344" xr:uid="{00000000-0005-0000-0000-000055280000}"/>
    <cellStyle name="Normal 27 7" xfId="10345" xr:uid="{00000000-0005-0000-0000-000056280000}"/>
    <cellStyle name="Normal 27 8" xfId="10346" xr:uid="{00000000-0005-0000-0000-000057280000}"/>
    <cellStyle name="Normal 27 9" xfId="10347" xr:uid="{00000000-0005-0000-0000-000058280000}"/>
    <cellStyle name="Normal 28" xfId="10348" xr:uid="{00000000-0005-0000-0000-000059280000}"/>
    <cellStyle name="Normal 28 10" xfId="10349" xr:uid="{00000000-0005-0000-0000-00005A280000}"/>
    <cellStyle name="Normal 28 11" xfId="10350" xr:uid="{00000000-0005-0000-0000-00005B280000}"/>
    <cellStyle name="Normal 28 12" xfId="10351" xr:uid="{00000000-0005-0000-0000-00005C280000}"/>
    <cellStyle name="Normal 28 13" xfId="10352" xr:uid="{00000000-0005-0000-0000-00005D280000}"/>
    <cellStyle name="Normal 28 14" xfId="10353" xr:uid="{00000000-0005-0000-0000-00005E280000}"/>
    <cellStyle name="Normal 28 15" xfId="10354" xr:uid="{00000000-0005-0000-0000-00005F280000}"/>
    <cellStyle name="Normal 28 16" xfId="10355" xr:uid="{00000000-0005-0000-0000-000060280000}"/>
    <cellStyle name="Normal 28 17" xfId="10356" xr:uid="{00000000-0005-0000-0000-000061280000}"/>
    <cellStyle name="Normal 28 18" xfId="10357" xr:uid="{00000000-0005-0000-0000-000062280000}"/>
    <cellStyle name="Normal 28 19" xfId="10358" xr:uid="{00000000-0005-0000-0000-000063280000}"/>
    <cellStyle name="Normal 28 2" xfId="10359" xr:uid="{00000000-0005-0000-0000-000064280000}"/>
    <cellStyle name="Normal 28 2 2" xfId="10360" xr:uid="{00000000-0005-0000-0000-000065280000}"/>
    <cellStyle name="Normal 28 2 3" xfId="10361" xr:uid="{00000000-0005-0000-0000-000066280000}"/>
    <cellStyle name="Normal 28 20" xfId="10362" xr:uid="{00000000-0005-0000-0000-000067280000}"/>
    <cellStyle name="Normal 28 21" xfId="10363" xr:uid="{00000000-0005-0000-0000-000068280000}"/>
    <cellStyle name="Normal 28 22" xfId="10364" xr:uid="{00000000-0005-0000-0000-000069280000}"/>
    <cellStyle name="Normal 28 23" xfId="10365" xr:uid="{00000000-0005-0000-0000-00006A280000}"/>
    <cellStyle name="Normal 28 24" xfId="10366" xr:uid="{00000000-0005-0000-0000-00006B280000}"/>
    <cellStyle name="Normal 28 25" xfId="10367" xr:uid="{00000000-0005-0000-0000-00006C280000}"/>
    <cellStyle name="Normal 28 26" xfId="10368" xr:uid="{00000000-0005-0000-0000-00006D280000}"/>
    <cellStyle name="Normal 28 27" xfId="10369" xr:uid="{00000000-0005-0000-0000-00006E280000}"/>
    <cellStyle name="Normal 28 28" xfId="10370" xr:uid="{00000000-0005-0000-0000-00006F280000}"/>
    <cellStyle name="Normal 28 29" xfId="10371" xr:uid="{00000000-0005-0000-0000-000070280000}"/>
    <cellStyle name="Normal 28 3" xfId="10372" xr:uid="{00000000-0005-0000-0000-000071280000}"/>
    <cellStyle name="Normal 28 3 2" xfId="10373" xr:uid="{00000000-0005-0000-0000-000072280000}"/>
    <cellStyle name="Normal 28 3 3" xfId="10374" xr:uid="{00000000-0005-0000-0000-000073280000}"/>
    <cellStyle name="Normal 28 30" xfId="10375" xr:uid="{00000000-0005-0000-0000-000074280000}"/>
    <cellStyle name="Normal 28 31" xfId="10376" xr:uid="{00000000-0005-0000-0000-000075280000}"/>
    <cellStyle name="Normal 28 32" xfId="10377" xr:uid="{00000000-0005-0000-0000-000076280000}"/>
    <cellStyle name="Normal 28 33" xfId="10378" xr:uid="{00000000-0005-0000-0000-000077280000}"/>
    <cellStyle name="Normal 28 34" xfId="10379" xr:uid="{00000000-0005-0000-0000-000078280000}"/>
    <cellStyle name="Normal 28 35" xfId="10380" xr:uid="{00000000-0005-0000-0000-000079280000}"/>
    <cellStyle name="Normal 28 36" xfId="10381" xr:uid="{00000000-0005-0000-0000-00007A280000}"/>
    <cellStyle name="Normal 28 37" xfId="10382" xr:uid="{00000000-0005-0000-0000-00007B280000}"/>
    <cellStyle name="Normal 28 38" xfId="10383" xr:uid="{00000000-0005-0000-0000-00007C280000}"/>
    <cellStyle name="Normal 28 39" xfId="10384" xr:uid="{00000000-0005-0000-0000-00007D280000}"/>
    <cellStyle name="Normal 28 4" xfId="10385" xr:uid="{00000000-0005-0000-0000-00007E280000}"/>
    <cellStyle name="Normal 28 4 2" xfId="10386" xr:uid="{00000000-0005-0000-0000-00007F280000}"/>
    <cellStyle name="Normal 28 4 3" xfId="10387" xr:uid="{00000000-0005-0000-0000-000080280000}"/>
    <cellStyle name="Normal 28 4 4" xfId="10388" xr:uid="{00000000-0005-0000-0000-000081280000}"/>
    <cellStyle name="Normal 28 40" xfId="10389" xr:uid="{00000000-0005-0000-0000-000082280000}"/>
    <cellStyle name="Normal 28 41" xfId="10390" xr:uid="{00000000-0005-0000-0000-000083280000}"/>
    <cellStyle name="Normal 28 42" xfId="10391" xr:uid="{00000000-0005-0000-0000-000084280000}"/>
    <cellStyle name="Normal 28 43" xfId="10392" xr:uid="{00000000-0005-0000-0000-000085280000}"/>
    <cellStyle name="Normal 28 44" xfId="10393" xr:uid="{00000000-0005-0000-0000-000086280000}"/>
    <cellStyle name="Normal 28 45" xfId="10394" xr:uid="{00000000-0005-0000-0000-000087280000}"/>
    <cellStyle name="Normal 28 46" xfId="10395" xr:uid="{00000000-0005-0000-0000-000088280000}"/>
    <cellStyle name="Normal 28 47" xfId="10396" xr:uid="{00000000-0005-0000-0000-000089280000}"/>
    <cellStyle name="Normal 28 48" xfId="10397" xr:uid="{00000000-0005-0000-0000-00008A280000}"/>
    <cellStyle name="Normal 28 49" xfId="10398" xr:uid="{00000000-0005-0000-0000-00008B280000}"/>
    <cellStyle name="Normal 28 5" xfId="10399" xr:uid="{00000000-0005-0000-0000-00008C280000}"/>
    <cellStyle name="Normal 28 5 2" xfId="10400" xr:uid="{00000000-0005-0000-0000-00008D280000}"/>
    <cellStyle name="Normal 28 5 3" xfId="10401" xr:uid="{00000000-0005-0000-0000-00008E280000}"/>
    <cellStyle name="Normal 28 50" xfId="10402" xr:uid="{00000000-0005-0000-0000-00008F280000}"/>
    <cellStyle name="Normal 28 51" xfId="10403" xr:uid="{00000000-0005-0000-0000-000090280000}"/>
    <cellStyle name="Normal 28 52" xfId="10404" xr:uid="{00000000-0005-0000-0000-000091280000}"/>
    <cellStyle name="Normal 28 53" xfId="10405" xr:uid="{00000000-0005-0000-0000-000092280000}"/>
    <cellStyle name="Normal 28 54" xfId="10406" xr:uid="{00000000-0005-0000-0000-000093280000}"/>
    <cellStyle name="Normal 28 6" xfId="10407" xr:uid="{00000000-0005-0000-0000-000094280000}"/>
    <cellStyle name="Normal 28 7" xfId="10408" xr:uid="{00000000-0005-0000-0000-000095280000}"/>
    <cellStyle name="Normal 28 8" xfId="10409" xr:uid="{00000000-0005-0000-0000-000096280000}"/>
    <cellStyle name="Normal 28 9" xfId="10410" xr:uid="{00000000-0005-0000-0000-000097280000}"/>
    <cellStyle name="Normal 29" xfId="10411" xr:uid="{00000000-0005-0000-0000-000098280000}"/>
    <cellStyle name="Normal 29 10" xfId="10412" xr:uid="{00000000-0005-0000-0000-000099280000}"/>
    <cellStyle name="Normal 29 11" xfId="10413" xr:uid="{00000000-0005-0000-0000-00009A280000}"/>
    <cellStyle name="Normal 29 12" xfId="10414" xr:uid="{00000000-0005-0000-0000-00009B280000}"/>
    <cellStyle name="Normal 29 13" xfId="10415" xr:uid="{00000000-0005-0000-0000-00009C280000}"/>
    <cellStyle name="Normal 29 14" xfId="10416" xr:uid="{00000000-0005-0000-0000-00009D280000}"/>
    <cellStyle name="Normal 29 15" xfId="10417" xr:uid="{00000000-0005-0000-0000-00009E280000}"/>
    <cellStyle name="Normal 29 16" xfId="10418" xr:uid="{00000000-0005-0000-0000-00009F280000}"/>
    <cellStyle name="Normal 29 17" xfId="10419" xr:uid="{00000000-0005-0000-0000-0000A0280000}"/>
    <cellStyle name="Normal 29 18" xfId="10420" xr:uid="{00000000-0005-0000-0000-0000A1280000}"/>
    <cellStyle name="Normal 29 19" xfId="10421" xr:uid="{00000000-0005-0000-0000-0000A2280000}"/>
    <cellStyle name="Normal 29 2" xfId="10422" xr:uid="{00000000-0005-0000-0000-0000A3280000}"/>
    <cellStyle name="Normal 29 2 2" xfId="10423" xr:uid="{00000000-0005-0000-0000-0000A4280000}"/>
    <cellStyle name="Normal 29 2 3" xfId="10424" xr:uid="{00000000-0005-0000-0000-0000A5280000}"/>
    <cellStyle name="Normal 29 2 4" xfId="10425" xr:uid="{00000000-0005-0000-0000-0000A6280000}"/>
    <cellStyle name="Normal 29 20" xfId="10426" xr:uid="{00000000-0005-0000-0000-0000A7280000}"/>
    <cellStyle name="Normal 29 21" xfId="10427" xr:uid="{00000000-0005-0000-0000-0000A8280000}"/>
    <cellStyle name="Normal 29 22" xfId="10428" xr:uid="{00000000-0005-0000-0000-0000A9280000}"/>
    <cellStyle name="Normal 29 23" xfId="10429" xr:uid="{00000000-0005-0000-0000-0000AA280000}"/>
    <cellStyle name="Normal 29 24" xfId="10430" xr:uid="{00000000-0005-0000-0000-0000AB280000}"/>
    <cellStyle name="Normal 29 25" xfId="10431" xr:uid="{00000000-0005-0000-0000-0000AC280000}"/>
    <cellStyle name="Normal 29 26" xfId="10432" xr:uid="{00000000-0005-0000-0000-0000AD280000}"/>
    <cellStyle name="Normal 29 27" xfId="10433" xr:uid="{00000000-0005-0000-0000-0000AE280000}"/>
    <cellStyle name="Normal 29 28" xfId="10434" xr:uid="{00000000-0005-0000-0000-0000AF280000}"/>
    <cellStyle name="Normal 29 29" xfId="10435" xr:uid="{00000000-0005-0000-0000-0000B0280000}"/>
    <cellStyle name="Normal 29 3" xfId="10436" xr:uid="{00000000-0005-0000-0000-0000B1280000}"/>
    <cellStyle name="Normal 29 3 2" xfId="10437" xr:uid="{00000000-0005-0000-0000-0000B2280000}"/>
    <cellStyle name="Normal 29 3 3" xfId="10438" xr:uid="{00000000-0005-0000-0000-0000B3280000}"/>
    <cellStyle name="Normal 29 30" xfId="10439" xr:uid="{00000000-0005-0000-0000-0000B4280000}"/>
    <cellStyle name="Normal 29 31" xfId="10440" xr:uid="{00000000-0005-0000-0000-0000B5280000}"/>
    <cellStyle name="Normal 29 32" xfId="10441" xr:uid="{00000000-0005-0000-0000-0000B6280000}"/>
    <cellStyle name="Normal 29 33" xfId="10442" xr:uid="{00000000-0005-0000-0000-0000B7280000}"/>
    <cellStyle name="Normal 29 34" xfId="10443" xr:uid="{00000000-0005-0000-0000-0000B8280000}"/>
    <cellStyle name="Normal 29 35" xfId="10444" xr:uid="{00000000-0005-0000-0000-0000B9280000}"/>
    <cellStyle name="Normal 29 36" xfId="10445" xr:uid="{00000000-0005-0000-0000-0000BA280000}"/>
    <cellStyle name="Normal 29 37" xfId="10446" xr:uid="{00000000-0005-0000-0000-0000BB280000}"/>
    <cellStyle name="Normal 29 38" xfId="10447" xr:uid="{00000000-0005-0000-0000-0000BC280000}"/>
    <cellStyle name="Normal 29 39" xfId="10448" xr:uid="{00000000-0005-0000-0000-0000BD280000}"/>
    <cellStyle name="Normal 29 4" xfId="10449" xr:uid="{00000000-0005-0000-0000-0000BE280000}"/>
    <cellStyle name="Normal 29 4 2" xfId="10450" xr:uid="{00000000-0005-0000-0000-0000BF280000}"/>
    <cellStyle name="Normal 29 4 3" xfId="10451" xr:uid="{00000000-0005-0000-0000-0000C0280000}"/>
    <cellStyle name="Normal 29 4 4" xfId="10452" xr:uid="{00000000-0005-0000-0000-0000C1280000}"/>
    <cellStyle name="Normal 29 40" xfId="10453" xr:uid="{00000000-0005-0000-0000-0000C2280000}"/>
    <cellStyle name="Normal 29 41" xfId="10454" xr:uid="{00000000-0005-0000-0000-0000C3280000}"/>
    <cellStyle name="Normal 29 42" xfId="10455" xr:uid="{00000000-0005-0000-0000-0000C4280000}"/>
    <cellStyle name="Normal 29 43" xfId="10456" xr:uid="{00000000-0005-0000-0000-0000C5280000}"/>
    <cellStyle name="Normal 29 44" xfId="10457" xr:uid="{00000000-0005-0000-0000-0000C6280000}"/>
    <cellStyle name="Normal 29 45" xfId="10458" xr:uid="{00000000-0005-0000-0000-0000C7280000}"/>
    <cellStyle name="Normal 29 46" xfId="10459" xr:uid="{00000000-0005-0000-0000-0000C8280000}"/>
    <cellStyle name="Normal 29 47" xfId="10460" xr:uid="{00000000-0005-0000-0000-0000C9280000}"/>
    <cellStyle name="Normal 29 48" xfId="10461" xr:uid="{00000000-0005-0000-0000-0000CA280000}"/>
    <cellStyle name="Normal 29 49" xfId="10462" xr:uid="{00000000-0005-0000-0000-0000CB280000}"/>
    <cellStyle name="Normal 29 5" xfId="10463" xr:uid="{00000000-0005-0000-0000-0000CC280000}"/>
    <cellStyle name="Normal 29 5 2" xfId="10464" xr:uid="{00000000-0005-0000-0000-0000CD280000}"/>
    <cellStyle name="Normal 29 5 3" xfId="10465" xr:uid="{00000000-0005-0000-0000-0000CE280000}"/>
    <cellStyle name="Normal 29 50" xfId="10466" xr:uid="{00000000-0005-0000-0000-0000CF280000}"/>
    <cellStyle name="Normal 29 51" xfId="10467" xr:uid="{00000000-0005-0000-0000-0000D0280000}"/>
    <cellStyle name="Normal 29 52" xfId="10468" xr:uid="{00000000-0005-0000-0000-0000D1280000}"/>
    <cellStyle name="Normal 29 53" xfId="10469" xr:uid="{00000000-0005-0000-0000-0000D2280000}"/>
    <cellStyle name="Normal 29 6" xfId="10470" xr:uid="{00000000-0005-0000-0000-0000D3280000}"/>
    <cellStyle name="Normal 29 7" xfId="10471" xr:uid="{00000000-0005-0000-0000-0000D4280000}"/>
    <cellStyle name="Normal 29 8" xfId="10472" xr:uid="{00000000-0005-0000-0000-0000D5280000}"/>
    <cellStyle name="Normal 29 9" xfId="10473" xr:uid="{00000000-0005-0000-0000-0000D6280000}"/>
    <cellStyle name="Normal 3" xfId="2" xr:uid="{00000000-0005-0000-0000-0000D7280000}"/>
    <cellStyle name="Normal 3 10" xfId="10474" xr:uid="{00000000-0005-0000-0000-0000D8280000}"/>
    <cellStyle name="Normal 3 10 2" xfId="10475" xr:uid="{00000000-0005-0000-0000-0000D9280000}"/>
    <cellStyle name="Normal 3 10 3" xfId="10476" xr:uid="{00000000-0005-0000-0000-0000DA280000}"/>
    <cellStyle name="Normal 3 11" xfId="10477" xr:uid="{00000000-0005-0000-0000-0000DB280000}"/>
    <cellStyle name="Normal 3 12" xfId="10478" xr:uid="{00000000-0005-0000-0000-0000DC280000}"/>
    <cellStyle name="Normal 3 13" xfId="10479" xr:uid="{00000000-0005-0000-0000-0000DD280000}"/>
    <cellStyle name="Normal 3 14" xfId="10480" xr:uid="{00000000-0005-0000-0000-0000DE280000}"/>
    <cellStyle name="Normal 3 15" xfId="10481" xr:uid="{00000000-0005-0000-0000-0000DF280000}"/>
    <cellStyle name="Normal 3 16" xfId="10482" xr:uid="{00000000-0005-0000-0000-0000E0280000}"/>
    <cellStyle name="Normal 3 17" xfId="10483" xr:uid="{00000000-0005-0000-0000-0000E1280000}"/>
    <cellStyle name="Normal 3 18" xfId="10484" xr:uid="{00000000-0005-0000-0000-0000E2280000}"/>
    <cellStyle name="Normal 3 2" xfId="20" xr:uid="{00000000-0005-0000-0000-0000E3280000}"/>
    <cellStyle name="Normal 3 2 2" xfId="10485" xr:uid="{00000000-0005-0000-0000-0000E4280000}"/>
    <cellStyle name="Normal 3 2 2 2" xfId="10486" xr:uid="{00000000-0005-0000-0000-0000E5280000}"/>
    <cellStyle name="Normal 3 2 2 2 2" xfId="10487" xr:uid="{00000000-0005-0000-0000-0000E6280000}"/>
    <cellStyle name="Normal 3 2 2 3" xfId="10488" xr:uid="{00000000-0005-0000-0000-0000E7280000}"/>
    <cellStyle name="Normal 3 2 2 3 2" xfId="10489" xr:uid="{00000000-0005-0000-0000-0000E8280000}"/>
    <cellStyle name="Normal 3 2 2 4" xfId="10490" xr:uid="{00000000-0005-0000-0000-0000E9280000}"/>
    <cellStyle name="Normal 3 2 2 5" xfId="10491" xr:uid="{00000000-0005-0000-0000-0000EA280000}"/>
    <cellStyle name="Normal 3 2 3" xfId="10492" xr:uid="{00000000-0005-0000-0000-0000EB280000}"/>
    <cellStyle name="Normal 3 2 3 2" xfId="10493" xr:uid="{00000000-0005-0000-0000-0000EC280000}"/>
    <cellStyle name="Normal 3 2 3 3" xfId="10494" xr:uid="{00000000-0005-0000-0000-0000ED280000}"/>
    <cellStyle name="Normal 3 2 4" xfId="10495" xr:uid="{00000000-0005-0000-0000-0000EE280000}"/>
    <cellStyle name="Normal 3 2 4 2" xfId="10496" xr:uid="{00000000-0005-0000-0000-0000EF280000}"/>
    <cellStyle name="Normal 3 2 5" xfId="10497" xr:uid="{00000000-0005-0000-0000-0000F0280000}"/>
    <cellStyle name="Normal 3 2 5 2" xfId="10498" xr:uid="{00000000-0005-0000-0000-0000F1280000}"/>
    <cellStyle name="Normal 3 2 6" xfId="10499" xr:uid="{00000000-0005-0000-0000-0000F2280000}"/>
    <cellStyle name="Normal 3 2 6 2" xfId="10500" xr:uid="{00000000-0005-0000-0000-0000F3280000}"/>
    <cellStyle name="Normal 3 2 7" xfId="10501" xr:uid="{00000000-0005-0000-0000-0000F4280000}"/>
    <cellStyle name="Normal 3 2 7 2" xfId="10502" xr:uid="{00000000-0005-0000-0000-0000F5280000}"/>
    <cellStyle name="Normal 3 2 8" xfId="10503" xr:uid="{00000000-0005-0000-0000-0000F6280000}"/>
    <cellStyle name="Normal 3 2 9" xfId="10504" xr:uid="{00000000-0005-0000-0000-0000F7280000}"/>
    <cellStyle name="Normal 3 3" xfId="109" xr:uid="{00000000-0005-0000-0000-0000F8280000}"/>
    <cellStyle name="Normal 3 3 2" xfId="10505" xr:uid="{00000000-0005-0000-0000-0000F9280000}"/>
    <cellStyle name="Normal 3 3 2 2" xfId="10506" xr:uid="{00000000-0005-0000-0000-0000FA280000}"/>
    <cellStyle name="Normal 3 3 2 2 2" xfId="10507" xr:uid="{00000000-0005-0000-0000-0000FB280000}"/>
    <cellStyle name="Normal 3 3 2 3" xfId="10508" xr:uid="{00000000-0005-0000-0000-0000FC280000}"/>
    <cellStyle name="Normal 3 3 2 4" xfId="10509" xr:uid="{00000000-0005-0000-0000-0000FD280000}"/>
    <cellStyle name="Normal 3 3 3" xfId="10510" xr:uid="{00000000-0005-0000-0000-0000FE280000}"/>
    <cellStyle name="Normal 3 3 3 2" xfId="10511" xr:uid="{00000000-0005-0000-0000-0000FF280000}"/>
    <cellStyle name="Normal 3 3 3 2 2" xfId="10512" xr:uid="{00000000-0005-0000-0000-000000290000}"/>
    <cellStyle name="Normal 3 3 3 3" xfId="10513" xr:uid="{00000000-0005-0000-0000-000001290000}"/>
    <cellStyle name="Normal 3 3 4" xfId="10514" xr:uid="{00000000-0005-0000-0000-000002290000}"/>
    <cellStyle name="Normal 3 3 4 2" xfId="10515" xr:uid="{00000000-0005-0000-0000-000003290000}"/>
    <cellStyle name="Normal 3 3 4 3" xfId="10516" xr:uid="{00000000-0005-0000-0000-000004290000}"/>
    <cellStyle name="Normal 3 3 5" xfId="10517" xr:uid="{00000000-0005-0000-0000-000005290000}"/>
    <cellStyle name="Normal 3 3 5 2" xfId="10518" xr:uid="{00000000-0005-0000-0000-000006290000}"/>
    <cellStyle name="Normal 3 3 6" xfId="10519" xr:uid="{00000000-0005-0000-0000-000007290000}"/>
    <cellStyle name="Normal 3 3 7" xfId="10520" xr:uid="{00000000-0005-0000-0000-000008290000}"/>
    <cellStyle name="Normal 3 3 8" xfId="10521" xr:uid="{00000000-0005-0000-0000-000009290000}"/>
    <cellStyle name="Normal 3 3_Material Handling Silos - Expenditure Flow" xfId="10522" xr:uid="{00000000-0005-0000-0000-00000A290000}"/>
    <cellStyle name="Normal 3 4" xfId="10523" xr:uid="{00000000-0005-0000-0000-00000B290000}"/>
    <cellStyle name="Normal 3 4 2" xfId="10524" xr:uid="{00000000-0005-0000-0000-00000C290000}"/>
    <cellStyle name="Normal 3 4 2 2" xfId="10525" xr:uid="{00000000-0005-0000-0000-00000D290000}"/>
    <cellStyle name="Normal 3 4 2 2 2" xfId="10526" xr:uid="{00000000-0005-0000-0000-00000E290000}"/>
    <cellStyle name="Normal 3 4 2 3" xfId="10527" xr:uid="{00000000-0005-0000-0000-00000F290000}"/>
    <cellStyle name="Normal 3 4 2 4" xfId="10528" xr:uid="{00000000-0005-0000-0000-000010290000}"/>
    <cellStyle name="Normal 3 4 3" xfId="10529" xr:uid="{00000000-0005-0000-0000-000011290000}"/>
    <cellStyle name="Normal 3 4 3 2" xfId="10530" xr:uid="{00000000-0005-0000-0000-000012290000}"/>
    <cellStyle name="Normal 3 4 4" xfId="10531" xr:uid="{00000000-0005-0000-0000-000013290000}"/>
    <cellStyle name="Normal 3 4 4 2" xfId="10532" xr:uid="{00000000-0005-0000-0000-000014290000}"/>
    <cellStyle name="Normal 3 4 5" xfId="10533" xr:uid="{00000000-0005-0000-0000-000015290000}"/>
    <cellStyle name="Normal 3 4 5 2" xfId="10534" xr:uid="{00000000-0005-0000-0000-000016290000}"/>
    <cellStyle name="Normal 3 4 6" xfId="10535" xr:uid="{00000000-0005-0000-0000-000017290000}"/>
    <cellStyle name="Normal 3 4 7" xfId="10536" xr:uid="{00000000-0005-0000-0000-000018290000}"/>
    <cellStyle name="Normal 3 4 8" xfId="10537" xr:uid="{00000000-0005-0000-0000-000019290000}"/>
    <cellStyle name="Normal 3 5" xfId="10538" xr:uid="{00000000-0005-0000-0000-00001A290000}"/>
    <cellStyle name="Normal 3 5 2" xfId="10539" xr:uid="{00000000-0005-0000-0000-00001B290000}"/>
    <cellStyle name="Normal 3 5 2 2" xfId="10540" xr:uid="{00000000-0005-0000-0000-00001C290000}"/>
    <cellStyle name="Normal 3 5 2 2 2" xfId="10541" xr:uid="{00000000-0005-0000-0000-00001D290000}"/>
    <cellStyle name="Normal 3 5 2 3" xfId="10542" xr:uid="{00000000-0005-0000-0000-00001E290000}"/>
    <cellStyle name="Normal 3 5 2 4" xfId="10543" xr:uid="{00000000-0005-0000-0000-00001F290000}"/>
    <cellStyle name="Normal 3 5 3" xfId="10544" xr:uid="{00000000-0005-0000-0000-000020290000}"/>
    <cellStyle name="Normal 3 5 3 2" xfId="10545" xr:uid="{00000000-0005-0000-0000-000021290000}"/>
    <cellStyle name="Normal 3 5 4" xfId="10546" xr:uid="{00000000-0005-0000-0000-000022290000}"/>
    <cellStyle name="Normal 3 5 4 2" xfId="10547" xr:uid="{00000000-0005-0000-0000-000023290000}"/>
    <cellStyle name="Normal 3 5 5" xfId="10548" xr:uid="{00000000-0005-0000-0000-000024290000}"/>
    <cellStyle name="Normal 3 5 5 2" xfId="10549" xr:uid="{00000000-0005-0000-0000-000025290000}"/>
    <cellStyle name="Normal 3 5 6" xfId="10550" xr:uid="{00000000-0005-0000-0000-000026290000}"/>
    <cellStyle name="Normal 3 5 7" xfId="10551" xr:uid="{00000000-0005-0000-0000-000027290000}"/>
    <cellStyle name="Normal 3 5 8" xfId="10552" xr:uid="{00000000-0005-0000-0000-000028290000}"/>
    <cellStyle name="Normal 3 5 9" xfId="10553" xr:uid="{00000000-0005-0000-0000-000029290000}"/>
    <cellStyle name="Normal 3 6" xfId="10554" xr:uid="{00000000-0005-0000-0000-00002A290000}"/>
    <cellStyle name="Normal 3 6 2" xfId="10555" xr:uid="{00000000-0005-0000-0000-00002B290000}"/>
    <cellStyle name="Normal 3 6 2 2" xfId="10556" xr:uid="{00000000-0005-0000-0000-00002C290000}"/>
    <cellStyle name="Normal 3 6 3" xfId="10557" xr:uid="{00000000-0005-0000-0000-00002D290000}"/>
    <cellStyle name="Normal 3 6 4" xfId="10558" xr:uid="{00000000-0005-0000-0000-00002E290000}"/>
    <cellStyle name="Normal 3 6 5" xfId="10559" xr:uid="{00000000-0005-0000-0000-00002F290000}"/>
    <cellStyle name="Normal 3 6 6" xfId="10560" xr:uid="{00000000-0005-0000-0000-000030290000}"/>
    <cellStyle name="Normal 3 7" xfId="10561" xr:uid="{00000000-0005-0000-0000-000031290000}"/>
    <cellStyle name="Normal 3 7 2" xfId="10562" xr:uid="{00000000-0005-0000-0000-000032290000}"/>
    <cellStyle name="Normal 3 7 2 2" xfId="10563" xr:uid="{00000000-0005-0000-0000-000033290000}"/>
    <cellStyle name="Normal 3 7 3" xfId="10564" xr:uid="{00000000-0005-0000-0000-000034290000}"/>
    <cellStyle name="Normal 3 7 4" xfId="10565" xr:uid="{00000000-0005-0000-0000-000035290000}"/>
    <cellStyle name="Normal 3 7 5" xfId="10566" xr:uid="{00000000-0005-0000-0000-000036290000}"/>
    <cellStyle name="Normal 3 7 6" xfId="10567" xr:uid="{00000000-0005-0000-0000-000037290000}"/>
    <cellStyle name="Normal 3 8" xfId="10568" xr:uid="{00000000-0005-0000-0000-000038290000}"/>
    <cellStyle name="Normal 3 8 2" xfId="10569" xr:uid="{00000000-0005-0000-0000-000039290000}"/>
    <cellStyle name="Normal 3 8 3" xfId="10570" xr:uid="{00000000-0005-0000-0000-00003A290000}"/>
    <cellStyle name="Normal 3 8 4" xfId="10571" xr:uid="{00000000-0005-0000-0000-00003B290000}"/>
    <cellStyle name="Normal 3 8 5" xfId="10572" xr:uid="{00000000-0005-0000-0000-00003C290000}"/>
    <cellStyle name="Normal 3 9" xfId="10573" xr:uid="{00000000-0005-0000-0000-00003D290000}"/>
    <cellStyle name="Normal 3 9 2" xfId="10574" xr:uid="{00000000-0005-0000-0000-00003E290000}"/>
    <cellStyle name="Normal 3 9 3" xfId="10575" xr:uid="{00000000-0005-0000-0000-00003F290000}"/>
    <cellStyle name="Normal 30" xfId="10576" xr:uid="{00000000-0005-0000-0000-000040290000}"/>
    <cellStyle name="Normal 30 10" xfId="10577" xr:uid="{00000000-0005-0000-0000-000041290000}"/>
    <cellStyle name="Normal 30 11" xfId="10578" xr:uid="{00000000-0005-0000-0000-000042290000}"/>
    <cellStyle name="Normal 30 12" xfId="10579" xr:uid="{00000000-0005-0000-0000-000043290000}"/>
    <cellStyle name="Normal 30 13" xfId="10580" xr:uid="{00000000-0005-0000-0000-000044290000}"/>
    <cellStyle name="Normal 30 14" xfId="10581" xr:uid="{00000000-0005-0000-0000-000045290000}"/>
    <cellStyle name="Normal 30 15" xfId="10582" xr:uid="{00000000-0005-0000-0000-000046290000}"/>
    <cellStyle name="Normal 30 16" xfId="10583" xr:uid="{00000000-0005-0000-0000-000047290000}"/>
    <cellStyle name="Normal 30 17" xfId="10584" xr:uid="{00000000-0005-0000-0000-000048290000}"/>
    <cellStyle name="Normal 30 18" xfId="10585" xr:uid="{00000000-0005-0000-0000-000049290000}"/>
    <cellStyle name="Normal 30 19" xfId="10586" xr:uid="{00000000-0005-0000-0000-00004A290000}"/>
    <cellStyle name="Normal 30 2" xfId="10587" xr:uid="{00000000-0005-0000-0000-00004B290000}"/>
    <cellStyle name="Normal 30 2 2" xfId="10588" xr:uid="{00000000-0005-0000-0000-00004C290000}"/>
    <cellStyle name="Normal 30 2 3" xfId="10589" xr:uid="{00000000-0005-0000-0000-00004D290000}"/>
    <cellStyle name="Normal 30 2 4" xfId="10590" xr:uid="{00000000-0005-0000-0000-00004E290000}"/>
    <cellStyle name="Normal 30 20" xfId="10591" xr:uid="{00000000-0005-0000-0000-00004F290000}"/>
    <cellStyle name="Normal 30 21" xfId="10592" xr:uid="{00000000-0005-0000-0000-000050290000}"/>
    <cellStyle name="Normal 30 22" xfId="10593" xr:uid="{00000000-0005-0000-0000-000051290000}"/>
    <cellStyle name="Normal 30 23" xfId="10594" xr:uid="{00000000-0005-0000-0000-000052290000}"/>
    <cellStyle name="Normal 30 24" xfId="10595" xr:uid="{00000000-0005-0000-0000-000053290000}"/>
    <cellStyle name="Normal 30 25" xfId="10596" xr:uid="{00000000-0005-0000-0000-000054290000}"/>
    <cellStyle name="Normal 30 26" xfId="10597" xr:uid="{00000000-0005-0000-0000-000055290000}"/>
    <cellStyle name="Normal 30 27" xfId="10598" xr:uid="{00000000-0005-0000-0000-000056290000}"/>
    <cellStyle name="Normal 30 28" xfId="10599" xr:uid="{00000000-0005-0000-0000-000057290000}"/>
    <cellStyle name="Normal 30 29" xfId="10600" xr:uid="{00000000-0005-0000-0000-000058290000}"/>
    <cellStyle name="Normal 30 3" xfId="10601" xr:uid="{00000000-0005-0000-0000-000059290000}"/>
    <cellStyle name="Normal 30 3 2" xfId="10602" xr:uid="{00000000-0005-0000-0000-00005A290000}"/>
    <cellStyle name="Normal 30 3 3" xfId="10603" xr:uid="{00000000-0005-0000-0000-00005B290000}"/>
    <cellStyle name="Normal 30 3 4" xfId="10604" xr:uid="{00000000-0005-0000-0000-00005C290000}"/>
    <cellStyle name="Normal 30 30" xfId="10605" xr:uid="{00000000-0005-0000-0000-00005D290000}"/>
    <cellStyle name="Normal 30 31" xfId="10606" xr:uid="{00000000-0005-0000-0000-00005E290000}"/>
    <cellStyle name="Normal 30 32" xfId="10607" xr:uid="{00000000-0005-0000-0000-00005F290000}"/>
    <cellStyle name="Normal 30 33" xfId="10608" xr:uid="{00000000-0005-0000-0000-000060290000}"/>
    <cellStyle name="Normal 30 34" xfId="10609" xr:uid="{00000000-0005-0000-0000-000061290000}"/>
    <cellStyle name="Normal 30 35" xfId="10610" xr:uid="{00000000-0005-0000-0000-000062290000}"/>
    <cellStyle name="Normal 30 36" xfId="10611" xr:uid="{00000000-0005-0000-0000-000063290000}"/>
    <cellStyle name="Normal 30 37" xfId="10612" xr:uid="{00000000-0005-0000-0000-000064290000}"/>
    <cellStyle name="Normal 30 38" xfId="10613" xr:uid="{00000000-0005-0000-0000-000065290000}"/>
    <cellStyle name="Normal 30 39" xfId="10614" xr:uid="{00000000-0005-0000-0000-000066290000}"/>
    <cellStyle name="Normal 30 4" xfId="10615" xr:uid="{00000000-0005-0000-0000-000067290000}"/>
    <cellStyle name="Normal 30 4 2" xfId="10616" xr:uid="{00000000-0005-0000-0000-000068290000}"/>
    <cellStyle name="Normal 30 4 3" xfId="10617" xr:uid="{00000000-0005-0000-0000-000069290000}"/>
    <cellStyle name="Normal 30 4 4" xfId="10618" xr:uid="{00000000-0005-0000-0000-00006A290000}"/>
    <cellStyle name="Normal 30 40" xfId="10619" xr:uid="{00000000-0005-0000-0000-00006B290000}"/>
    <cellStyle name="Normal 30 41" xfId="10620" xr:uid="{00000000-0005-0000-0000-00006C290000}"/>
    <cellStyle name="Normal 30 42" xfId="10621" xr:uid="{00000000-0005-0000-0000-00006D290000}"/>
    <cellStyle name="Normal 30 43" xfId="10622" xr:uid="{00000000-0005-0000-0000-00006E290000}"/>
    <cellStyle name="Normal 30 44" xfId="10623" xr:uid="{00000000-0005-0000-0000-00006F290000}"/>
    <cellStyle name="Normal 30 45" xfId="10624" xr:uid="{00000000-0005-0000-0000-000070290000}"/>
    <cellStyle name="Normal 30 46" xfId="10625" xr:uid="{00000000-0005-0000-0000-000071290000}"/>
    <cellStyle name="Normal 30 47" xfId="10626" xr:uid="{00000000-0005-0000-0000-000072290000}"/>
    <cellStyle name="Normal 30 48" xfId="10627" xr:uid="{00000000-0005-0000-0000-000073290000}"/>
    <cellStyle name="Normal 30 49" xfId="10628" xr:uid="{00000000-0005-0000-0000-000074290000}"/>
    <cellStyle name="Normal 30 5" xfId="10629" xr:uid="{00000000-0005-0000-0000-000075290000}"/>
    <cellStyle name="Normal 30 5 2" xfId="10630" xr:uid="{00000000-0005-0000-0000-000076290000}"/>
    <cellStyle name="Normal 30 5 3" xfId="10631" xr:uid="{00000000-0005-0000-0000-000077290000}"/>
    <cellStyle name="Normal 30 50" xfId="10632" xr:uid="{00000000-0005-0000-0000-000078290000}"/>
    <cellStyle name="Normal 30 51" xfId="10633" xr:uid="{00000000-0005-0000-0000-000079290000}"/>
    <cellStyle name="Normal 30 52" xfId="10634" xr:uid="{00000000-0005-0000-0000-00007A290000}"/>
    <cellStyle name="Normal 30 53" xfId="10635" xr:uid="{00000000-0005-0000-0000-00007B290000}"/>
    <cellStyle name="Normal 30 54" xfId="10636" xr:uid="{00000000-0005-0000-0000-00007C290000}"/>
    <cellStyle name="Normal 30 55" xfId="10637" xr:uid="{00000000-0005-0000-0000-00007D290000}"/>
    <cellStyle name="Normal 30 6" xfId="10638" xr:uid="{00000000-0005-0000-0000-00007E290000}"/>
    <cellStyle name="Normal 30 7" xfId="10639" xr:uid="{00000000-0005-0000-0000-00007F290000}"/>
    <cellStyle name="Normal 30 8" xfId="10640" xr:uid="{00000000-0005-0000-0000-000080290000}"/>
    <cellStyle name="Normal 30 9" xfId="10641" xr:uid="{00000000-0005-0000-0000-000081290000}"/>
    <cellStyle name="Normal 31" xfId="10642" xr:uid="{00000000-0005-0000-0000-000082290000}"/>
    <cellStyle name="Normal 31 10" xfId="10643" xr:uid="{00000000-0005-0000-0000-000083290000}"/>
    <cellStyle name="Normal 31 11" xfId="10644" xr:uid="{00000000-0005-0000-0000-000084290000}"/>
    <cellStyle name="Normal 31 12" xfId="10645" xr:uid="{00000000-0005-0000-0000-000085290000}"/>
    <cellStyle name="Normal 31 13" xfId="10646" xr:uid="{00000000-0005-0000-0000-000086290000}"/>
    <cellStyle name="Normal 31 14" xfId="10647" xr:uid="{00000000-0005-0000-0000-000087290000}"/>
    <cellStyle name="Normal 31 15" xfId="10648" xr:uid="{00000000-0005-0000-0000-000088290000}"/>
    <cellStyle name="Normal 31 16" xfId="10649" xr:uid="{00000000-0005-0000-0000-000089290000}"/>
    <cellStyle name="Normal 31 17" xfId="10650" xr:uid="{00000000-0005-0000-0000-00008A290000}"/>
    <cellStyle name="Normal 31 18" xfId="10651" xr:uid="{00000000-0005-0000-0000-00008B290000}"/>
    <cellStyle name="Normal 31 19" xfId="10652" xr:uid="{00000000-0005-0000-0000-00008C290000}"/>
    <cellStyle name="Normal 31 2" xfId="10653" xr:uid="{00000000-0005-0000-0000-00008D290000}"/>
    <cellStyle name="Normal 31 2 2" xfId="10654" xr:uid="{00000000-0005-0000-0000-00008E290000}"/>
    <cellStyle name="Normal 31 2 3" xfId="10655" xr:uid="{00000000-0005-0000-0000-00008F290000}"/>
    <cellStyle name="Normal 31 2 4" xfId="10656" xr:uid="{00000000-0005-0000-0000-000090290000}"/>
    <cellStyle name="Normal 31 20" xfId="10657" xr:uid="{00000000-0005-0000-0000-000091290000}"/>
    <cellStyle name="Normal 31 21" xfId="10658" xr:uid="{00000000-0005-0000-0000-000092290000}"/>
    <cellStyle name="Normal 31 22" xfId="10659" xr:uid="{00000000-0005-0000-0000-000093290000}"/>
    <cellStyle name="Normal 31 23" xfId="10660" xr:uid="{00000000-0005-0000-0000-000094290000}"/>
    <cellStyle name="Normal 31 24" xfId="10661" xr:uid="{00000000-0005-0000-0000-000095290000}"/>
    <cellStyle name="Normal 31 25" xfId="10662" xr:uid="{00000000-0005-0000-0000-000096290000}"/>
    <cellStyle name="Normal 31 26" xfId="10663" xr:uid="{00000000-0005-0000-0000-000097290000}"/>
    <cellStyle name="Normal 31 27" xfId="10664" xr:uid="{00000000-0005-0000-0000-000098290000}"/>
    <cellStyle name="Normal 31 28" xfId="10665" xr:uid="{00000000-0005-0000-0000-000099290000}"/>
    <cellStyle name="Normal 31 29" xfId="10666" xr:uid="{00000000-0005-0000-0000-00009A290000}"/>
    <cellStyle name="Normal 31 3" xfId="10667" xr:uid="{00000000-0005-0000-0000-00009B290000}"/>
    <cellStyle name="Normal 31 3 2" xfId="10668" xr:uid="{00000000-0005-0000-0000-00009C290000}"/>
    <cellStyle name="Normal 31 3 3" xfId="10669" xr:uid="{00000000-0005-0000-0000-00009D290000}"/>
    <cellStyle name="Normal 31 3 4" xfId="10670" xr:uid="{00000000-0005-0000-0000-00009E290000}"/>
    <cellStyle name="Normal 31 30" xfId="10671" xr:uid="{00000000-0005-0000-0000-00009F290000}"/>
    <cellStyle name="Normal 31 31" xfId="10672" xr:uid="{00000000-0005-0000-0000-0000A0290000}"/>
    <cellStyle name="Normal 31 32" xfId="10673" xr:uid="{00000000-0005-0000-0000-0000A1290000}"/>
    <cellStyle name="Normal 31 33" xfId="10674" xr:uid="{00000000-0005-0000-0000-0000A2290000}"/>
    <cellStyle name="Normal 31 34" xfId="10675" xr:uid="{00000000-0005-0000-0000-0000A3290000}"/>
    <cellStyle name="Normal 31 35" xfId="10676" xr:uid="{00000000-0005-0000-0000-0000A4290000}"/>
    <cellStyle name="Normal 31 36" xfId="10677" xr:uid="{00000000-0005-0000-0000-0000A5290000}"/>
    <cellStyle name="Normal 31 37" xfId="10678" xr:uid="{00000000-0005-0000-0000-0000A6290000}"/>
    <cellStyle name="Normal 31 38" xfId="10679" xr:uid="{00000000-0005-0000-0000-0000A7290000}"/>
    <cellStyle name="Normal 31 39" xfId="10680" xr:uid="{00000000-0005-0000-0000-0000A8290000}"/>
    <cellStyle name="Normal 31 4" xfId="10681" xr:uid="{00000000-0005-0000-0000-0000A9290000}"/>
    <cellStyle name="Normal 31 4 2" xfId="10682" xr:uid="{00000000-0005-0000-0000-0000AA290000}"/>
    <cellStyle name="Normal 31 4 3" xfId="10683" xr:uid="{00000000-0005-0000-0000-0000AB290000}"/>
    <cellStyle name="Normal 31 4 4" xfId="10684" xr:uid="{00000000-0005-0000-0000-0000AC290000}"/>
    <cellStyle name="Normal 31 40" xfId="10685" xr:uid="{00000000-0005-0000-0000-0000AD290000}"/>
    <cellStyle name="Normal 31 41" xfId="10686" xr:uid="{00000000-0005-0000-0000-0000AE290000}"/>
    <cellStyle name="Normal 31 42" xfId="10687" xr:uid="{00000000-0005-0000-0000-0000AF290000}"/>
    <cellStyle name="Normal 31 43" xfId="10688" xr:uid="{00000000-0005-0000-0000-0000B0290000}"/>
    <cellStyle name="Normal 31 44" xfId="10689" xr:uid="{00000000-0005-0000-0000-0000B1290000}"/>
    <cellStyle name="Normal 31 45" xfId="10690" xr:uid="{00000000-0005-0000-0000-0000B2290000}"/>
    <cellStyle name="Normal 31 46" xfId="10691" xr:uid="{00000000-0005-0000-0000-0000B3290000}"/>
    <cellStyle name="Normal 31 47" xfId="10692" xr:uid="{00000000-0005-0000-0000-0000B4290000}"/>
    <cellStyle name="Normal 31 48" xfId="10693" xr:uid="{00000000-0005-0000-0000-0000B5290000}"/>
    <cellStyle name="Normal 31 49" xfId="10694" xr:uid="{00000000-0005-0000-0000-0000B6290000}"/>
    <cellStyle name="Normal 31 5" xfId="10695" xr:uid="{00000000-0005-0000-0000-0000B7290000}"/>
    <cellStyle name="Normal 31 5 2" xfId="10696" xr:uid="{00000000-0005-0000-0000-0000B8290000}"/>
    <cellStyle name="Normal 31 5 3" xfId="10697" xr:uid="{00000000-0005-0000-0000-0000B9290000}"/>
    <cellStyle name="Normal 31 50" xfId="10698" xr:uid="{00000000-0005-0000-0000-0000BA290000}"/>
    <cellStyle name="Normal 31 51" xfId="10699" xr:uid="{00000000-0005-0000-0000-0000BB290000}"/>
    <cellStyle name="Normal 31 52" xfId="10700" xr:uid="{00000000-0005-0000-0000-0000BC290000}"/>
    <cellStyle name="Normal 31 53" xfId="10701" xr:uid="{00000000-0005-0000-0000-0000BD290000}"/>
    <cellStyle name="Normal 31 54" xfId="10702" xr:uid="{00000000-0005-0000-0000-0000BE290000}"/>
    <cellStyle name="Normal 31 6" xfId="10703" xr:uid="{00000000-0005-0000-0000-0000BF290000}"/>
    <cellStyle name="Normal 31 7" xfId="10704" xr:uid="{00000000-0005-0000-0000-0000C0290000}"/>
    <cellStyle name="Normal 31 8" xfId="10705" xr:uid="{00000000-0005-0000-0000-0000C1290000}"/>
    <cellStyle name="Normal 31 9" xfId="10706" xr:uid="{00000000-0005-0000-0000-0000C2290000}"/>
    <cellStyle name="Normal 32" xfId="10707" xr:uid="{00000000-0005-0000-0000-0000C3290000}"/>
    <cellStyle name="Normal 32 10" xfId="10708" xr:uid="{00000000-0005-0000-0000-0000C4290000}"/>
    <cellStyle name="Normal 32 11" xfId="10709" xr:uid="{00000000-0005-0000-0000-0000C5290000}"/>
    <cellStyle name="Normal 32 12" xfId="10710" xr:uid="{00000000-0005-0000-0000-0000C6290000}"/>
    <cellStyle name="Normal 32 13" xfId="10711" xr:uid="{00000000-0005-0000-0000-0000C7290000}"/>
    <cellStyle name="Normal 32 14" xfId="10712" xr:uid="{00000000-0005-0000-0000-0000C8290000}"/>
    <cellStyle name="Normal 32 15" xfId="10713" xr:uid="{00000000-0005-0000-0000-0000C9290000}"/>
    <cellStyle name="Normal 32 16" xfId="10714" xr:uid="{00000000-0005-0000-0000-0000CA290000}"/>
    <cellStyle name="Normal 32 17" xfId="10715" xr:uid="{00000000-0005-0000-0000-0000CB290000}"/>
    <cellStyle name="Normal 32 18" xfId="10716" xr:uid="{00000000-0005-0000-0000-0000CC290000}"/>
    <cellStyle name="Normal 32 19" xfId="10717" xr:uid="{00000000-0005-0000-0000-0000CD290000}"/>
    <cellStyle name="Normal 32 2" xfId="10718" xr:uid="{00000000-0005-0000-0000-0000CE290000}"/>
    <cellStyle name="Normal 32 2 2" xfId="10719" xr:uid="{00000000-0005-0000-0000-0000CF290000}"/>
    <cellStyle name="Normal 32 2 3" xfId="10720" xr:uid="{00000000-0005-0000-0000-0000D0290000}"/>
    <cellStyle name="Normal 32 2 4" xfId="10721" xr:uid="{00000000-0005-0000-0000-0000D1290000}"/>
    <cellStyle name="Normal 32 20" xfId="10722" xr:uid="{00000000-0005-0000-0000-0000D2290000}"/>
    <cellStyle name="Normal 32 21" xfId="10723" xr:uid="{00000000-0005-0000-0000-0000D3290000}"/>
    <cellStyle name="Normal 32 22" xfId="10724" xr:uid="{00000000-0005-0000-0000-0000D4290000}"/>
    <cellStyle name="Normal 32 23" xfId="10725" xr:uid="{00000000-0005-0000-0000-0000D5290000}"/>
    <cellStyle name="Normal 32 24" xfId="10726" xr:uid="{00000000-0005-0000-0000-0000D6290000}"/>
    <cellStyle name="Normal 32 25" xfId="10727" xr:uid="{00000000-0005-0000-0000-0000D7290000}"/>
    <cellStyle name="Normal 32 26" xfId="10728" xr:uid="{00000000-0005-0000-0000-0000D8290000}"/>
    <cellStyle name="Normal 32 27" xfId="10729" xr:uid="{00000000-0005-0000-0000-0000D9290000}"/>
    <cellStyle name="Normal 32 28" xfId="10730" xr:uid="{00000000-0005-0000-0000-0000DA290000}"/>
    <cellStyle name="Normal 32 29" xfId="10731" xr:uid="{00000000-0005-0000-0000-0000DB290000}"/>
    <cellStyle name="Normal 32 3" xfId="10732" xr:uid="{00000000-0005-0000-0000-0000DC290000}"/>
    <cellStyle name="Normal 32 3 2" xfId="10733" xr:uid="{00000000-0005-0000-0000-0000DD290000}"/>
    <cellStyle name="Normal 32 3 3" xfId="10734" xr:uid="{00000000-0005-0000-0000-0000DE290000}"/>
    <cellStyle name="Normal 32 3 4" xfId="10735" xr:uid="{00000000-0005-0000-0000-0000DF290000}"/>
    <cellStyle name="Normal 32 30" xfId="10736" xr:uid="{00000000-0005-0000-0000-0000E0290000}"/>
    <cellStyle name="Normal 32 31" xfId="10737" xr:uid="{00000000-0005-0000-0000-0000E1290000}"/>
    <cellStyle name="Normal 32 32" xfId="10738" xr:uid="{00000000-0005-0000-0000-0000E2290000}"/>
    <cellStyle name="Normal 32 33" xfId="10739" xr:uid="{00000000-0005-0000-0000-0000E3290000}"/>
    <cellStyle name="Normal 32 34" xfId="10740" xr:uid="{00000000-0005-0000-0000-0000E4290000}"/>
    <cellStyle name="Normal 32 35" xfId="10741" xr:uid="{00000000-0005-0000-0000-0000E5290000}"/>
    <cellStyle name="Normal 32 36" xfId="10742" xr:uid="{00000000-0005-0000-0000-0000E6290000}"/>
    <cellStyle name="Normal 32 37" xfId="10743" xr:uid="{00000000-0005-0000-0000-0000E7290000}"/>
    <cellStyle name="Normal 32 38" xfId="10744" xr:uid="{00000000-0005-0000-0000-0000E8290000}"/>
    <cellStyle name="Normal 32 39" xfId="10745" xr:uid="{00000000-0005-0000-0000-0000E9290000}"/>
    <cellStyle name="Normal 32 4" xfId="10746" xr:uid="{00000000-0005-0000-0000-0000EA290000}"/>
    <cellStyle name="Normal 32 4 2" xfId="10747" xr:uid="{00000000-0005-0000-0000-0000EB290000}"/>
    <cellStyle name="Normal 32 4 3" xfId="10748" xr:uid="{00000000-0005-0000-0000-0000EC290000}"/>
    <cellStyle name="Normal 32 4 4" xfId="10749" xr:uid="{00000000-0005-0000-0000-0000ED290000}"/>
    <cellStyle name="Normal 32 40" xfId="10750" xr:uid="{00000000-0005-0000-0000-0000EE290000}"/>
    <cellStyle name="Normal 32 41" xfId="10751" xr:uid="{00000000-0005-0000-0000-0000EF290000}"/>
    <cellStyle name="Normal 32 42" xfId="10752" xr:uid="{00000000-0005-0000-0000-0000F0290000}"/>
    <cellStyle name="Normal 32 43" xfId="10753" xr:uid="{00000000-0005-0000-0000-0000F1290000}"/>
    <cellStyle name="Normal 32 44" xfId="10754" xr:uid="{00000000-0005-0000-0000-0000F2290000}"/>
    <cellStyle name="Normal 32 45" xfId="10755" xr:uid="{00000000-0005-0000-0000-0000F3290000}"/>
    <cellStyle name="Normal 32 46" xfId="10756" xr:uid="{00000000-0005-0000-0000-0000F4290000}"/>
    <cellStyle name="Normal 32 47" xfId="10757" xr:uid="{00000000-0005-0000-0000-0000F5290000}"/>
    <cellStyle name="Normal 32 48" xfId="10758" xr:uid="{00000000-0005-0000-0000-0000F6290000}"/>
    <cellStyle name="Normal 32 49" xfId="10759" xr:uid="{00000000-0005-0000-0000-0000F7290000}"/>
    <cellStyle name="Normal 32 5" xfId="10760" xr:uid="{00000000-0005-0000-0000-0000F8290000}"/>
    <cellStyle name="Normal 32 5 2" xfId="10761" xr:uid="{00000000-0005-0000-0000-0000F9290000}"/>
    <cellStyle name="Normal 32 5 3" xfId="10762" xr:uid="{00000000-0005-0000-0000-0000FA290000}"/>
    <cellStyle name="Normal 32 50" xfId="10763" xr:uid="{00000000-0005-0000-0000-0000FB290000}"/>
    <cellStyle name="Normal 32 51" xfId="10764" xr:uid="{00000000-0005-0000-0000-0000FC290000}"/>
    <cellStyle name="Normal 32 52" xfId="10765" xr:uid="{00000000-0005-0000-0000-0000FD290000}"/>
    <cellStyle name="Normal 32 53" xfId="10766" xr:uid="{00000000-0005-0000-0000-0000FE290000}"/>
    <cellStyle name="Normal 32 54" xfId="10767" xr:uid="{00000000-0005-0000-0000-0000FF290000}"/>
    <cellStyle name="Normal 32 6" xfId="10768" xr:uid="{00000000-0005-0000-0000-0000002A0000}"/>
    <cellStyle name="Normal 32 7" xfId="10769" xr:uid="{00000000-0005-0000-0000-0000012A0000}"/>
    <cellStyle name="Normal 32 8" xfId="10770" xr:uid="{00000000-0005-0000-0000-0000022A0000}"/>
    <cellStyle name="Normal 32 9" xfId="10771" xr:uid="{00000000-0005-0000-0000-0000032A0000}"/>
    <cellStyle name="Normal 33" xfId="10772" xr:uid="{00000000-0005-0000-0000-0000042A0000}"/>
    <cellStyle name="Normal 33 10" xfId="10773" xr:uid="{00000000-0005-0000-0000-0000052A0000}"/>
    <cellStyle name="Normal 33 11" xfId="10774" xr:uid="{00000000-0005-0000-0000-0000062A0000}"/>
    <cellStyle name="Normal 33 12" xfId="10775" xr:uid="{00000000-0005-0000-0000-0000072A0000}"/>
    <cellStyle name="Normal 33 13" xfId="10776" xr:uid="{00000000-0005-0000-0000-0000082A0000}"/>
    <cellStyle name="Normal 33 14" xfId="10777" xr:uid="{00000000-0005-0000-0000-0000092A0000}"/>
    <cellStyle name="Normal 33 15" xfId="10778" xr:uid="{00000000-0005-0000-0000-00000A2A0000}"/>
    <cellStyle name="Normal 33 16" xfId="10779" xr:uid="{00000000-0005-0000-0000-00000B2A0000}"/>
    <cellStyle name="Normal 33 17" xfId="10780" xr:uid="{00000000-0005-0000-0000-00000C2A0000}"/>
    <cellStyle name="Normal 33 18" xfId="10781" xr:uid="{00000000-0005-0000-0000-00000D2A0000}"/>
    <cellStyle name="Normal 33 19" xfId="10782" xr:uid="{00000000-0005-0000-0000-00000E2A0000}"/>
    <cellStyle name="Normal 33 2" xfId="10783" xr:uid="{00000000-0005-0000-0000-00000F2A0000}"/>
    <cellStyle name="Normal 33 2 2" xfId="10784" xr:uid="{00000000-0005-0000-0000-0000102A0000}"/>
    <cellStyle name="Normal 33 2 3" xfId="10785" xr:uid="{00000000-0005-0000-0000-0000112A0000}"/>
    <cellStyle name="Normal 33 2 4" xfId="10786" xr:uid="{00000000-0005-0000-0000-0000122A0000}"/>
    <cellStyle name="Normal 33 20" xfId="10787" xr:uid="{00000000-0005-0000-0000-0000132A0000}"/>
    <cellStyle name="Normal 33 21" xfId="10788" xr:uid="{00000000-0005-0000-0000-0000142A0000}"/>
    <cellStyle name="Normal 33 22" xfId="10789" xr:uid="{00000000-0005-0000-0000-0000152A0000}"/>
    <cellStyle name="Normal 33 23" xfId="10790" xr:uid="{00000000-0005-0000-0000-0000162A0000}"/>
    <cellStyle name="Normal 33 24" xfId="10791" xr:uid="{00000000-0005-0000-0000-0000172A0000}"/>
    <cellStyle name="Normal 33 25" xfId="10792" xr:uid="{00000000-0005-0000-0000-0000182A0000}"/>
    <cellStyle name="Normal 33 26" xfId="10793" xr:uid="{00000000-0005-0000-0000-0000192A0000}"/>
    <cellStyle name="Normal 33 27" xfId="10794" xr:uid="{00000000-0005-0000-0000-00001A2A0000}"/>
    <cellStyle name="Normal 33 28" xfId="10795" xr:uid="{00000000-0005-0000-0000-00001B2A0000}"/>
    <cellStyle name="Normal 33 29" xfId="10796" xr:uid="{00000000-0005-0000-0000-00001C2A0000}"/>
    <cellStyle name="Normal 33 3" xfId="10797" xr:uid="{00000000-0005-0000-0000-00001D2A0000}"/>
    <cellStyle name="Normal 33 3 2" xfId="10798" xr:uid="{00000000-0005-0000-0000-00001E2A0000}"/>
    <cellStyle name="Normal 33 3 3" xfId="10799" xr:uid="{00000000-0005-0000-0000-00001F2A0000}"/>
    <cellStyle name="Normal 33 3 4" xfId="10800" xr:uid="{00000000-0005-0000-0000-0000202A0000}"/>
    <cellStyle name="Normal 33 30" xfId="10801" xr:uid="{00000000-0005-0000-0000-0000212A0000}"/>
    <cellStyle name="Normal 33 31" xfId="10802" xr:uid="{00000000-0005-0000-0000-0000222A0000}"/>
    <cellStyle name="Normal 33 32" xfId="10803" xr:uid="{00000000-0005-0000-0000-0000232A0000}"/>
    <cellStyle name="Normal 33 33" xfId="10804" xr:uid="{00000000-0005-0000-0000-0000242A0000}"/>
    <cellStyle name="Normal 33 34" xfId="10805" xr:uid="{00000000-0005-0000-0000-0000252A0000}"/>
    <cellStyle name="Normal 33 35" xfId="10806" xr:uid="{00000000-0005-0000-0000-0000262A0000}"/>
    <cellStyle name="Normal 33 36" xfId="10807" xr:uid="{00000000-0005-0000-0000-0000272A0000}"/>
    <cellStyle name="Normal 33 37" xfId="10808" xr:uid="{00000000-0005-0000-0000-0000282A0000}"/>
    <cellStyle name="Normal 33 38" xfId="10809" xr:uid="{00000000-0005-0000-0000-0000292A0000}"/>
    <cellStyle name="Normal 33 39" xfId="10810" xr:uid="{00000000-0005-0000-0000-00002A2A0000}"/>
    <cellStyle name="Normal 33 4" xfId="10811" xr:uid="{00000000-0005-0000-0000-00002B2A0000}"/>
    <cellStyle name="Normal 33 4 2" xfId="10812" xr:uid="{00000000-0005-0000-0000-00002C2A0000}"/>
    <cellStyle name="Normal 33 4 3" xfId="10813" xr:uid="{00000000-0005-0000-0000-00002D2A0000}"/>
    <cellStyle name="Normal 33 4 4" xfId="10814" xr:uid="{00000000-0005-0000-0000-00002E2A0000}"/>
    <cellStyle name="Normal 33 40" xfId="10815" xr:uid="{00000000-0005-0000-0000-00002F2A0000}"/>
    <cellStyle name="Normal 33 41" xfId="10816" xr:uid="{00000000-0005-0000-0000-0000302A0000}"/>
    <cellStyle name="Normal 33 42" xfId="10817" xr:uid="{00000000-0005-0000-0000-0000312A0000}"/>
    <cellStyle name="Normal 33 43" xfId="10818" xr:uid="{00000000-0005-0000-0000-0000322A0000}"/>
    <cellStyle name="Normal 33 44" xfId="10819" xr:uid="{00000000-0005-0000-0000-0000332A0000}"/>
    <cellStyle name="Normal 33 45" xfId="10820" xr:uid="{00000000-0005-0000-0000-0000342A0000}"/>
    <cellStyle name="Normal 33 46" xfId="10821" xr:uid="{00000000-0005-0000-0000-0000352A0000}"/>
    <cellStyle name="Normal 33 47" xfId="10822" xr:uid="{00000000-0005-0000-0000-0000362A0000}"/>
    <cellStyle name="Normal 33 48" xfId="10823" xr:uid="{00000000-0005-0000-0000-0000372A0000}"/>
    <cellStyle name="Normal 33 49" xfId="10824" xr:uid="{00000000-0005-0000-0000-0000382A0000}"/>
    <cellStyle name="Normal 33 5" xfId="10825" xr:uid="{00000000-0005-0000-0000-0000392A0000}"/>
    <cellStyle name="Normal 33 5 2" xfId="10826" xr:uid="{00000000-0005-0000-0000-00003A2A0000}"/>
    <cellStyle name="Normal 33 5 3" xfId="10827" xr:uid="{00000000-0005-0000-0000-00003B2A0000}"/>
    <cellStyle name="Normal 33 50" xfId="10828" xr:uid="{00000000-0005-0000-0000-00003C2A0000}"/>
    <cellStyle name="Normal 33 51" xfId="10829" xr:uid="{00000000-0005-0000-0000-00003D2A0000}"/>
    <cellStyle name="Normal 33 52" xfId="10830" xr:uid="{00000000-0005-0000-0000-00003E2A0000}"/>
    <cellStyle name="Normal 33 53" xfId="10831" xr:uid="{00000000-0005-0000-0000-00003F2A0000}"/>
    <cellStyle name="Normal 33 54" xfId="10832" xr:uid="{00000000-0005-0000-0000-0000402A0000}"/>
    <cellStyle name="Normal 33 6" xfId="10833" xr:uid="{00000000-0005-0000-0000-0000412A0000}"/>
    <cellStyle name="Normal 33 7" xfId="10834" xr:uid="{00000000-0005-0000-0000-0000422A0000}"/>
    <cellStyle name="Normal 33 8" xfId="10835" xr:uid="{00000000-0005-0000-0000-0000432A0000}"/>
    <cellStyle name="Normal 33 9" xfId="10836" xr:uid="{00000000-0005-0000-0000-0000442A0000}"/>
    <cellStyle name="Normal 34" xfId="10837" xr:uid="{00000000-0005-0000-0000-0000452A0000}"/>
    <cellStyle name="Normal 34 10" xfId="10838" xr:uid="{00000000-0005-0000-0000-0000462A0000}"/>
    <cellStyle name="Normal 34 11" xfId="10839" xr:uid="{00000000-0005-0000-0000-0000472A0000}"/>
    <cellStyle name="Normal 34 12" xfId="10840" xr:uid="{00000000-0005-0000-0000-0000482A0000}"/>
    <cellStyle name="Normal 34 13" xfId="10841" xr:uid="{00000000-0005-0000-0000-0000492A0000}"/>
    <cellStyle name="Normal 34 14" xfId="10842" xr:uid="{00000000-0005-0000-0000-00004A2A0000}"/>
    <cellStyle name="Normal 34 15" xfId="10843" xr:uid="{00000000-0005-0000-0000-00004B2A0000}"/>
    <cellStyle name="Normal 34 16" xfId="10844" xr:uid="{00000000-0005-0000-0000-00004C2A0000}"/>
    <cellStyle name="Normal 34 17" xfId="10845" xr:uid="{00000000-0005-0000-0000-00004D2A0000}"/>
    <cellStyle name="Normal 34 18" xfId="10846" xr:uid="{00000000-0005-0000-0000-00004E2A0000}"/>
    <cellStyle name="Normal 34 19" xfId="10847" xr:uid="{00000000-0005-0000-0000-00004F2A0000}"/>
    <cellStyle name="Normal 34 2" xfId="10848" xr:uid="{00000000-0005-0000-0000-0000502A0000}"/>
    <cellStyle name="Normal 34 2 2" xfId="10849" xr:uid="{00000000-0005-0000-0000-0000512A0000}"/>
    <cellStyle name="Normal 34 2 3" xfId="10850" xr:uid="{00000000-0005-0000-0000-0000522A0000}"/>
    <cellStyle name="Normal 34 2 4" xfId="10851" xr:uid="{00000000-0005-0000-0000-0000532A0000}"/>
    <cellStyle name="Normal 34 20" xfId="10852" xr:uid="{00000000-0005-0000-0000-0000542A0000}"/>
    <cellStyle name="Normal 34 21" xfId="10853" xr:uid="{00000000-0005-0000-0000-0000552A0000}"/>
    <cellStyle name="Normal 34 22" xfId="10854" xr:uid="{00000000-0005-0000-0000-0000562A0000}"/>
    <cellStyle name="Normal 34 23" xfId="10855" xr:uid="{00000000-0005-0000-0000-0000572A0000}"/>
    <cellStyle name="Normal 34 24" xfId="10856" xr:uid="{00000000-0005-0000-0000-0000582A0000}"/>
    <cellStyle name="Normal 34 25" xfId="10857" xr:uid="{00000000-0005-0000-0000-0000592A0000}"/>
    <cellStyle name="Normal 34 26" xfId="10858" xr:uid="{00000000-0005-0000-0000-00005A2A0000}"/>
    <cellStyle name="Normal 34 27" xfId="10859" xr:uid="{00000000-0005-0000-0000-00005B2A0000}"/>
    <cellStyle name="Normal 34 28" xfId="10860" xr:uid="{00000000-0005-0000-0000-00005C2A0000}"/>
    <cellStyle name="Normal 34 29" xfId="10861" xr:uid="{00000000-0005-0000-0000-00005D2A0000}"/>
    <cellStyle name="Normal 34 3" xfId="10862" xr:uid="{00000000-0005-0000-0000-00005E2A0000}"/>
    <cellStyle name="Normal 34 3 2" xfId="10863" xr:uid="{00000000-0005-0000-0000-00005F2A0000}"/>
    <cellStyle name="Normal 34 3 3" xfId="10864" xr:uid="{00000000-0005-0000-0000-0000602A0000}"/>
    <cellStyle name="Normal 34 3 4" xfId="10865" xr:uid="{00000000-0005-0000-0000-0000612A0000}"/>
    <cellStyle name="Normal 34 30" xfId="10866" xr:uid="{00000000-0005-0000-0000-0000622A0000}"/>
    <cellStyle name="Normal 34 31" xfId="10867" xr:uid="{00000000-0005-0000-0000-0000632A0000}"/>
    <cellStyle name="Normal 34 32" xfId="10868" xr:uid="{00000000-0005-0000-0000-0000642A0000}"/>
    <cellStyle name="Normal 34 33" xfId="10869" xr:uid="{00000000-0005-0000-0000-0000652A0000}"/>
    <cellStyle name="Normal 34 34" xfId="10870" xr:uid="{00000000-0005-0000-0000-0000662A0000}"/>
    <cellStyle name="Normal 34 35" xfId="10871" xr:uid="{00000000-0005-0000-0000-0000672A0000}"/>
    <cellStyle name="Normal 34 36" xfId="10872" xr:uid="{00000000-0005-0000-0000-0000682A0000}"/>
    <cellStyle name="Normal 34 37" xfId="10873" xr:uid="{00000000-0005-0000-0000-0000692A0000}"/>
    <cellStyle name="Normal 34 38" xfId="10874" xr:uid="{00000000-0005-0000-0000-00006A2A0000}"/>
    <cellStyle name="Normal 34 39" xfId="10875" xr:uid="{00000000-0005-0000-0000-00006B2A0000}"/>
    <cellStyle name="Normal 34 4" xfId="10876" xr:uid="{00000000-0005-0000-0000-00006C2A0000}"/>
    <cellStyle name="Normal 34 4 2" xfId="10877" xr:uid="{00000000-0005-0000-0000-00006D2A0000}"/>
    <cellStyle name="Normal 34 4 3" xfId="10878" xr:uid="{00000000-0005-0000-0000-00006E2A0000}"/>
    <cellStyle name="Normal 34 4 4" xfId="10879" xr:uid="{00000000-0005-0000-0000-00006F2A0000}"/>
    <cellStyle name="Normal 34 40" xfId="10880" xr:uid="{00000000-0005-0000-0000-0000702A0000}"/>
    <cellStyle name="Normal 34 41" xfId="10881" xr:uid="{00000000-0005-0000-0000-0000712A0000}"/>
    <cellStyle name="Normal 34 42" xfId="10882" xr:uid="{00000000-0005-0000-0000-0000722A0000}"/>
    <cellStyle name="Normal 34 43" xfId="10883" xr:uid="{00000000-0005-0000-0000-0000732A0000}"/>
    <cellStyle name="Normal 34 44" xfId="10884" xr:uid="{00000000-0005-0000-0000-0000742A0000}"/>
    <cellStyle name="Normal 34 45" xfId="10885" xr:uid="{00000000-0005-0000-0000-0000752A0000}"/>
    <cellStyle name="Normal 34 46" xfId="10886" xr:uid="{00000000-0005-0000-0000-0000762A0000}"/>
    <cellStyle name="Normal 34 47" xfId="10887" xr:uid="{00000000-0005-0000-0000-0000772A0000}"/>
    <cellStyle name="Normal 34 48" xfId="10888" xr:uid="{00000000-0005-0000-0000-0000782A0000}"/>
    <cellStyle name="Normal 34 49" xfId="10889" xr:uid="{00000000-0005-0000-0000-0000792A0000}"/>
    <cellStyle name="Normal 34 5" xfId="10890" xr:uid="{00000000-0005-0000-0000-00007A2A0000}"/>
    <cellStyle name="Normal 34 5 2" xfId="10891" xr:uid="{00000000-0005-0000-0000-00007B2A0000}"/>
    <cellStyle name="Normal 34 5 3" xfId="10892" xr:uid="{00000000-0005-0000-0000-00007C2A0000}"/>
    <cellStyle name="Normal 34 50" xfId="10893" xr:uid="{00000000-0005-0000-0000-00007D2A0000}"/>
    <cellStyle name="Normal 34 51" xfId="10894" xr:uid="{00000000-0005-0000-0000-00007E2A0000}"/>
    <cellStyle name="Normal 34 52" xfId="10895" xr:uid="{00000000-0005-0000-0000-00007F2A0000}"/>
    <cellStyle name="Normal 34 53" xfId="10896" xr:uid="{00000000-0005-0000-0000-0000802A0000}"/>
    <cellStyle name="Normal 34 54" xfId="10897" xr:uid="{00000000-0005-0000-0000-0000812A0000}"/>
    <cellStyle name="Normal 34 6" xfId="10898" xr:uid="{00000000-0005-0000-0000-0000822A0000}"/>
    <cellStyle name="Normal 34 7" xfId="10899" xr:uid="{00000000-0005-0000-0000-0000832A0000}"/>
    <cellStyle name="Normal 34 8" xfId="10900" xr:uid="{00000000-0005-0000-0000-0000842A0000}"/>
    <cellStyle name="Normal 34 9" xfId="10901" xr:uid="{00000000-0005-0000-0000-0000852A0000}"/>
    <cellStyle name="Normal 35" xfId="10902" xr:uid="{00000000-0005-0000-0000-0000862A0000}"/>
    <cellStyle name="Normal 35 10" xfId="10903" xr:uid="{00000000-0005-0000-0000-0000872A0000}"/>
    <cellStyle name="Normal 35 11" xfId="10904" xr:uid="{00000000-0005-0000-0000-0000882A0000}"/>
    <cellStyle name="Normal 35 12" xfId="10905" xr:uid="{00000000-0005-0000-0000-0000892A0000}"/>
    <cellStyle name="Normal 35 13" xfId="10906" xr:uid="{00000000-0005-0000-0000-00008A2A0000}"/>
    <cellStyle name="Normal 35 14" xfId="10907" xr:uid="{00000000-0005-0000-0000-00008B2A0000}"/>
    <cellStyle name="Normal 35 15" xfId="10908" xr:uid="{00000000-0005-0000-0000-00008C2A0000}"/>
    <cellStyle name="Normal 35 16" xfId="10909" xr:uid="{00000000-0005-0000-0000-00008D2A0000}"/>
    <cellStyle name="Normal 35 17" xfId="10910" xr:uid="{00000000-0005-0000-0000-00008E2A0000}"/>
    <cellStyle name="Normal 35 18" xfId="10911" xr:uid="{00000000-0005-0000-0000-00008F2A0000}"/>
    <cellStyle name="Normal 35 19" xfId="10912" xr:uid="{00000000-0005-0000-0000-0000902A0000}"/>
    <cellStyle name="Normal 35 2" xfId="10913" xr:uid="{00000000-0005-0000-0000-0000912A0000}"/>
    <cellStyle name="Normal 35 2 2" xfId="10914" xr:uid="{00000000-0005-0000-0000-0000922A0000}"/>
    <cellStyle name="Normal 35 2 3" xfId="10915" xr:uid="{00000000-0005-0000-0000-0000932A0000}"/>
    <cellStyle name="Normal 35 2 4" xfId="10916" xr:uid="{00000000-0005-0000-0000-0000942A0000}"/>
    <cellStyle name="Normal 35 20" xfId="10917" xr:uid="{00000000-0005-0000-0000-0000952A0000}"/>
    <cellStyle name="Normal 35 21" xfId="10918" xr:uid="{00000000-0005-0000-0000-0000962A0000}"/>
    <cellStyle name="Normal 35 22" xfId="10919" xr:uid="{00000000-0005-0000-0000-0000972A0000}"/>
    <cellStyle name="Normal 35 23" xfId="10920" xr:uid="{00000000-0005-0000-0000-0000982A0000}"/>
    <cellStyle name="Normal 35 24" xfId="10921" xr:uid="{00000000-0005-0000-0000-0000992A0000}"/>
    <cellStyle name="Normal 35 25" xfId="10922" xr:uid="{00000000-0005-0000-0000-00009A2A0000}"/>
    <cellStyle name="Normal 35 26" xfId="10923" xr:uid="{00000000-0005-0000-0000-00009B2A0000}"/>
    <cellStyle name="Normal 35 27" xfId="10924" xr:uid="{00000000-0005-0000-0000-00009C2A0000}"/>
    <cellStyle name="Normal 35 28" xfId="10925" xr:uid="{00000000-0005-0000-0000-00009D2A0000}"/>
    <cellStyle name="Normal 35 29" xfId="10926" xr:uid="{00000000-0005-0000-0000-00009E2A0000}"/>
    <cellStyle name="Normal 35 3" xfId="10927" xr:uid="{00000000-0005-0000-0000-00009F2A0000}"/>
    <cellStyle name="Normal 35 3 2" xfId="10928" xr:uid="{00000000-0005-0000-0000-0000A02A0000}"/>
    <cellStyle name="Normal 35 3 3" xfId="10929" xr:uid="{00000000-0005-0000-0000-0000A12A0000}"/>
    <cellStyle name="Normal 35 3 4" xfId="10930" xr:uid="{00000000-0005-0000-0000-0000A22A0000}"/>
    <cellStyle name="Normal 35 30" xfId="10931" xr:uid="{00000000-0005-0000-0000-0000A32A0000}"/>
    <cellStyle name="Normal 35 31" xfId="10932" xr:uid="{00000000-0005-0000-0000-0000A42A0000}"/>
    <cellStyle name="Normal 35 32" xfId="10933" xr:uid="{00000000-0005-0000-0000-0000A52A0000}"/>
    <cellStyle name="Normal 35 33" xfId="10934" xr:uid="{00000000-0005-0000-0000-0000A62A0000}"/>
    <cellStyle name="Normal 35 34" xfId="10935" xr:uid="{00000000-0005-0000-0000-0000A72A0000}"/>
    <cellStyle name="Normal 35 35" xfId="10936" xr:uid="{00000000-0005-0000-0000-0000A82A0000}"/>
    <cellStyle name="Normal 35 36" xfId="10937" xr:uid="{00000000-0005-0000-0000-0000A92A0000}"/>
    <cellStyle name="Normal 35 37" xfId="10938" xr:uid="{00000000-0005-0000-0000-0000AA2A0000}"/>
    <cellStyle name="Normal 35 38" xfId="10939" xr:uid="{00000000-0005-0000-0000-0000AB2A0000}"/>
    <cellStyle name="Normal 35 39" xfId="10940" xr:uid="{00000000-0005-0000-0000-0000AC2A0000}"/>
    <cellStyle name="Normal 35 4" xfId="10941" xr:uid="{00000000-0005-0000-0000-0000AD2A0000}"/>
    <cellStyle name="Normal 35 4 2" xfId="10942" xr:uid="{00000000-0005-0000-0000-0000AE2A0000}"/>
    <cellStyle name="Normal 35 4 3" xfId="10943" xr:uid="{00000000-0005-0000-0000-0000AF2A0000}"/>
    <cellStyle name="Normal 35 4 4" xfId="10944" xr:uid="{00000000-0005-0000-0000-0000B02A0000}"/>
    <cellStyle name="Normal 35 40" xfId="10945" xr:uid="{00000000-0005-0000-0000-0000B12A0000}"/>
    <cellStyle name="Normal 35 41" xfId="10946" xr:uid="{00000000-0005-0000-0000-0000B22A0000}"/>
    <cellStyle name="Normal 35 42" xfId="10947" xr:uid="{00000000-0005-0000-0000-0000B32A0000}"/>
    <cellStyle name="Normal 35 43" xfId="10948" xr:uid="{00000000-0005-0000-0000-0000B42A0000}"/>
    <cellStyle name="Normal 35 44" xfId="10949" xr:uid="{00000000-0005-0000-0000-0000B52A0000}"/>
    <cellStyle name="Normal 35 45" xfId="10950" xr:uid="{00000000-0005-0000-0000-0000B62A0000}"/>
    <cellStyle name="Normal 35 46" xfId="10951" xr:uid="{00000000-0005-0000-0000-0000B72A0000}"/>
    <cellStyle name="Normal 35 47" xfId="10952" xr:uid="{00000000-0005-0000-0000-0000B82A0000}"/>
    <cellStyle name="Normal 35 48" xfId="10953" xr:uid="{00000000-0005-0000-0000-0000B92A0000}"/>
    <cellStyle name="Normal 35 49" xfId="10954" xr:uid="{00000000-0005-0000-0000-0000BA2A0000}"/>
    <cellStyle name="Normal 35 5" xfId="10955" xr:uid="{00000000-0005-0000-0000-0000BB2A0000}"/>
    <cellStyle name="Normal 35 5 2" xfId="10956" xr:uid="{00000000-0005-0000-0000-0000BC2A0000}"/>
    <cellStyle name="Normal 35 5 3" xfId="10957" xr:uid="{00000000-0005-0000-0000-0000BD2A0000}"/>
    <cellStyle name="Normal 35 50" xfId="10958" xr:uid="{00000000-0005-0000-0000-0000BE2A0000}"/>
    <cellStyle name="Normal 35 51" xfId="10959" xr:uid="{00000000-0005-0000-0000-0000BF2A0000}"/>
    <cellStyle name="Normal 35 52" xfId="10960" xr:uid="{00000000-0005-0000-0000-0000C02A0000}"/>
    <cellStyle name="Normal 35 53" xfId="10961" xr:uid="{00000000-0005-0000-0000-0000C12A0000}"/>
    <cellStyle name="Normal 35 54" xfId="10962" xr:uid="{00000000-0005-0000-0000-0000C22A0000}"/>
    <cellStyle name="Normal 35 6" xfId="10963" xr:uid="{00000000-0005-0000-0000-0000C32A0000}"/>
    <cellStyle name="Normal 35 7" xfId="10964" xr:uid="{00000000-0005-0000-0000-0000C42A0000}"/>
    <cellStyle name="Normal 35 8" xfId="10965" xr:uid="{00000000-0005-0000-0000-0000C52A0000}"/>
    <cellStyle name="Normal 35 9" xfId="10966" xr:uid="{00000000-0005-0000-0000-0000C62A0000}"/>
    <cellStyle name="Normal 36" xfId="10967" xr:uid="{00000000-0005-0000-0000-0000C72A0000}"/>
    <cellStyle name="Normal 36 10" xfId="10968" xr:uid="{00000000-0005-0000-0000-0000C82A0000}"/>
    <cellStyle name="Normal 36 11" xfId="10969" xr:uid="{00000000-0005-0000-0000-0000C92A0000}"/>
    <cellStyle name="Normal 36 12" xfId="10970" xr:uid="{00000000-0005-0000-0000-0000CA2A0000}"/>
    <cellStyle name="Normal 36 13" xfId="10971" xr:uid="{00000000-0005-0000-0000-0000CB2A0000}"/>
    <cellStyle name="Normal 36 14" xfId="10972" xr:uid="{00000000-0005-0000-0000-0000CC2A0000}"/>
    <cellStyle name="Normal 36 15" xfId="10973" xr:uid="{00000000-0005-0000-0000-0000CD2A0000}"/>
    <cellStyle name="Normal 36 16" xfId="10974" xr:uid="{00000000-0005-0000-0000-0000CE2A0000}"/>
    <cellStyle name="Normal 36 17" xfId="10975" xr:uid="{00000000-0005-0000-0000-0000CF2A0000}"/>
    <cellStyle name="Normal 36 18" xfId="10976" xr:uid="{00000000-0005-0000-0000-0000D02A0000}"/>
    <cellStyle name="Normal 36 19" xfId="10977" xr:uid="{00000000-0005-0000-0000-0000D12A0000}"/>
    <cellStyle name="Normal 36 2" xfId="10978" xr:uid="{00000000-0005-0000-0000-0000D22A0000}"/>
    <cellStyle name="Normal 36 2 2" xfId="10979" xr:uid="{00000000-0005-0000-0000-0000D32A0000}"/>
    <cellStyle name="Normal 36 2 3" xfId="10980" xr:uid="{00000000-0005-0000-0000-0000D42A0000}"/>
    <cellStyle name="Normal 36 2 4" xfId="10981" xr:uid="{00000000-0005-0000-0000-0000D52A0000}"/>
    <cellStyle name="Normal 36 20" xfId="10982" xr:uid="{00000000-0005-0000-0000-0000D62A0000}"/>
    <cellStyle name="Normal 36 21" xfId="10983" xr:uid="{00000000-0005-0000-0000-0000D72A0000}"/>
    <cellStyle name="Normal 36 22" xfId="10984" xr:uid="{00000000-0005-0000-0000-0000D82A0000}"/>
    <cellStyle name="Normal 36 23" xfId="10985" xr:uid="{00000000-0005-0000-0000-0000D92A0000}"/>
    <cellStyle name="Normal 36 24" xfId="10986" xr:uid="{00000000-0005-0000-0000-0000DA2A0000}"/>
    <cellStyle name="Normal 36 25" xfId="10987" xr:uid="{00000000-0005-0000-0000-0000DB2A0000}"/>
    <cellStyle name="Normal 36 26" xfId="10988" xr:uid="{00000000-0005-0000-0000-0000DC2A0000}"/>
    <cellStyle name="Normal 36 27" xfId="10989" xr:uid="{00000000-0005-0000-0000-0000DD2A0000}"/>
    <cellStyle name="Normal 36 28" xfId="10990" xr:uid="{00000000-0005-0000-0000-0000DE2A0000}"/>
    <cellStyle name="Normal 36 29" xfId="10991" xr:uid="{00000000-0005-0000-0000-0000DF2A0000}"/>
    <cellStyle name="Normal 36 3" xfId="10992" xr:uid="{00000000-0005-0000-0000-0000E02A0000}"/>
    <cellStyle name="Normal 36 3 2" xfId="10993" xr:uid="{00000000-0005-0000-0000-0000E12A0000}"/>
    <cellStyle name="Normal 36 3 3" xfId="10994" xr:uid="{00000000-0005-0000-0000-0000E22A0000}"/>
    <cellStyle name="Normal 36 3 4" xfId="10995" xr:uid="{00000000-0005-0000-0000-0000E32A0000}"/>
    <cellStyle name="Normal 36 30" xfId="10996" xr:uid="{00000000-0005-0000-0000-0000E42A0000}"/>
    <cellStyle name="Normal 36 31" xfId="10997" xr:uid="{00000000-0005-0000-0000-0000E52A0000}"/>
    <cellStyle name="Normal 36 32" xfId="10998" xr:uid="{00000000-0005-0000-0000-0000E62A0000}"/>
    <cellStyle name="Normal 36 33" xfId="10999" xr:uid="{00000000-0005-0000-0000-0000E72A0000}"/>
    <cellStyle name="Normal 36 34" xfId="11000" xr:uid="{00000000-0005-0000-0000-0000E82A0000}"/>
    <cellStyle name="Normal 36 35" xfId="11001" xr:uid="{00000000-0005-0000-0000-0000E92A0000}"/>
    <cellStyle name="Normal 36 36" xfId="11002" xr:uid="{00000000-0005-0000-0000-0000EA2A0000}"/>
    <cellStyle name="Normal 36 37" xfId="11003" xr:uid="{00000000-0005-0000-0000-0000EB2A0000}"/>
    <cellStyle name="Normal 36 38" xfId="11004" xr:uid="{00000000-0005-0000-0000-0000EC2A0000}"/>
    <cellStyle name="Normal 36 39" xfId="11005" xr:uid="{00000000-0005-0000-0000-0000ED2A0000}"/>
    <cellStyle name="Normal 36 4" xfId="11006" xr:uid="{00000000-0005-0000-0000-0000EE2A0000}"/>
    <cellStyle name="Normal 36 4 2" xfId="11007" xr:uid="{00000000-0005-0000-0000-0000EF2A0000}"/>
    <cellStyle name="Normal 36 4 3" xfId="11008" xr:uid="{00000000-0005-0000-0000-0000F02A0000}"/>
    <cellStyle name="Normal 36 4 4" xfId="11009" xr:uid="{00000000-0005-0000-0000-0000F12A0000}"/>
    <cellStyle name="Normal 36 40" xfId="11010" xr:uid="{00000000-0005-0000-0000-0000F22A0000}"/>
    <cellStyle name="Normal 36 41" xfId="11011" xr:uid="{00000000-0005-0000-0000-0000F32A0000}"/>
    <cellStyle name="Normal 36 42" xfId="11012" xr:uid="{00000000-0005-0000-0000-0000F42A0000}"/>
    <cellStyle name="Normal 36 43" xfId="11013" xr:uid="{00000000-0005-0000-0000-0000F52A0000}"/>
    <cellStyle name="Normal 36 44" xfId="11014" xr:uid="{00000000-0005-0000-0000-0000F62A0000}"/>
    <cellStyle name="Normal 36 45" xfId="11015" xr:uid="{00000000-0005-0000-0000-0000F72A0000}"/>
    <cellStyle name="Normal 36 46" xfId="11016" xr:uid="{00000000-0005-0000-0000-0000F82A0000}"/>
    <cellStyle name="Normal 36 47" xfId="11017" xr:uid="{00000000-0005-0000-0000-0000F92A0000}"/>
    <cellStyle name="Normal 36 48" xfId="11018" xr:uid="{00000000-0005-0000-0000-0000FA2A0000}"/>
    <cellStyle name="Normal 36 49" xfId="11019" xr:uid="{00000000-0005-0000-0000-0000FB2A0000}"/>
    <cellStyle name="Normal 36 5" xfId="11020" xr:uid="{00000000-0005-0000-0000-0000FC2A0000}"/>
    <cellStyle name="Normal 36 5 2" xfId="11021" xr:uid="{00000000-0005-0000-0000-0000FD2A0000}"/>
    <cellStyle name="Normal 36 5 3" xfId="11022" xr:uid="{00000000-0005-0000-0000-0000FE2A0000}"/>
    <cellStyle name="Normal 36 50" xfId="11023" xr:uid="{00000000-0005-0000-0000-0000FF2A0000}"/>
    <cellStyle name="Normal 36 51" xfId="11024" xr:uid="{00000000-0005-0000-0000-0000002B0000}"/>
    <cellStyle name="Normal 36 52" xfId="11025" xr:uid="{00000000-0005-0000-0000-0000012B0000}"/>
    <cellStyle name="Normal 36 53" xfId="11026" xr:uid="{00000000-0005-0000-0000-0000022B0000}"/>
    <cellStyle name="Normal 36 54" xfId="11027" xr:uid="{00000000-0005-0000-0000-0000032B0000}"/>
    <cellStyle name="Normal 36 6" xfId="11028" xr:uid="{00000000-0005-0000-0000-0000042B0000}"/>
    <cellStyle name="Normal 36 7" xfId="11029" xr:uid="{00000000-0005-0000-0000-0000052B0000}"/>
    <cellStyle name="Normal 36 8" xfId="11030" xr:uid="{00000000-0005-0000-0000-0000062B0000}"/>
    <cellStyle name="Normal 36 9" xfId="11031" xr:uid="{00000000-0005-0000-0000-0000072B0000}"/>
    <cellStyle name="Normal 37" xfId="11032" xr:uid="{00000000-0005-0000-0000-0000082B0000}"/>
    <cellStyle name="Normal 37 10" xfId="11033" xr:uid="{00000000-0005-0000-0000-0000092B0000}"/>
    <cellStyle name="Normal 37 11" xfId="11034" xr:uid="{00000000-0005-0000-0000-00000A2B0000}"/>
    <cellStyle name="Normal 37 12" xfId="11035" xr:uid="{00000000-0005-0000-0000-00000B2B0000}"/>
    <cellStyle name="Normal 37 13" xfId="11036" xr:uid="{00000000-0005-0000-0000-00000C2B0000}"/>
    <cellStyle name="Normal 37 14" xfId="11037" xr:uid="{00000000-0005-0000-0000-00000D2B0000}"/>
    <cellStyle name="Normal 37 15" xfId="11038" xr:uid="{00000000-0005-0000-0000-00000E2B0000}"/>
    <cellStyle name="Normal 37 16" xfId="11039" xr:uid="{00000000-0005-0000-0000-00000F2B0000}"/>
    <cellStyle name="Normal 37 17" xfId="11040" xr:uid="{00000000-0005-0000-0000-0000102B0000}"/>
    <cellStyle name="Normal 37 18" xfId="11041" xr:uid="{00000000-0005-0000-0000-0000112B0000}"/>
    <cellStyle name="Normal 37 19" xfId="11042" xr:uid="{00000000-0005-0000-0000-0000122B0000}"/>
    <cellStyle name="Normal 37 2" xfId="11043" xr:uid="{00000000-0005-0000-0000-0000132B0000}"/>
    <cellStyle name="Normal 37 2 2" xfId="11044" xr:uid="{00000000-0005-0000-0000-0000142B0000}"/>
    <cellStyle name="Normal 37 2 3" xfId="11045" xr:uid="{00000000-0005-0000-0000-0000152B0000}"/>
    <cellStyle name="Normal 37 2 4" xfId="11046" xr:uid="{00000000-0005-0000-0000-0000162B0000}"/>
    <cellStyle name="Normal 37 20" xfId="11047" xr:uid="{00000000-0005-0000-0000-0000172B0000}"/>
    <cellStyle name="Normal 37 21" xfId="11048" xr:uid="{00000000-0005-0000-0000-0000182B0000}"/>
    <cellStyle name="Normal 37 22" xfId="11049" xr:uid="{00000000-0005-0000-0000-0000192B0000}"/>
    <cellStyle name="Normal 37 23" xfId="11050" xr:uid="{00000000-0005-0000-0000-00001A2B0000}"/>
    <cellStyle name="Normal 37 24" xfId="11051" xr:uid="{00000000-0005-0000-0000-00001B2B0000}"/>
    <cellStyle name="Normal 37 25" xfId="11052" xr:uid="{00000000-0005-0000-0000-00001C2B0000}"/>
    <cellStyle name="Normal 37 26" xfId="11053" xr:uid="{00000000-0005-0000-0000-00001D2B0000}"/>
    <cellStyle name="Normal 37 27" xfId="11054" xr:uid="{00000000-0005-0000-0000-00001E2B0000}"/>
    <cellStyle name="Normal 37 28" xfId="11055" xr:uid="{00000000-0005-0000-0000-00001F2B0000}"/>
    <cellStyle name="Normal 37 29" xfId="11056" xr:uid="{00000000-0005-0000-0000-0000202B0000}"/>
    <cellStyle name="Normal 37 3" xfId="11057" xr:uid="{00000000-0005-0000-0000-0000212B0000}"/>
    <cellStyle name="Normal 37 3 2" xfId="11058" xr:uid="{00000000-0005-0000-0000-0000222B0000}"/>
    <cellStyle name="Normal 37 3 3" xfId="11059" xr:uid="{00000000-0005-0000-0000-0000232B0000}"/>
    <cellStyle name="Normal 37 3 4" xfId="11060" xr:uid="{00000000-0005-0000-0000-0000242B0000}"/>
    <cellStyle name="Normal 37 30" xfId="11061" xr:uid="{00000000-0005-0000-0000-0000252B0000}"/>
    <cellStyle name="Normal 37 31" xfId="11062" xr:uid="{00000000-0005-0000-0000-0000262B0000}"/>
    <cellStyle name="Normal 37 32" xfId="11063" xr:uid="{00000000-0005-0000-0000-0000272B0000}"/>
    <cellStyle name="Normal 37 33" xfId="11064" xr:uid="{00000000-0005-0000-0000-0000282B0000}"/>
    <cellStyle name="Normal 37 34" xfId="11065" xr:uid="{00000000-0005-0000-0000-0000292B0000}"/>
    <cellStyle name="Normal 37 35" xfId="11066" xr:uid="{00000000-0005-0000-0000-00002A2B0000}"/>
    <cellStyle name="Normal 37 36" xfId="11067" xr:uid="{00000000-0005-0000-0000-00002B2B0000}"/>
    <cellStyle name="Normal 37 37" xfId="11068" xr:uid="{00000000-0005-0000-0000-00002C2B0000}"/>
    <cellStyle name="Normal 37 38" xfId="11069" xr:uid="{00000000-0005-0000-0000-00002D2B0000}"/>
    <cellStyle name="Normal 37 39" xfId="11070" xr:uid="{00000000-0005-0000-0000-00002E2B0000}"/>
    <cellStyle name="Normal 37 4" xfId="11071" xr:uid="{00000000-0005-0000-0000-00002F2B0000}"/>
    <cellStyle name="Normal 37 4 2" xfId="11072" xr:uid="{00000000-0005-0000-0000-0000302B0000}"/>
    <cellStyle name="Normal 37 4 3" xfId="11073" xr:uid="{00000000-0005-0000-0000-0000312B0000}"/>
    <cellStyle name="Normal 37 4 4" xfId="11074" xr:uid="{00000000-0005-0000-0000-0000322B0000}"/>
    <cellStyle name="Normal 37 40" xfId="11075" xr:uid="{00000000-0005-0000-0000-0000332B0000}"/>
    <cellStyle name="Normal 37 41" xfId="11076" xr:uid="{00000000-0005-0000-0000-0000342B0000}"/>
    <cellStyle name="Normal 37 42" xfId="11077" xr:uid="{00000000-0005-0000-0000-0000352B0000}"/>
    <cellStyle name="Normal 37 43" xfId="11078" xr:uid="{00000000-0005-0000-0000-0000362B0000}"/>
    <cellStyle name="Normal 37 44" xfId="11079" xr:uid="{00000000-0005-0000-0000-0000372B0000}"/>
    <cellStyle name="Normal 37 45" xfId="11080" xr:uid="{00000000-0005-0000-0000-0000382B0000}"/>
    <cellStyle name="Normal 37 46" xfId="11081" xr:uid="{00000000-0005-0000-0000-0000392B0000}"/>
    <cellStyle name="Normal 37 47" xfId="11082" xr:uid="{00000000-0005-0000-0000-00003A2B0000}"/>
    <cellStyle name="Normal 37 48" xfId="11083" xr:uid="{00000000-0005-0000-0000-00003B2B0000}"/>
    <cellStyle name="Normal 37 49" xfId="11084" xr:uid="{00000000-0005-0000-0000-00003C2B0000}"/>
    <cellStyle name="Normal 37 5" xfId="11085" xr:uid="{00000000-0005-0000-0000-00003D2B0000}"/>
    <cellStyle name="Normal 37 5 2" xfId="11086" xr:uid="{00000000-0005-0000-0000-00003E2B0000}"/>
    <cellStyle name="Normal 37 5 3" xfId="11087" xr:uid="{00000000-0005-0000-0000-00003F2B0000}"/>
    <cellStyle name="Normal 37 50" xfId="11088" xr:uid="{00000000-0005-0000-0000-0000402B0000}"/>
    <cellStyle name="Normal 37 51" xfId="11089" xr:uid="{00000000-0005-0000-0000-0000412B0000}"/>
    <cellStyle name="Normal 37 52" xfId="11090" xr:uid="{00000000-0005-0000-0000-0000422B0000}"/>
    <cellStyle name="Normal 37 53" xfId="11091" xr:uid="{00000000-0005-0000-0000-0000432B0000}"/>
    <cellStyle name="Normal 37 54" xfId="11092" xr:uid="{00000000-0005-0000-0000-0000442B0000}"/>
    <cellStyle name="Normal 37 6" xfId="11093" xr:uid="{00000000-0005-0000-0000-0000452B0000}"/>
    <cellStyle name="Normal 37 7" xfId="11094" xr:uid="{00000000-0005-0000-0000-0000462B0000}"/>
    <cellStyle name="Normal 37 8" xfId="11095" xr:uid="{00000000-0005-0000-0000-0000472B0000}"/>
    <cellStyle name="Normal 37 9" xfId="11096" xr:uid="{00000000-0005-0000-0000-0000482B0000}"/>
    <cellStyle name="Normal 38" xfId="11097" xr:uid="{00000000-0005-0000-0000-0000492B0000}"/>
    <cellStyle name="Normal 38 10" xfId="11098" xr:uid="{00000000-0005-0000-0000-00004A2B0000}"/>
    <cellStyle name="Normal 38 11" xfId="11099" xr:uid="{00000000-0005-0000-0000-00004B2B0000}"/>
    <cellStyle name="Normal 38 12" xfId="11100" xr:uid="{00000000-0005-0000-0000-00004C2B0000}"/>
    <cellStyle name="Normal 38 13" xfId="11101" xr:uid="{00000000-0005-0000-0000-00004D2B0000}"/>
    <cellStyle name="Normal 38 14" xfId="11102" xr:uid="{00000000-0005-0000-0000-00004E2B0000}"/>
    <cellStyle name="Normal 38 15" xfId="11103" xr:uid="{00000000-0005-0000-0000-00004F2B0000}"/>
    <cellStyle name="Normal 38 16" xfId="11104" xr:uid="{00000000-0005-0000-0000-0000502B0000}"/>
    <cellStyle name="Normal 38 17" xfId="11105" xr:uid="{00000000-0005-0000-0000-0000512B0000}"/>
    <cellStyle name="Normal 38 18" xfId="11106" xr:uid="{00000000-0005-0000-0000-0000522B0000}"/>
    <cellStyle name="Normal 38 19" xfId="11107" xr:uid="{00000000-0005-0000-0000-0000532B0000}"/>
    <cellStyle name="Normal 38 2" xfId="11108" xr:uid="{00000000-0005-0000-0000-0000542B0000}"/>
    <cellStyle name="Normal 38 2 2" xfId="11109" xr:uid="{00000000-0005-0000-0000-0000552B0000}"/>
    <cellStyle name="Normal 38 2 2 2" xfId="11110" xr:uid="{00000000-0005-0000-0000-0000562B0000}"/>
    <cellStyle name="Normal 38 2 3" xfId="11111" xr:uid="{00000000-0005-0000-0000-0000572B0000}"/>
    <cellStyle name="Normal 38 2 4" xfId="11112" xr:uid="{00000000-0005-0000-0000-0000582B0000}"/>
    <cellStyle name="Normal 38 20" xfId="11113" xr:uid="{00000000-0005-0000-0000-0000592B0000}"/>
    <cellStyle name="Normal 38 21" xfId="11114" xr:uid="{00000000-0005-0000-0000-00005A2B0000}"/>
    <cellStyle name="Normal 38 22" xfId="11115" xr:uid="{00000000-0005-0000-0000-00005B2B0000}"/>
    <cellStyle name="Normal 38 23" xfId="11116" xr:uid="{00000000-0005-0000-0000-00005C2B0000}"/>
    <cellStyle name="Normal 38 24" xfId="11117" xr:uid="{00000000-0005-0000-0000-00005D2B0000}"/>
    <cellStyle name="Normal 38 25" xfId="11118" xr:uid="{00000000-0005-0000-0000-00005E2B0000}"/>
    <cellStyle name="Normal 38 26" xfId="11119" xr:uid="{00000000-0005-0000-0000-00005F2B0000}"/>
    <cellStyle name="Normal 38 27" xfId="11120" xr:uid="{00000000-0005-0000-0000-0000602B0000}"/>
    <cellStyle name="Normal 38 28" xfId="11121" xr:uid="{00000000-0005-0000-0000-0000612B0000}"/>
    <cellStyle name="Normal 38 29" xfId="11122" xr:uid="{00000000-0005-0000-0000-0000622B0000}"/>
    <cellStyle name="Normal 38 3" xfId="11123" xr:uid="{00000000-0005-0000-0000-0000632B0000}"/>
    <cellStyle name="Normal 38 3 2" xfId="11124" xr:uid="{00000000-0005-0000-0000-0000642B0000}"/>
    <cellStyle name="Normal 38 3 3" xfId="11125" xr:uid="{00000000-0005-0000-0000-0000652B0000}"/>
    <cellStyle name="Normal 38 3 4" xfId="11126" xr:uid="{00000000-0005-0000-0000-0000662B0000}"/>
    <cellStyle name="Normal 38 30" xfId="11127" xr:uid="{00000000-0005-0000-0000-0000672B0000}"/>
    <cellStyle name="Normal 38 31" xfId="11128" xr:uid="{00000000-0005-0000-0000-0000682B0000}"/>
    <cellStyle name="Normal 38 32" xfId="11129" xr:uid="{00000000-0005-0000-0000-0000692B0000}"/>
    <cellStyle name="Normal 38 33" xfId="11130" xr:uid="{00000000-0005-0000-0000-00006A2B0000}"/>
    <cellStyle name="Normal 38 34" xfId="11131" xr:uid="{00000000-0005-0000-0000-00006B2B0000}"/>
    <cellStyle name="Normal 38 35" xfId="11132" xr:uid="{00000000-0005-0000-0000-00006C2B0000}"/>
    <cellStyle name="Normal 38 36" xfId="11133" xr:uid="{00000000-0005-0000-0000-00006D2B0000}"/>
    <cellStyle name="Normal 38 37" xfId="11134" xr:uid="{00000000-0005-0000-0000-00006E2B0000}"/>
    <cellStyle name="Normal 38 38" xfId="11135" xr:uid="{00000000-0005-0000-0000-00006F2B0000}"/>
    <cellStyle name="Normal 38 39" xfId="11136" xr:uid="{00000000-0005-0000-0000-0000702B0000}"/>
    <cellStyle name="Normal 38 4" xfId="11137" xr:uid="{00000000-0005-0000-0000-0000712B0000}"/>
    <cellStyle name="Normal 38 4 2" xfId="11138" xr:uid="{00000000-0005-0000-0000-0000722B0000}"/>
    <cellStyle name="Normal 38 4 2 2" xfId="11139" xr:uid="{00000000-0005-0000-0000-0000732B0000}"/>
    <cellStyle name="Normal 38 4 2 2 2" xfId="11140" xr:uid="{00000000-0005-0000-0000-0000742B0000}"/>
    <cellStyle name="Normal 38 4 2 2 2 2" xfId="11141" xr:uid="{00000000-0005-0000-0000-0000752B0000}"/>
    <cellStyle name="Normal 38 4 2 2 2 2 2" xfId="11142" xr:uid="{00000000-0005-0000-0000-0000762B0000}"/>
    <cellStyle name="Normal 38 4 2 2 2 2 2 2" xfId="11143" xr:uid="{00000000-0005-0000-0000-0000772B0000}"/>
    <cellStyle name="Normal 38 4 2 2 2 2 3" xfId="11144" xr:uid="{00000000-0005-0000-0000-0000782B0000}"/>
    <cellStyle name="Normal 38 4 2 2 2 3" xfId="11145" xr:uid="{00000000-0005-0000-0000-0000792B0000}"/>
    <cellStyle name="Normal 38 4 2 2 2 3 2" xfId="11146" xr:uid="{00000000-0005-0000-0000-00007A2B0000}"/>
    <cellStyle name="Normal 38 4 2 2 2 4" xfId="11147" xr:uid="{00000000-0005-0000-0000-00007B2B0000}"/>
    <cellStyle name="Normal 38 4 2 2 3" xfId="11148" xr:uid="{00000000-0005-0000-0000-00007C2B0000}"/>
    <cellStyle name="Normal 38 4 2 2 3 2" xfId="11149" xr:uid="{00000000-0005-0000-0000-00007D2B0000}"/>
    <cellStyle name="Normal 38 4 2 2 3 2 2" xfId="11150" xr:uid="{00000000-0005-0000-0000-00007E2B0000}"/>
    <cellStyle name="Normal 38 4 2 2 3 3" xfId="11151" xr:uid="{00000000-0005-0000-0000-00007F2B0000}"/>
    <cellStyle name="Normal 38 4 2 2 4" xfId="11152" xr:uid="{00000000-0005-0000-0000-0000802B0000}"/>
    <cellStyle name="Normal 38 4 2 2 4 2" xfId="11153" xr:uid="{00000000-0005-0000-0000-0000812B0000}"/>
    <cellStyle name="Normal 38 4 2 2 4 2 2" xfId="11154" xr:uid="{00000000-0005-0000-0000-0000822B0000}"/>
    <cellStyle name="Normal 38 4 2 2 4 3" xfId="11155" xr:uid="{00000000-0005-0000-0000-0000832B0000}"/>
    <cellStyle name="Normal 38 4 2 2 5" xfId="11156" xr:uid="{00000000-0005-0000-0000-0000842B0000}"/>
    <cellStyle name="Normal 38 4 2 2 5 2" xfId="11157" xr:uid="{00000000-0005-0000-0000-0000852B0000}"/>
    <cellStyle name="Normal 38 4 2 2 6" xfId="11158" xr:uid="{00000000-0005-0000-0000-0000862B0000}"/>
    <cellStyle name="Normal 38 4 2 3" xfId="11159" xr:uid="{00000000-0005-0000-0000-0000872B0000}"/>
    <cellStyle name="Normal 38 4 2 3 2" xfId="11160" xr:uid="{00000000-0005-0000-0000-0000882B0000}"/>
    <cellStyle name="Normal 38 4 2 3 2 2" xfId="11161" xr:uid="{00000000-0005-0000-0000-0000892B0000}"/>
    <cellStyle name="Normal 38 4 2 3 2 2 2" xfId="11162" xr:uid="{00000000-0005-0000-0000-00008A2B0000}"/>
    <cellStyle name="Normal 38 4 2 3 2 3" xfId="11163" xr:uid="{00000000-0005-0000-0000-00008B2B0000}"/>
    <cellStyle name="Normal 38 4 2 3 3" xfId="11164" xr:uid="{00000000-0005-0000-0000-00008C2B0000}"/>
    <cellStyle name="Normal 38 4 2 3 3 2" xfId="11165" xr:uid="{00000000-0005-0000-0000-00008D2B0000}"/>
    <cellStyle name="Normal 38 4 2 3 3 2 2" xfId="11166" xr:uid="{00000000-0005-0000-0000-00008E2B0000}"/>
    <cellStyle name="Normal 38 4 2 3 3 3" xfId="11167" xr:uid="{00000000-0005-0000-0000-00008F2B0000}"/>
    <cellStyle name="Normal 38 4 2 3 4" xfId="11168" xr:uid="{00000000-0005-0000-0000-0000902B0000}"/>
    <cellStyle name="Normal 38 4 2 3 4 2" xfId="11169" xr:uid="{00000000-0005-0000-0000-0000912B0000}"/>
    <cellStyle name="Normal 38 4 2 3 4 2 2" xfId="11170" xr:uid="{00000000-0005-0000-0000-0000922B0000}"/>
    <cellStyle name="Normal 38 4 2 3 4 3" xfId="11171" xr:uid="{00000000-0005-0000-0000-0000932B0000}"/>
    <cellStyle name="Normal 38 4 2 3 5" xfId="11172" xr:uid="{00000000-0005-0000-0000-0000942B0000}"/>
    <cellStyle name="Normal 38 4 2 3 5 2" xfId="11173" xr:uid="{00000000-0005-0000-0000-0000952B0000}"/>
    <cellStyle name="Normal 38 4 2 3 6" xfId="11174" xr:uid="{00000000-0005-0000-0000-0000962B0000}"/>
    <cellStyle name="Normal 38 4 2 4" xfId="11175" xr:uid="{00000000-0005-0000-0000-0000972B0000}"/>
    <cellStyle name="Normal 38 4 2 4 2" xfId="11176" xr:uid="{00000000-0005-0000-0000-0000982B0000}"/>
    <cellStyle name="Normal 38 4 2 4 2 2" xfId="11177" xr:uid="{00000000-0005-0000-0000-0000992B0000}"/>
    <cellStyle name="Normal 38 4 2 4 2 2 2" xfId="11178" xr:uid="{00000000-0005-0000-0000-00009A2B0000}"/>
    <cellStyle name="Normal 38 4 2 4 2 3" xfId="11179" xr:uid="{00000000-0005-0000-0000-00009B2B0000}"/>
    <cellStyle name="Normal 38 4 2 4 3" xfId="11180" xr:uid="{00000000-0005-0000-0000-00009C2B0000}"/>
    <cellStyle name="Normal 38 4 2 4 3 2" xfId="11181" xr:uid="{00000000-0005-0000-0000-00009D2B0000}"/>
    <cellStyle name="Normal 38 4 2 4 4" xfId="11182" xr:uid="{00000000-0005-0000-0000-00009E2B0000}"/>
    <cellStyle name="Normal 38 4 2 5" xfId="11183" xr:uid="{00000000-0005-0000-0000-00009F2B0000}"/>
    <cellStyle name="Normal 38 4 2 5 2" xfId="11184" xr:uid="{00000000-0005-0000-0000-0000A02B0000}"/>
    <cellStyle name="Normal 38 4 2 5 2 2" xfId="11185" xr:uid="{00000000-0005-0000-0000-0000A12B0000}"/>
    <cellStyle name="Normal 38 4 2 5 3" xfId="11186" xr:uid="{00000000-0005-0000-0000-0000A22B0000}"/>
    <cellStyle name="Normal 38 4 2 6" xfId="11187" xr:uid="{00000000-0005-0000-0000-0000A32B0000}"/>
    <cellStyle name="Normal 38 4 2 6 2" xfId="11188" xr:uid="{00000000-0005-0000-0000-0000A42B0000}"/>
    <cellStyle name="Normal 38 4 2 6 2 2" xfId="11189" xr:uid="{00000000-0005-0000-0000-0000A52B0000}"/>
    <cellStyle name="Normal 38 4 2 6 3" xfId="11190" xr:uid="{00000000-0005-0000-0000-0000A62B0000}"/>
    <cellStyle name="Normal 38 4 2 7" xfId="11191" xr:uid="{00000000-0005-0000-0000-0000A72B0000}"/>
    <cellStyle name="Normal 38 4 2 7 2" xfId="11192" xr:uid="{00000000-0005-0000-0000-0000A82B0000}"/>
    <cellStyle name="Normal 38 4 2 8" xfId="11193" xr:uid="{00000000-0005-0000-0000-0000A92B0000}"/>
    <cellStyle name="Normal 38 4 3" xfId="11194" xr:uid="{00000000-0005-0000-0000-0000AA2B0000}"/>
    <cellStyle name="Normal 38 4 3 2" xfId="11195" xr:uid="{00000000-0005-0000-0000-0000AB2B0000}"/>
    <cellStyle name="Normal 38 4 3 2 2" xfId="11196" xr:uid="{00000000-0005-0000-0000-0000AC2B0000}"/>
    <cellStyle name="Normal 38 4 3 2 2 2" xfId="11197" xr:uid="{00000000-0005-0000-0000-0000AD2B0000}"/>
    <cellStyle name="Normal 38 4 3 2 2 2 2" xfId="11198" xr:uid="{00000000-0005-0000-0000-0000AE2B0000}"/>
    <cellStyle name="Normal 38 4 3 2 2 3" xfId="11199" xr:uid="{00000000-0005-0000-0000-0000AF2B0000}"/>
    <cellStyle name="Normal 38 4 3 2 3" xfId="11200" xr:uid="{00000000-0005-0000-0000-0000B02B0000}"/>
    <cellStyle name="Normal 38 4 3 2 3 2" xfId="11201" xr:uid="{00000000-0005-0000-0000-0000B12B0000}"/>
    <cellStyle name="Normal 38 4 3 2 4" xfId="11202" xr:uid="{00000000-0005-0000-0000-0000B22B0000}"/>
    <cellStyle name="Normal 38 4 3 3" xfId="11203" xr:uid="{00000000-0005-0000-0000-0000B32B0000}"/>
    <cellStyle name="Normal 38 4 3 3 2" xfId="11204" xr:uid="{00000000-0005-0000-0000-0000B42B0000}"/>
    <cellStyle name="Normal 38 4 3 3 2 2" xfId="11205" xr:uid="{00000000-0005-0000-0000-0000B52B0000}"/>
    <cellStyle name="Normal 38 4 3 3 3" xfId="11206" xr:uid="{00000000-0005-0000-0000-0000B62B0000}"/>
    <cellStyle name="Normal 38 4 3 4" xfId="11207" xr:uid="{00000000-0005-0000-0000-0000B72B0000}"/>
    <cellStyle name="Normal 38 4 3 4 2" xfId="11208" xr:uid="{00000000-0005-0000-0000-0000B82B0000}"/>
    <cellStyle name="Normal 38 4 3 4 2 2" xfId="11209" xr:uid="{00000000-0005-0000-0000-0000B92B0000}"/>
    <cellStyle name="Normal 38 4 3 4 3" xfId="11210" xr:uid="{00000000-0005-0000-0000-0000BA2B0000}"/>
    <cellStyle name="Normal 38 4 3 5" xfId="11211" xr:uid="{00000000-0005-0000-0000-0000BB2B0000}"/>
    <cellStyle name="Normal 38 4 3 5 2" xfId="11212" xr:uid="{00000000-0005-0000-0000-0000BC2B0000}"/>
    <cellStyle name="Normal 38 4 3 6" xfId="11213" xr:uid="{00000000-0005-0000-0000-0000BD2B0000}"/>
    <cellStyle name="Normal 38 4 4" xfId="11214" xr:uid="{00000000-0005-0000-0000-0000BE2B0000}"/>
    <cellStyle name="Normal 38 4 5" xfId="11215" xr:uid="{00000000-0005-0000-0000-0000BF2B0000}"/>
    <cellStyle name="Normal 38 4 5 2" xfId="11216" xr:uid="{00000000-0005-0000-0000-0000C02B0000}"/>
    <cellStyle name="Normal 38 4 5 2 2" xfId="11217" xr:uid="{00000000-0005-0000-0000-0000C12B0000}"/>
    <cellStyle name="Normal 38 4 5 2 2 2" xfId="11218" xr:uid="{00000000-0005-0000-0000-0000C22B0000}"/>
    <cellStyle name="Normal 38 4 5 2 3" xfId="11219" xr:uid="{00000000-0005-0000-0000-0000C32B0000}"/>
    <cellStyle name="Normal 38 4 5 3" xfId="11220" xr:uid="{00000000-0005-0000-0000-0000C42B0000}"/>
    <cellStyle name="Normal 38 4 5 3 2" xfId="11221" xr:uid="{00000000-0005-0000-0000-0000C52B0000}"/>
    <cellStyle name="Normal 38 4 5 4" xfId="11222" xr:uid="{00000000-0005-0000-0000-0000C62B0000}"/>
    <cellStyle name="Normal 38 4 6" xfId="11223" xr:uid="{00000000-0005-0000-0000-0000C72B0000}"/>
    <cellStyle name="Normal 38 4 6 2" xfId="11224" xr:uid="{00000000-0005-0000-0000-0000C82B0000}"/>
    <cellStyle name="Normal 38 4 6 2 2" xfId="11225" xr:uid="{00000000-0005-0000-0000-0000C92B0000}"/>
    <cellStyle name="Normal 38 4 6 3" xfId="11226" xr:uid="{00000000-0005-0000-0000-0000CA2B0000}"/>
    <cellStyle name="Normal 38 4 7" xfId="11227" xr:uid="{00000000-0005-0000-0000-0000CB2B0000}"/>
    <cellStyle name="Normal 38 40" xfId="11228" xr:uid="{00000000-0005-0000-0000-0000CC2B0000}"/>
    <cellStyle name="Normal 38 41" xfId="11229" xr:uid="{00000000-0005-0000-0000-0000CD2B0000}"/>
    <cellStyle name="Normal 38 42" xfId="11230" xr:uid="{00000000-0005-0000-0000-0000CE2B0000}"/>
    <cellStyle name="Normal 38 43" xfId="11231" xr:uid="{00000000-0005-0000-0000-0000CF2B0000}"/>
    <cellStyle name="Normal 38 44" xfId="11232" xr:uid="{00000000-0005-0000-0000-0000D02B0000}"/>
    <cellStyle name="Normal 38 45" xfId="11233" xr:uid="{00000000-0005-0000-0000-0000D12B0000}"/>
    <cellStyle name="Normal 38 46" xfId="11234" xr:uid="{00000000-0005-0000-0000-0000D22B0000}"/>
    <cellStyle name="Normal 38 47" xfId="11235" xr:uid="{00000000-0005-0000-0000-0000D32B0000}"/>
    <cellStyle name="Normal 38 48" xfId="11236" xr:uid="{00000000-0005-0000-0000-0000D42B0000}"/>
    <cellStyle name="Normal 38 49" xfId="11237" xr:uid="{00000000-0005-0000-0000-0000D52B0000}"/>
    <cellStyle name="Normal 38 5" xfId="11238" xr:uid="{00000000-0005-0000-0000-0000D62B0000}"/>
    <cellStyle name="Normal 38 5 2" xfId="11239" xr:uid="{00000000-0005-0000-0000-0000D72B0000}"/>
    <cellStyle name="Normal 38 5 3" xfId="11240" xr:uid="{00000000-0005-0000-0000-0000D82B0000}"/>
    <cellStyle name="Normal 38 50" xfId="11241" xr:uid="{00000000-0005-0000-0000-0000D92B0000}"/>
    <cellStyle name="Normal 38 51" xfId="11242" xr:uid="{00000000-0005-0000-0000-0000DA2B0000}"/>
    <cellStyle name="Normal 38 52" xfId="11243" xr:uid="{00000000-0005-0000-0000-0000DB2B0000}"/>
    <cellStyle name="Normal 38 53" xfId="11244" xr:uid="{00000000-0005-0000-0000-0000DC2B0000}"/>
    <cellStyle name="Normal 38 6" xfId="11245" xr:uid="{00000000-0005-0000-0000-0000DD2B0000}"/>
    <cellStyle name="Normal 38 7" xfId="11246" xr:uid="{00000000-0005-0000-0000-0000DE2B0000}"/>
    <cellStyle name="Normal 38 8" xfId="11247" xr:uid="{00000000-0005-0000-0000-0000DF2B0000}"/>
    <cellStyle name="Normal 38 9" xfId="11248" xr:uid="{00000000-0005-0000-0000-0000E02B0000}"/>
    <cellStyle name="Normal 39" xfId="11249" xr:uid="{00000000-0005-0000-0000-0000E12B0000}"/>
    <cellStyle name="Normal 39 10" xfId="11250" xr:uid="{00000000-0005-0000-0000-0000E22B0000}"/>
    <cellStyle name="Normal 39 11" xfId="11251" xr:uid="{00000000-0005-0000-0000-0000E32B0000}"/>
    <cellStyle name="Normal 39 12" xfId="11252" xr:uid="{00000000-0005-0000-0000-0000E42B0000}"/>
    <cellStyle name="Normal 39 13" xfId="11253" xr:uid="{00000000-0005-0000-0000-0000E52B0000}"/>
    <cellStyle name="Normal 39 14" xfId="11254" xr:uid="{00000000-0005-0000-0000-0000E62B0000}"/>
    <cellStyle name="Normal 39 14 2" xfId="11255" xr:uid="{00000000-0005-0000-0000-0000E72B0000}"/>
    <cellStyle name="Normal 39 14 2 2" xfId="11256" xr:uid="{00000000-0005-0000-0000-0000E82B0000}"/>
    <cellStyle name="Normal 39 14 3" xfId="11257" xr:uid="{00000000-0005-0000-0000-0000E92B0000}"/>
    <cellStyle name="Normal 39 15" xfId="11258" xr:uid="{00000000-0005-0000-0000-0000EA2B0000}"/>
    <cellStyle name="Normal 39 2" xfId="11259" xr:uid="{00000000-0005-0000-0000-0000EB2B0000}"/>
    <cellStyle name="Normal 39 2 2" xfId="11260" xr:uid="{00000000-0005-0000-0000-0000EC2B0000}"/>
    <cellStyle name="Normal 39 2 3" xfId="11261" xr:uid="{00000000-0005-0000-0000-0000ED2B0000}"/>
    <cellStyle name="Normal 39 2 4" xfId="11262" xr:uid="{00000000-0005-0000-0000-0000EE2B0000}"/>
    <cellStyle name="Normal 39 3" xfId="11263" xr:uid="{00000000-0005-0000-0000-0000EF2B0000}"/>
    <cellStyle name="Normal 39 3 2" xfId="11264" xr:uid="{00000000-0005-0000-0000-0000F02B0000}"/>
    <cellStyle name="Normal 39 3 3" xfId="11265" xr:uid="{00000000-0005-0000-0000-0000F12B0000}"/>
    <cellStyle name="Normal 39 3 4" xfId="11266" xr:uid="{00000000-0005-0000-0000-0000F22B0000}"/>
    <cellStyle name="Normal 39 4" xfId="11267" xr:uid="{00000000-0005-0000-0000-0000F32B0000}"/>
    <cellStyle name="Normal 39 4 2" xfId="11268" xr:uid="{00000000-0005-0000-0000-0000F42B0000}"/>
    <cellStyle name="Normal 39 4 3" xfId="11269" xr:uid="{00000000-0005-0000-0000-0000F52B0000}"/>
    <cellStyle name="Normal 39 4 4" xfId="11270" xr:uid="{00000000-0005-0000-0000-0000F62B0000}"/>
    <cellStyle name="Normal 39 5" xfId="11271" xr:uid="{00000000-0005-0000-0000-0000F72B0000}"/>
    <cellStyle name="Normal 39 5 2" xfId="11272" xr:uid="{00000000-0005-0000-0000-0000F82B0000}"/>
    <cellStyle name="Normal 39 5 3" xfId="11273" xr:uid="{00000000-0005-0000-0000-0000F92B0000}"/>
    <cellStyle name="Normal 39 6" xfId="11274" xr:uid="{00000000-0005-0000-0000-0000FA2B0000}"/>
    <cellStyle name="Normal 39 7" xfId="11275" xr:uid="{00000000-0005-0000-0000-0000FB2B0000}"/>
    <cellStyle name="Normal 39 8" xfId="11276" xr:uid="{00000000-0005-0000-0000-0000FC2B0000}"/>
    <cellStyle name="Normal 39 9" xfId="11277" xr:uid="{00000000-0005-0000-0000-0000FD2B0000}"/>
    <cellStyle name="Normal 4" xfId="13" xr:uid="{00000000-0005-0000-0000-0000FE2B0000}"/>
    <cellStyle name="Normal 4 10" xfId="11278" xr:uid="{00000000-0005-0000-0000-0000FF2B0000}"/>
    <cellStyle name="Normal 4 10 2" xfId="11279" xr:uid="{00000000-0005-0000-0000-0000002C0000}"/>
    <cellStyle name="Normal 4 10 3" xfId="11280" xr:uid="{00000000-0005-0000-0000-0000012C0000}"/>
    <cellStyle name="Normal 4 10 3 2" xfId="11281" xr:uid="{00000000-0005-0000-0000-0000022C0000}"/>
    <cellStyle name="Normal 4 10 3 2 2" xfId="11282" xr:uid="{00000000-0005-0000-0000-0000032C0000}"/>
    <cellStyle name="Normal 4 10 3 2 2 2" xfId="11283" xr:uid="{00000000-0005-0000-0000-0000042C0000}"/>
    <cellStyle name="Normal 4 10 3 2 3" xfId="11284" xr:uid="{00000000-0005-0000-0000-0000052C0000}"/>
    <cellStyle name="Normal 4 10 3 3" xfId="11285" xr:uid="{00000000-0005-0000-0000-0000062C0000}"/>
    <cellStyle name="Normal 4 10 3 3 2" xfId="11286" xr:uid="{00000000-0005-0000-0000-0000072C0000}"/>
    <cellStyle name="Normal 4 10 3 4" xfId="11287" xr:uid="{00000000-0005-0000-0000-0000082C0000}"/>
    <cellStyle name="Normal 4 11" xfId="11288" xr:uid="{00000000-0005-0000-0000-0000092C0000}"/>
    <cellStyle name="Normal 4 12" xfId="11289" xr:uid="{00000000-0005-0000-0000-00000A2C0000}"/>
    <cellStyle name="Normal 4 13" xfId="11290" xr:uid="{00000000-0005-0000-0000-00000B2C0000}"/>
    <cellStyle name="Normal 4 14" xfId="11291" xr:uid="{00000000-0005-0000-0000-00000C2C0000}"/>
    <cellStyle name="Normal 4 15" xfId="11292" xr:uid="{00000000-0005-0000-0000-00000D2C0000}"/>
    <cellStyle name="Normal 4 16" xfId="11293" xr:uid="{00000000-0005-0000-0000-00000E2C0000}"/>
    <cellStyle name="Normal 4 17" xfId="11294" xr:uid="{00000000-0005-0000-0000-00000F2C0000}"/>
    <cellStyle name="Normal 4 18" xfId="11295" xr:uid="{00000000-0005-0000-0000-0000102C0000}"/>
    <cellStyle name="Normal 4 19" xfId="11296" xr:uid="{00000000-0005-0000-0000-0000112C0000}"/>
    <cellStyle name="Normal 4 2" xfId="4" xr:uid="{00000000-0005-0000-0000-0000122C0000}"/>
    <cellStyle name="Normal 4 2 10" xfId="11297" xr:uid="{00000000-0005-0000-0000-0000132C0000}"/>
    <cellStyle name="Normal 4 2 11" xfId="11298" xr:uid="{00000000-0005-0000-0000-0000142C0000}"/>
    <cellStyle name="Normal 4 2 12" xfId="11299" xr:uid="{00000000-0005-0000-0000-0000152C0000}"/>
    <cellStyle name="Normal 4 2 2" xfId="11300" xr:uid="{00000000-0005-0000-0000-0000162C0000}"/>
    <cellStyle name="Normal 4 2 2 10" xfId="11301" xr:uid="{00000000-0005-0000-0000-0000172C0000}"/>
    <cellStyle name="Normal 4 2 2 10 2" xfId="11302" xr:uid="{00000000-0005-0000-0000-0000182C0000}"/>
    <cellStyle name="Normal 4 2 2 11" xfId="11303" xr:uid="{00000000-0005-0000-0000-0000192C0000}"/>
    <cellStyle name="Normal 4 2 2 2" xfId="11304" xr:uid="{00000000-0005-0000-0000-00001A2C0000}"/>
    <cellStyle name="Normal 4 2 2 2 2" xfId="11305" xr:uid="{00000000-0005-0000-0000-00001B2C0000}"/>
    <cellStyle name="Normal 4 2 2 2 3" xfId="11306" xr:uid="{00000000-0005-0000-0000-00001C2C0000}"/>
    <cellStyle name="Normal 4 2 2 2 3 2" xfId="11307" xr:uid="{00000000-0005-0000-0000-00001D2C0000}"/>
    <cellStyle name="Normal 4 2 2 2 3 2 2" xfId="11308" xr:uid="{00000000-0005-0000-0000-00001E2C0000}"/>
    <cellStyle name="Normal 4 2 2 2 3 3" xfId="11309" xr:uid="{00000000-0005-0000-0000-00001F2C0000}"/>
    <cellStyle name="Normal 4 2 2 3" xfId="11310" xr:uid="{00000000-0005-0000-0000-0000202C0000}"/>
    <cellStyle name="Normal 4 2 2 4" xfId="11311" xr:uid="{00000000-0005-0000-0000-0000212C0000}"/>
    <cellStyle name="Normal 4 2 2 5" xfId="11312" xr:uid="{00000000-0005-0000-0000-0000222C0000}"/>
    <cellStyle name="Normal 4 2 2 5 2" xfId="11313" xr:uid="{00000000-0005-0000-0000-0000232C0000}"/>
    <cellStyle name="Normal 4 2 2 5 2 2" xfId="11314" xr:uid="{00000000-0005-0000-0000-0000242C0000}"/>
    <cellStyle name="Normal 4 2 2 5 2 2 2" xfId="11315" xr:uid="{00000000-0005-0000-0000-0000252C0000}"/>
    <cellStyle name="Normal 4 2 2 5 2 2 2 2" xfId="11316" xr:uid="{00000000-0005-0000-0000-0000262C0000}"/>
    <cellStyle name="Normal 4 2 2 5 2 2 3" xfId="11317" xr:uid="{00000000-0005-0000-0000-0000272C0000}"/>
    <cellStyle name="Normal 4 2 2 5 2 3" xfId="11318" xr:uid="{00000000-0005-0000-0000-0000282C0000}"/>
    <cellStyle name="Normal 4 2 2 5 2 3 2" xfId="11319" xr:uid="{00000000-0005-0000-0000-0000292C0000}"/>
    <cellStyle name="Normal 4 2 2 5 2 4" xfId="11320" xr:uid="{00000000-0005-0000-0000-00002A2C0000}"/>
    <cellStyle name="Normal 4 2 2 5 3" xfId="11321" xr:uid="{00000000-0005-0000-0000-00002B2C0000}"/>
    <cellStyle name="Normal 4 2 2 5 3 2" xfId="11322" xr:uid="{00000000-0005-0000-0000-00002C2C0000}"/>
    <cellStyle name="Normal 4 2 2 5 3 2 2" xfId="11323" xr:uid="{00000000-0005-0000-0000-00002D2C0000}"/>
    <cellStyle name="Normal 4 2 2 5 3 3" xfId="11324" xr:uid="{00000000-0005-0000-0000-00002E2C0000}"/>
    <cellStyle name="Normal 4 2 2 5 4" xfId="11325" xr:uid="{00000000-0005-0000-0000-00002F2C0000}"/>
    <cellStyle name="Normal 4 2 2 5 4 2" xfId="11326" xr:uid="{00000000-0005-0000-0000-0000302C0000}"/>
    <cellStyle name="Normal 4 2 2 5 4 2 2" xfId="11327" xr:uid="{00000000-0005-0000-0000-0000312C0000}"/>
    <cellStyle name="Normal 4 2 2 5 4 3" xfId="11328" xr:uid="{00000000-0005-0000-0000-0000322C0000}"/>
    <cellStyle name="Normal 4 2 2 5 5" xfId="11329" xr:uid="{00000000-0005-0000-0000-0000332C0000}"/>
    <cellStyle name="Normal 4 2 2 5 5 2" xfId="11330" xr:uid="{00000000-0005-0000-0000-0000342C0000}"/>
    <cellStyle name="Normal 4 2 2 5 6" xfId="11331" xr:uid="{00000000-0005-0000-0000-0000352C0000}"/>
    <cellStyle name="Normal 4 2 2 6" xfId="11332" xr:uid="{00000000-0005-0000-0000-0000362C0000}"/>
    <cellStyle name="Normal 4 2 2 6 2" xfId="11333" xr:uid="{00000000-0005-0000-0000-0000372C0000}"/>
    <cellStyle name="Normal 4 2 2 6 2 2" xfId="11334" xr:uid="{00000000-0005-0000-0000-0000382C0000}"/>
    <cellStyle name="Normal 4 2 2 6 2 2 2" xfId="11335" xr:uid="{00000000-0005-0000-0000-0000392C0000}"/>
    <cellStyle name="Normal 4 2 2 6 2 3" xfId="11336" xr:uid="{00000000-0005-0000-0000-00003A2C0000}"/>
    <cellStyle name="Normal 4 2 2 6 3" xfId="11337" xr:uid="{00000000-0005-0000-0000-00003B2C0000}"/>
    <cellStyle name="Normal 4 2 2 6 3 2" xfId="11338" xr:uid="{00000000-0005-0000-0000-00003C2C0000}"/>
    <cellStyle name="Normal 4 2 2 6 3 2 2" xfId="11339" xr:uid="{00000000-0005-0000-0000-00003D2C0000}"/>
    <cellStyle name="Normal 4 2 2 6 3 3" xfId="11340" xr:uid="{00000000-0005-0000-0000-00003E2C0000}"/>
    <cellStyle name="Normal 4 2 2 6 4" xfId="11341" xr:uid="{00000000-0005-0000-0000-00003F2C0000}"/>
    <cellStyle name="Normal 4 2 2 6 4 2" xfId="11342" xr:uid="{00000000-0005-0000-0000-0000402C0000}"/>
    <cellStyle name="Normal 4 2 2 6 4 2 2" xfId="11343" xr:uid="{00000000-0005-0000-0000-0000412C0000}"/>
    <cellStyle name="Normal 4 2 2 6 4 3" xfId="11344" xr:uid="{00000000-0005-0000-0000-0000422C0000}"/>
    <cellStyle name="Normal 4 2 2 6 5" xfId="11345" xr:uid="{00000000-0005-0000-0000-0000432C0000}"/>
    <cellStyle name="Normal 4 2 2 6 5 2" xfId="11346" xr:uid="{00000000-0005-0000-0000-0000442C0000}"/>
    <cellStyle name="Normal 4 2 2 6 6" xfId="11347" xr:uid="{00000000-0005-0000-0000-0000452C0000}"/>
    <cellStyle name="Normal 4 2 2 7" xfId="11348" xr:uid="{00000000-0005-0000-0000-0000462C0000}"/>
    <cellStyle name="Normal 4 2 2 7 2" xfId="11349" xr:uid="{00000000-0005-0000-0000-0000472C0000}"/>
    <cellStyle name="Normal 4 2 2 7 2 2" xfId="11350" xr:uid="{00000000-0005-0000-0000-0000482C0000}"/>
    <cellStyle name="Normal 4 2 2 7 2 2 2" xfId="11351" xr:uid="{00000000-0005-0000-0000-0000492C0000}"/>
    <cellStyle name="Normal 4 2 2 7 2 3" xfId="11352" xr:uid="{00000000-0005-0000-0000-00004A2C0000}"/>
    <cellStyle name="Normal 4 2 2 7 3" xfId="11353" xr:uid="{00000000-0005-0000-0000-00004B2C0000}"/>
    <cellStyle name="Normal 4 2 2 7 3 2" xfId="11354" xr:uid="{00000000-0005-0000-0000-00004C2C0000}"/>
    <cellStyle name="Normal 4 2 2 7 4" xfId="11355" xr:uid="{00000000-0005-0000-0000-00004D2C0000}"/>
    <cellStyle name="Normal 4 2 2 8" xfId="11356" xr:uid="{00000000-0005-0000-0000-00004E2C0000}"/>
    <cellStyle name="Normal 4 2 2 8 2" xfId="11357" xr:uid="{00000000-0005-0000-0000-00004F2C0000}"/>
    <cellStyle name="Normal 4 2 2 8 2 2" xfId="11358" xr:uid="{00000000-0005-0000-0000-0000502C0000}"/>
    <cellStyle name="Normal 4 2 2 8 3" xfId="11359" xr:uid="{00000000-0005-0000-0000-0000512C0000}"/>
    <cellStyle name="Normal 4 2 2 9" xfId="11360" xr:uid="{00000000-0005-0000-0000-0000522C0000}"/>
    <cellStyle name="Normal 4 2 2 9 2" xfId="11361" xr:uid="{00000000-0005-0000-0000-0000532C0000}"/>
    <cellStyle name="Normal 4 2 2 9 2 2" xfId="11362" xr:uid="{00000000-0005-0000-0000-0000542C0000}"/>
    <cellStyle name="Normal 4 2 2 9 3" xfId="11363" xr:uid="{00000000-0005-0000-0000-0000552C0000}"/>
    <cellStyle name="Normal 4 2 3" xfId="11364" xr:uid="{00000000-0005-0000-0000-0000562C0000}"/>
    <cellStyle name="Normal 4 2 3 10" xfId="11365" xr:uid="{00000000-0005-0000-0000-0000572C0000}"/>
    <cellStyle name="Normal 4 2 3 2" xfId="11366" xr:uid="{00000000-0005-0000-0000-0000582C0000}"/>
    <cellStyle name="Normal 4 2 3 3" xfId="11367" xr:uid="{00000000-0005-0000-0000-0000592C0000}"/>
    <cellStyle name="Normal 4 2 3 4" xfId="11368" xr:uid="{00000000-0005-0000-0000-00005A2C0000}"/>
    <cellStyle name="Normal 4 2 3 4 2" xfId="11369" xr:uid="{00000000-0005-0000-0000-00005B2C0000}"/>
    <cellStyle name="Normal 4 2 3 4 2 2" xfId="11370" xr:uid="{00000000-0005-0000-0000-00005C2C0000}"/>
    <cellStyle name="Normal 4 2 3 4 2 2 2" xfId="11371" xr:uid="{00000000-0005-0000-0000-00005D2C0000}"/>
    <cellStyle name="Normal 4 2 3 4 2 2 2 2" xfId="11372" xr:uid="{00000000-0005-0000-0000-00005E2C0000}"/>
    <cellStyle name="Normal 4 2 3 4 2 2 3" xfId="11373" xr:uid="{00000000-0005-0000-0000-00005F2C0000}"/>
    <cellStyle name="Normal 4 2 3 4 2 3" xfId="11374" xr:uid="{00000000-0005-0000-0000-0000602C0000}"/>
    <cellStyle name="Normal 4 2 3 4 2 3 2" xfId="11375" xr:uid="{00000000-0005-0000-0000-0000612C0000}"/>
    <cellStyle name="Normal 4 2 3 4 2 4" xfId="11376" xr:uid="{00000000-0005-0000-0000-0000622C0000}"/>
    <cellStyle name="Normal 4 2 3 4 3" xfId="11377" xr:uid="{00000000-0005-0000-0000-0000632C0000}"/>
    <cellStyle name="Normal 4 2 3 4 3 2" xfId="11378" xr:uid="{00000000-0005-0000-0000-0000642C0000}"/>
    <cellStyle name="Normal 4 2 3 4 3 2 2" xfId="11379" xr:uid="{00000000-0005-0000-0000-0000652C0000}"/>
    <cellStyle name="Normal 4 2 3 4 3 3" xfId="11380" xr:uid="{00000000-0005-0000-0000-0000662C0000}"/>
    <cellStyle name="Normal 4 2 3 4 4" xfId="11381" xr:uid="{00000000-0005-0000-0000-0000672C0000}"/>
    <cellStyle name="Normal 4 2 3 4 4 2" xfId="11382" xr:uid="{00000000-0005-0000-0000-0000682C0000}"/>
    <cellStyle name="Normal 4 2 3 4 4 2 2" xfId="11383" xr:uid="{00000000-0005-0000-0000-0000692C0000}"/>
    <cellStyle name="Normal 4 2 3 4 4 3" xfId="11384" xr:uid="{00000000-0005-0000-0000-00006A2C0000}"/>
    <cellStyle name="Normal 4 2 3 4 5" xfId="11385" xr:uid="{00000000-0005-0000-0000-00006B2C0000}"/>
    <cellStyle name="Normal 4 2 3 4 5 2" xfId="11386" xr:uid="{00000000-0005-0000-0000-00006C2C0000}"/>
    <cellStyle name="Normal 4 2 3 4 6" xfId="11387" xr:uid="{00000000-0005-0000-0000-00006D2C0000}"/>
    <cellStyle name="Normal 4 2 3 5" xfId="11388" xr:uid="{00000000-0005-0000-0000-00006E2C0000}"/>
    <cellStyle name="Normal 4 2 3 5 2" xfId="11389" xr:uid="{00000000-0005-0000-0000-00006F2C0000}"/>
    <cellStyle name="Normal 4 2 3 5 2 2" xfId="11390" xr:uid="{00000000-0005-0000-0000-0000702C0000}"/>
    <cellStyle name="Normal 4 2 3 5 2 2 2" xfId="11391" xr:uid="{00000000-0005-0000-0000-0000712C0000}"/>
    <cellStyle name="Normal 4 2 3 5 2 3" xfId="11392" xr:uid="{00000000-0005-0000-0000-0000722C0000}"/>
    <cellStyle name="Normal 4 2 3 5 3" xfId="11393" xr:uid="{00000000-0005-0000-0000-0000732C0000}"/>
    <cellStyle name="Normal 4 2 3 5 3 2" xfId="11394" xr:uid="{00000000-0005-0000-0000-0000742C0000}"/>
    <cellStyle name="Normal 4 2 3 5 3 2 2" xfId="11395" xr:uid="{00000000-0005-0000-0000-0000752C0000}"/>
    <cellStyle name="Normal 4 2 3 5 3 3" xfId="11396" xr:uid="{00000000-0005-0000-0000-0000762C0000}"/>
    <cellStyle name="Normal 4 2 3 5 4" xfId="11397" xr:uid="{00000000-0005-0000-0000-0000772C0000}"/>
    <cellStyle name="Normal 4 2 3 5 4 2" xfId="11398" xr:uid="{00000000-0005-0000-0000-0000782C0000}"/>
    <cellStyle name="Normal 4 2 3 5 4 2 2" xfId="11399" xr:uid="{00000000-0005-0000-0000-0000792C0000}"/>
    <cellStyle name="Normal 4 2 3 5 4 3" xfId="11400" xr:uid="{00000000-0005-0000-0000-00007A2C0000}"/>
    <cellStyle name="Normal 4 2 3 5 5" xfId="11401" xr:uid="{00000000-0005-0000-0000-00007B2C0000}"/>
    <cellStyle name="Normal 4 2 3 5 5 2" xfId="11402" xr:uid="{00000000-0005-0000-0000-00007C2C0000}"/>
    <cellStyle name="Normal 4 2 3 5 6" xfId="11403" xr:uid="{00000000-0005-0000-0000-00007D2C0000}"/>
    <cellStyle name="Normal 4 2 3 6" xfId="11404" xr:uid="{00000000-0005-0000-0000-00007E2C0000}"/>
    <cellStyle name="Normal 4 2 3 6 2" xfId="11405" xr:uid="{00000000-0005-0000-0000-00007F2C0000}"/>
    <cellStyle name="Normal 4 2 3 6 2 2" xfId="11406" xr:uid="{00000000-0005-0000-0000-0000802C0000}"/>
    <cellStyle name="Normal 4 2 3 6 2 2 2" xfId="11407" xr:uid="{00000000-0005-0000-0000-0000812C0000}"/>
    <cellStyle name="Normal 4 2 3 6 2 3" xfId="11408" xr:uid="{00000000-0005-0000-0000-0000822C0000}"/>
    <cellStyle name="Normal 4 2 3 6 3" xfId="11409" xr:uid="{00000000-0005-0000-0000-0000832C0000}"/>
    <cellStyle name="Normal 4 2 3 6 3 2" xfId="11410" xr:uid="{00000000-0005-0000-0000-0000842C0000}"/>
    <cellStyle name="Normal 4 2 3 6 4" xfId="11411" xr:uid="{00000000-0005-0000-0000-0000852C0000}"/>
    <cellStyle name="Normal 4 2 3 7" xfId="11412" xr:uid="{00000000-0005-0000-0000-0000862C0000}"/>
    <cellStyle name="Normal 4 2 3 7 2" xfId="11413" xr:uid="{00000000-0005-0000-0000-0000872C0000}"/>
    <cellStyle name="Normal 4 2 3 7 2 2" xfId="11414" xr:uid="{00000000-0005-0000-0000-0000882C0000}"/>
    <cellStyle name="Normal 4 2 3 7 3" xfId="11415" xr:uid="{00000000-0005-0000-0000-0000892C0000}"/>
    <cellStyle name="Normal 4 2 3 8" xfId="11416" xr:uid="{00000000-0005-0000-0000-00008A2C0000}"/>
    <cellStyle name="Normal 4 2 3 8 2" xfId="11417" xr:uid="{00000000-0005-0000-0000-00008B2C0000}"/>
    <cellStyle name="Normal 4 2 3 8 2 2" xfId="11418" xr:uid="{00000000-0005-0000-0000-00008C2C0000}"/>
    <cellStyle name="Normal 4 2 3 8 3" xfId="11419" xr:uid="{00000000-0005-0000-0000-00008D2C0000}"/>
    <cellStyle name="Normal 4 2 3 9" xfId="11420" xr:uid="{00000000-0005-0000-0000-00008E2C0000}"/>
    <cellStyle name="Normal 4 2 3 9 2" xfId="11421" xr:uid="{00000000-0005-0000-0000-00008F2C0000}"/>
    <cellStyle name="Normal 4 2 4" xfId="11422" xr:uid="{00000000-0005-0000-0000-0000902C0000}"/>
    <cellStyle name="Normal 4 2 4 2" xfId="11423" xr:uid="{00000000-0005-0000-0000-0000912C0000}"/>
    <cellStyle name="Normal 4 2 5" xfId="11424" xr:uid="{00000000-0005-0000-0000-0000922C0000}"/>
    <cellStyle name="Normal 4 2 5 2" xfId="11425" xr:uid="{00000000-0005-0000-0000-0000932C0000}"/>
    <cellStyle name="Normal 4 2 6" xfId="11426" xr:uid="{00000000-0005-0000-0000-0000942C0000}"/>
    <cellStyle name="Normal 4 2 7" xfId="11427" xr:uid="{00000000-0005-0000-0000-0000952C0000}"/>
    <cellStyle name="Normal 4 2 8" xfId="11428" xr:uid="{00000000-0005-0000-0000-0000962C0000}"/>
    <cellStyle name="Normal 4 2 9" xfId="11429" xr:uid="{00000000-0005-0000-0000-0000972C0000}"/>
    <cellStyle name="Normal 4 20" xfId="11430" xr:uid="{00000000-0005-0000-0000-0000982C0000}"/>
    <cellStyle name="Normal 4 21" xfId="11431" xr:uid="{00000000-0005-0000-0000-0000992C0000}"/>
    <cellStyle name="Normal 4 22" xfId="11432" xr:uid="{00000000-0005-0000-0000-00009A2C0000}"/>
    <cellStyle name="Normal 4 23" xfId="11433" xr:uid="{00000000-0005-0000-0000-00009B2C0000}"/>
    <cellStyle name="Normal 4 3" xfId="11434" xr:uid="{00000000-0005-0000-0000-00009C2C0000}"/>
    <cellStyle name="Normal 4 3 2" xfId="11435" xr:uid="{00000000-0005-0000-0000-00009D2C0000}"/>
    <cellStyle name="Normal 4 3 2 2" xfId="11436" xr:uid="{00000000-0005-0000-0000-00009E2C0000}"/>
    <cellStyle name="Normal 4 3 3" xfId="11437" xr:uid="{00000000-0005-0000-0000-00009F2C0000}"/>
    <cellStyle name="Normal 4 3 4" xfId="11438" xr:uid="{00000000-0005-0000-0000-0000A02C0000}"/>
    <cellStyle name="Normal 4 3 5" xfId="11439" xr:uid="{00000000-0005-0000-0000-0000A12C0000}"/>
    <cellStyle name="Normal 4 4" xfId="11440" xr:uid="{00000000-0005-0000-0000-0000A22C0000}"/>
    <cellStyle name="Normal 4 4 2" xfId="11441" xr:uid="{00000000-0005-0000-0000-0000A32C0000}"/>
    <cellStyle name="Normal 4 4 3" xfId="11442" xr:uid="{00000000-0005-0000-0000-0000A42C0000}"/>
    <cellStyle name="Normal 4 5" xfId="11443" xr:uid="{00000000-0005-0000-0000-0000A52C0000}"/>
    <cellStyle name="Normal 4 5 2" xfId="11444" xr:uid="{00000000-0005-0000-0000-0000A62C0000}"/>
    <cellStyle name="Normal 4 5 3" xfId="11445" xr:uid="{00000000-0005-0000-0000-0000A72C0000}"/>
    <cellStyle name="Normal 4 5 4" xfId="11446" xr:uid="{00000000-0005-0000-0000-0000A82C0000}"/>
    <cellStyle name="Normal 4 6" xfId="11447" xr:uid="{00000000-0005-0000-0000-0000A92C0000}"/>
    <cellStyle name="Normal 4 6 2" xfId="11448" xr:uid="{00000000-0005-0000-0000-0000AA2C0000}"/>
    <cellStyle name="Normal 4 6 3" xfId="11449" xr:uid="{00000000-0005-0000-0000-0000AB2C0000}"/>
    <cellStyle name="Normal 4 6 4" xfId="11450" xr:uid="{00000000-0005-0000-0000-0000AC2C0000}"/>
    <cellStyle name="Normal 4 6 5" xfId="11451" xr:uid="{00000000-0005-0000-0000-0000AD2C0000}"/>
    <cellStyle name="Normal 4 7" xfId="11452" xr:uid="{00000000-0005-0000-0000-0000AE2C0000}"/>
    <cellStyle name="Normal 4 7 2" xfId="11453" xr:uid="{00000000-0005-0000-0000-0000AF2C0000}"/>
    <cellStyle name="Normal 4 7 3" xfId="11454" xr:uid="{00000000-0005-0000-0000-0000B02C0000}"/>
    <cellStyle name="Normal 4 7 4" xfId="11455" xr:uid="{00000000-0005-0000-0000-0000B12C0000}"/>
    <cellStyle name="Normal 4 8" xfId="11456" xr:uid="{00000000-0005-0000-0000-0000B22C0000}"/>
    <cellStyle name="Normal 4 8 2" xfId="11457" xr:uid="{00000000-0005-0000-0000-0000B32C0000}"/>
    <cellStyle name="Normal 4 8 3" xfId="11458" xr:uid="{00000000-0005-0000-0000-0000B42C0000}"/>
    <cellStyle name="Normal 4 9" xfId="11459" xr:uid="{00000000-0005-0000-0000-0000B52C0000}"/>
    <cellStyle name="Normal 4_Material Handling Silos - Expenditure Flow" xfId="11460" xr:uid="{00000000-0005-0000-0000-0000B62C0000}"/>
    <cellStyle name="Normal 40" xfId="11461" xr:uid="{00000000-0005-0000-0000-0000B72C0000}"/>
    <cellStyle name="Normal 40 10" xfId="11462" xr:uid="{00000000-0005-0000-0000-0000B82C0000}"/>
    <cellStyle name="Normal 40 11" xfId="11463" xr:uid="{00000000-0005-0000-0000-0000B92C0000}"/>
    <cellStyle name="Normal 40 12" xfId="11464" xr:uid="{00000000-0005-0000-0000-0000BA2C0000}"/>
    <cellStyle name="Normal 40 13" xfId="11465" xr:uid="{00000000-0005-0000-0000-0000BB2C0000}"/>
    <cellStyle name="Normal 40 13 2" xfId="11466" xr:uid="{00000000-0005-0000-0000-0000BC2C0000}"/>
    <cellStyle name="Normal 40 13 2 2" xfId="11467" xr:uid="{00000000-0005-0000-0000-0000BD2C0000}"/>
    <cellStyle name="Normal 40 13 3" xfId="11468" xr:uid="{00000000-0005-0000-0000-0000BE2C0000}"/>
    <cellStyle name="Normal 40 2" xfId="11469" xr:uid="{00000000-0005-0000-0000-0000BF2C0000}"/>
    <cellStyle name="Normal 40 2 2" xfId="11470" xr:uid="{00000000-0005-0000-0000-0000C02C0000}"/>
    <cellStyle name="Normal 40 2 3" xfId="11471" xr:uid="{00000000-0005-0000-0000-0000C12C0000}"/>
    <cellStyle name="Normal 40 2 4" xfId="11472" xr:uid="{00000000-0005-0000-0000-0000C22C0000}"/>
    <cellStyle name="Normal 40 3" xfId="11473" xr:uid="{00000000-0005-0000-0000-0000C32C0000}"/>
    <cellStyle name="Normal 40 3 2" xfId="11474" xr:uid="{00000000-0005-0000-0000-0000C42C0000}"/>
    <cellStyle name="Normal 40 3 3" xfId="11475" xr:uid="{00000000-0005-0000-0000-0000C52C0000}"/>
    <cellStyle name="Normal 40 3 4" xfId="11476" xr:uid="{00000000-0005-0000-0000-0000C62C0000}"/>
    <cellStyle name="Normal 40 4" xfId="11477" xr:uid="{00000000-0005-0000-0000-0000C72C0000}"/>
    <cellStyle name="Normal 40 4 2" xfId="11478" xr:uid="{00000000-0005-0000-0000-0000C82C0000}"/>
    <cellStyle name="Normal 40 4 3" xfId="11479" xr:uid="{00000000-0005-0000-0000-0000C92C0000}"/>
    <cellStyle name="Normal 40 4 4" xfId="11480" xr:uid="{00000000-0005-0000-0000-0000CA2C0000}"/>
    <cellStyle name="Normal 40 5" xfId="11481" xr:uid="{00000000-0005-0000-0000-0000CB2C0000}"/>
    <cellStyle name="Normal 40 5 2" xfId="11482" xr:uid="{00000000-0005-0000-0000-0000CC2C0000}"/>
    <cellStyle name="Normal 40 5 3" xfId="11483" xr:uid="{00000000-0005-0000-0000-0000CD2C0000}"/>
    <cellStyle name="Normal 40 6" xfId="11484" xr:uid="{00000000-0005-0000-0000-0000CE2C0000}"/>
    <cellStyle name="Normal 40 7" xfId="11485" xr:uid="{00000000-0005-0000-0000-0000CF2C0000}"/>
    <cellStyle name="Normal 40 8" xfId="11486" xr:uid="{00000000-0005-0000-0000-0000D02C0000}"/>
    <cellStyle name="Normal 40 9" xfId="11487" xr:uid="{00000000-0005-0000-0000-0000D12C0000}"/>
    <cellStyle name="Normal 41" xfId="11488" xr:uid="{00000000-0005-0000-0000-0000D22C0000}"/>
    <cellStyle name="Normal 41 10" xfId="11489" xr:uid="{00000000-0005-0000-0000-0000D32C0000}"/>
    <cellStyle name="Normal 41 11" xfId="11490" xr:uid="{00000000-0005-0000-0000-0000D42C0000}"/>
    <cellStyle name="Normal 41 12" xfId="11491" xr:uid="{00000000-0005-0000-0000-0000D52C0000}"/>
    <cellStyle name="Normal 41 13" xfId="11492" xr:uid="{00000000-0005-0000-0000-0000D62C0000}"/>
    <cellStyle name="Normal 41 14" xfId="11493" xr:uid="{00000000-0005-0000-0000-0000D72C0000}"/>
    <cellStyle name="Normal 41 15" xfId="11494" xr:uid="{00000000-0005-0000-0000-0000D82C0000}"/>
    <cellStyle name="Normal 41 16" xfId="11495" xr:uid="{00000000-0005-0000-0000-0000D92C0000}"/>
    <cellStyle name="Normal 41 17" xfId="11496" xr:uid="{00000000-0005-0000-0000-0000DA2C0000}"/>
    <cellStyle name="Normal 41 18" xfId="11497" xr:uid="{00000000-0005-0000-0000-0000DB2C0000}"/>
    <cellStyle name="Normal 41 19" xfId="11498" xr:uid="{00000000-0005-0000-0000-0000DC2C0000}"/>
    <cellStyle name="Normal 41 2" xfId="11499" xr:uid="{00000000-0005-0000-0000-0000DD2C0000}"/>
    <cellStyle name="Normal 41 2 2" xfId="11500" xr:uid="{00000000-0005-0000-0000-0000DE2C0000}"/>
    <cellStyle name="Normal 41 2 3" xfId="11501" xr:uid="{00000000-0005-0000-0000-0000DF2C0000}"/>
    <cellStyle name="Normal 41 2 4" xfId="11502" xr:uid="{00000000-0005-0000-0000-0000E02C0000}"/>
    <cellStyle name="Normal 41 20" xfId="11503" xr:uid="{00000000-0005-0000-0000-0000E12C0000}"/>
    <cellStyle name="Normal 41 21" xfId="11504" xr:uid="{00000000-0005-0000-0000-0000E22C0000}"/>
    <cellStyle name="Normal 41 22" xfId="11505" xr:uid="{00000000-0005-0000-0000-0000E32C0000}"/>
    <cellStyle name="Normal 41 23" xfId="11506" xr:uid="{00000000-0005-0000-0000-0000E42C0000}"/>
    <cellStyle name="Normal 41 24" xfId="11507" xr:uid="{00000000-0005-0000-0000-0000E52C0000}"/>
    <cellStyle name="Normal 41 25" xfId="11508" xr:uid="{00000000-0005-0000-0000-0000E62C0000}"/>
    <cellStyle name="Normal 41 26" xfId="11509" xr:uid="{00000000-0005-0000-0000-0000E72C0000}"/>
    <cellStyle name="Normal 41 27" xfId="11510" xr:uid="{00000000-0005-0000-0000-0000E82C0000}"/>
    <cellStyle name="Normal 41 28" xfId="11511" xr:uid="{00000000-0005-0000-0000-0000E92C0000}"/>
    <cellStyle name="Normal 41 29" xfId="11512" xr:uid="{00000000-0005-0000-0000-0000EA2C0000}"/>
    <cellStyle name="Normal 41 3" xfId="11513" xr:uid="{00000000-0005-0000-0000-0000EB2C0000}"/>
    <cellStyle name="Normal 41 3 2" xfId="11514" xr:uid="{00000000-0005-0000-0000-0000EC2C0000}"/>
    <cellStyle name="Normal 41 3 3" xfId="11515" xr:uid="{00000000-0005-0000-0000-0000ED2C0000}"/>
    <cellStyle name="Normal 41 3 4" xfId="11516" xr:uid="{00000000-0005-0000-0000-0000EE2C0000}"/>
    <cellStyle name="Normal 41 30" xfId="11517" xr:uid="{00000000-0005-0000-0000-0000EF2C0000}"/>
    <cellStyle name="Normal 41 31" xfId="11518" xr:uid="{00000000-0005-0000-0000-0000F02C0000}"/>
    <cellStyle name="Normal 41 32" xfId="11519" xr:uid="{00000000-0005-0000-0000-0000F12C0000}"/>
    <cellStyle name="Normal 41 33" xfId="11520" xr:uid="{00000000-0005-0000-0000-0000F22C0000}"/>
    <cellStyle name="Normal 41 34" xfId="11521" xr:uid="{00000000-0005-0000-0000-0000F32C0000}"/>
    <cellStyle name="Normal 41 35" xfId="11522" xr:uid="{00000000-0005-0000-0000-0000F42C0000}"/>
    <cellStyle name="Normal 41 36" xfId="11523" xr:uid="{00000000-0005-0000-0000-0000F52C0000}"/>
    <cellStyle name="Normal 41 37" xfId="11524" xr:uid="{00000000-0005-0000-0000-0000F62C0000}"/>
    <cellStyle name="Normal 41 38" xfId="11525" xr:uid="{00000000-0005-0000-0000-0000F72C0000}"/>
    <cellStyle name="Normal 41 39" xfId="11526" xr:uid="{00000000-0005-0000-0000-0000F82C0000}"/>
    <cellStyle name="Normal 41 4" xfId="11527" xr:uid="{00000000-0005-0000-0000-0000F92C0000}"/>
    <cellStyle name="Normal 41 4 2" xfId="11528" xr:uid="{00000000-0005-0000-0000-0000FA2C0000}"/>
    <cellStyle name="Normal 41 4 3" xfId="11529" xr:uid="{00000000-0005-0000-0000-0000FB2C0000}"/>
    <cellStyle name="Normal 41 4 4" xfId="11530" xr:uid="{00000000-0005-0000-0000-0000FC2C0000}"/>
    <cellStyle name="Normal 41 40" xfId="11531" xr:uid="{00000000-0005-0000-0000-0000FD2C0000}"/>
    <cellStyle name="Normal 41 41" xfId="11532" xr:uid="{00000000-0005-0000-0000-0000FE2C0000}"/>
    <cellStyle name="Normal 41 42" xfId="11533" xr:uid="{00000000-0005-0000-0000-0000FF2C0000}"/>
    <cellStyle name="Normal 41 43" xfId="11534" xr:uid="{00000000-0005-0000-0000-0000002D0000}"/>
    <cellStyle name="Normal 41 44" xfId="11535" xr:uid="{00000000-0005-0000-0000-0000012D0000}"/>
    <cellStyle name="Normal 41 45" xfId="11536" xr:uid="{00000000-0005-0000-0000-0000022D0000}"/>
    <cellStyle name="Normal 41 46" xfId="11537" xr:uid="{00000000-0005-0000-0000-0000032D0000}"/>
    <cellStyle name="Normal 41 47" xfId="11538" xr:uid="{00000000-0005-0000-0000-0000042D0000}"/>
    <cellStyle name="Normal 41 48" xfId="11539" xr:uid="{00000000-0005-0000-0000-0000052D0000}"/>
    <cellStyle name="Normal 41 49" xfId="11540" xr:uid="{00000000-0005-0000-0000-0000062D0000}"/>
    <cellStyle name="Normal 41 5" xfId="11541" xr:uid="{00000000-0005-0000-0000-0000072D0000}"/>
    <cellStyle name="Normal 41 5 2" xfId="11542" xr:uid="{00000000-0005-0000-0000-0000082D0000}"/>
    <cellStyle name="Normal 41 5 3" xfId="11543" xr:uid="{00000000-0005-0000-0000-0000092D0000}"/>
    <cellStyle name="Normal 41 50" xfId="11544" xr:uid="{00000000-0005-0000-0000-00000A2D0000}"/>
    <cellStyle name="Normal 41 51" xfId="11545" xr:uid="{00000000-0005-0000-0000-00000B2D0000}"/>
    <cellStyle name="Normal 41 52" xfId="11546" xr:uid="{00000000-0005-0000-0000-00000C2D0000}"/>
    <cellStyle name="Normal 41 53" xfId="11547" xr:uid="{00000000-0005-0000-0000-00000D2D0000}"/>
    <cellStyle name="Normal 41 54" xfId="11548" xr:uid="{00000000-0005-0000-0000-00000E2D0000}"/>
    <cellStyle name="Normal 41 6" xfId="11549" xr:uid="{00000000-0005-0000-0000-00000F2D0000}"/>
    <cellStyle name="Normal 41 7" xfId="11550" xr:uid="{00000000-0005-0000-0000-0000102D0000}"/>
    <cellStyle name="Normal 41 8" xfId="11551" xr:uid="{00000000-0005-0000-0000-0000112D0000}"/>
    <cellStyle name="Normal 41 9" xfId="11552" xr:uid="{00000000-0005-0000-0000-0000122D0000}"/>
    <cellStyle name="Normal 42" xfId="11553" xr:uid="{00000000-0005-0000-0000-0000132D0000}"/>
    <cellStyle name="Normal 42 10" xfId="11554" xr:uid="{00000000-0005-0000-0000-0000142D0000}"/>
    <cellStyle name="Normal 42 11" xfId="11555" xr:uid="{00000000-0005-0000-0000-0000152D0000}"/>
    <cellStyle name="Normal 42 12" xfId="11556" xr:uid="{00000000-0005-0000-0000-0000162D0000}"/>
    <cellStyle name="Normal 42 13" xfId="11557" xr:uid="{00000000-0005-0000-0000-0000172D0000}"/>
    <cellStyle name="Normal 42 14" xfId="11558" xr:uid="{00000000-0005-0000-0000-0000182D0000}"/>
    <cellStyle name="Normal 42 15" xfId="11559" xr:uid="{00000000-0005-0000-0000-0000192D0000}"/>
    <cellStyle name="Normal 42 16" xfId="11560" xr:uid="{00000000-0005-0000-0000-00001A2D0000}"/>
    <cellStyle name="Normal 42 17" xfId="11561" xr:uid="{00000000-0005-0000-0000-00001B2D0000}"/>
    <cellStyle name="Normal 42 18" xfId="11562" xr:uid="{00000000-0005-0000-0000-00001C2D0000}"/>
    <cellStyle name="Normal 42 19" xfId="11563" xr:uid="{00000000-0005-0000-0000-00001D2D0000}"/>
    <cellStyle name="Normal 42 2" xfId="11564" xr:uid="{00000000-0005-0000-0000-00001E2D0000}"/>
    <cellStyle name="Normal 42 2 2" xfId="11565" xr:uid="{00000000-0005-0000-0000-00001F2D0000}"/>
    <cellStyle name="Normal 42 2 3" xfId="11566" xr:uid="{00000000-0005-0000-0000-0000202D0000}"/>
    <cellStyle name="Normal 42 2 4" xfId="11567" xr:uid="{00000000-0005-0000-0000-0000212D0000}"/>
    <cellStyle name="Normal 42 20" xfId="11568" xr:uid="{00000000-0005-0000-0000-0000222D0000}"/>
    <cellStyle name="Normal 42 21" xfId="11569" xr:uid="{00000000-0005-0000-0000-0000232D0000}"/>
    <cellStyle name="Normal 42 22" xfId="11570" xr:uid="{00000000-0005-0000-0000-0000242D0000}"/>
    <cellStyle name="Normal 42 23" xfId="11571" xr:uid="{00000000-0005-0000-0000-0000252D0000}"/>
    <cellStyle name="Normal 42 24" xfId="11572" xr:uid="{00000000-0005-0000-0000-0000262D0000}"/>
    <cellStyle name="Normal 42 25" xfId="11573" xr:uid="{00000000-0005-0000-0000-0000272D0000}"/>
    <cellStyle name="Normal 42 26" xfId="11574" xr:uid="{00000000-0005-0000-0000-0000282D0000}"/>
    <cellStyle name="Normal 42 27" xfId="11575" xr:uid="{00000000-0005-0000-0000-0000292D0000}"/>
    <cellStyle name="Normal 42 28" xfId="11576" xr:uid="{00000000-0005-0000-0000-00002A2D0000}"/>
    <cellStyle name="Normal 42 29" xfId="11577" xr:uid="{00000000-0005-0000-0000-00002B2D0000}"/>
    <cellStyle name="Normal 42 3" xfId="11578" xr:uid="{00000000-0005-0000-0000-00002C2D0000}"/>
    <cellStyle name="Normal 42 3 2" xfId="11579" xr:uid="{00000000-0005-0000-0000-00002D2D0000}"/>
    <cellStyle name="Normal 42 3 3" xfId="11580" xr:uid="{00000000-0005-0000-0000-00002E2D0000}"/>
    <cellStyle name="Normal 42 3 4" xfId="11581" xr:uid="{00000000-0005-0000-0000-00002F2D0000}"/>
    <cellStyle name="Normal 42 30" xfId="11582" xr:uid="{00000000-0005-0000-0000-0000302D0000}"/>
    <cellStyle name="Normal 42 31" xfId="11583" xr:uid="{00000000-0005-0000-0000-0000312D0000}"/>
    <cellStyle name="Normal 42 32" xfId="11584" xr:uid="{00000000-0005-0000-0000-0000322D0000}"/>
    <cellStyle name="Normal 42 33" xfId="11585" xr:uid="{00000000-0005-0000-0000-0000332D0000}"/>
    <cellStyle name="Normal 42 34" xfId="11586" xr:uid="{00000000-0005-0000-0000-0000342D0000}"/>
    <cellStyle name="Normal 42 35" xfId="11587" xr:uid="{00000000-0005-0000-0000-0000352D0000}"/>
    <cellStyle name="Normal 42 36" xfId="11588" xr:uid="{00000000-0005-0000-0000-0000362D0000}"/>
    <cellStyle name="Normal 42 37" xfId="11589" xr:uid="{00000000-0005-0000-0000-0000372D0000}"/>
    <cellStyle name="Normal 42 38" xfId="11590" xr:uid="{00000000-0005-0000-0000-0000382D0000}"/>
    <cellStyle name="Normal 42 39" xfId="11591" xr:uid="{00000000-0005-0000-0000-0000392D0000}"/>
    <cellStyle name="Normal 42 4" xfId="11592" xr:uid="{00000000-0005-0000-0000-00003A2D0000}"/>
    <cellStyle name="Normal 42 4 2" xfId="11593" xr:uid="{00000000-0005-0000-0000-00003B2D0000}"/>
    <cellStyle name="Normal 42 4 3" xfId="11594" xr:uid="{00000000-0005-0000-0000-00003C2D0000}"/>
    <cellStyle name="Normal 42 4 4" xfId="11595" xr:uid="{00000000-0005-0000-0000-00003D2D0000}"/>
    <cellStyle name="Normal 42 40" xfId="11596" xr:uid="{00000000-0005-0000-0000-00003E2D0000}"/>
    <cellStyle name="Normal 42 41" xfId="11597" xr:uid="{00000000-0005-0000-0000-00003F2D0000}"/>
    <cellStyle name="Normal 42 42" xfId="11598" xr:uid="{00000000-0005-0000-0000-0000402D0000}"/>
    <cellStyle name="Normal 42 43" xfId="11599" xr:uid="{00000000-0005-0000-0000-0000412D0000}"/>
    <cellStyle name="Normal 42 44" xfId="11600" xr:uid="{00000000-0005-0000-0000-0000422D0000}"/>
    <cellStyle name="Normal 42 45" xfId="11601" xr:uid="{00000000-0005-0000-0000-0000432D0000}"/>
    <cellStyle name="Normal 42 46" xfId="11602" xr:uid="{00000000-0005-0000-0000-0000442D0000}"/>
    <cellStyle name="Normal 42 47" xfId="11603" xr:uid="{00000000-0005-0000-0000-0000452D0000}"/>
    <cellStyle name="Normal 42 48" xfId="11604" xr:uid="{00000000-0005-0000-0000-0000462D0000}"/>
    <cellStyle name="Normal 42 49" xfId="11605" xr:uid="{00000000-0005-0000-0000-0000472D0000}"/>
    <cellStyle name="Normal 42 5" xfId="11606" xr:uid="{00000000-0005-0000-0000-0000482D0000}"/>
    <cellStyle name="Normal 42 5 2" xfId="11607" xr:uid="{00000000-0005-0000-0000-0000492D0000}"/>
    <cellStyle name="Normal 42 5 3" xfId="11608" xr:uid="{00000000-0005-0000-0000-00004A2D0000}"/>
    <cellStyle name="Normal 42 50" xfId="11609" xr:uid="{00000000-0005-0000-0000-00004B2D0000}"/>
    <cellStyle name="Normal 42 51" xfId="11610" xr:uid="{00000000-0005-0000-0000-00004C2D0000}"/>
    <cellStyle name="Normal 42 52" xfId="11611" xr:uid="{00000000-0005-0000-0000-00004D2D0000}"/>
    <cellStyle name="Normal 42 53" xfId="11612" xr:uid="{00000000-0005-0000-0000-00004E2D0000}"/>
    <cellStyle name="Normal 42 54" xfId="11613" xr:uid="{00000000-0005-0000-0000-00004F2D0000}"/>
    <cellStyle name="Normal 42 6" xfId="11614" xr:uid="{00000000-0005-0000-0000-0000502D0000}"/>
    <cellStyle name="Normal 42 7" xfId="11615" xr:uid="{00000000-0005-0000-0000-0000512D0000}"/>
    <cellStyle name="Normal 42 8" xfId="11616" xr:uid="{00000000-0005-0000-0000-0000522D0000}"/>
    <cellStyle name="Normal 42 9" xfId="11617" xr:uid="{00000000-0005-0000-0000-0000532D0000}"/>
    <cellStyle name="Normal 43" xfId="11618" xr:uid="{00000000-0005-0000-0000-0000542D0000}"/>
    <cellStyle name="Normal 43 10" xfId="11619" xr:uid="{00000000-0005-0000-0000-0000552D0000}"/>
    <cellStyle name="Normal 43 11" xfId="11620" xr:uid="{00000000-0005-0000-0000-0000562D0000}"/>
    <cellStyle name="Normal 43 12" xfId="11621" xr:uid="{00000000-0005-0000-0000-0000572D0000}"/>
    <cellStyle name="Normal 43 13" xfId="11622" xr:uid="{00000000-0005-0000-0000-0000582D0000}"/>
    <cellStyle name="Normal 43 14" xfId="11623" xr:uid="{00000000-0005-0000-0000-0000592D0000}"/>
    <cellStyle name="Normal 43 15" xfId="11624" xr:uid="{00000000-0005-0000-0000-00005A2D0000}"/>
    <cellStyle name="Normal 43 16" xfId="11625" xr:uid="{00000000-0005-0000-0000-00005B2D0000}"/>
    <cellStyle name="Normal 43 17" xfId="11626" xr:uid="{00000000-0005-0000-0000-00005C2D0000}"/>
    <cellStyle name="Normal 43 18" xfId="11627" xr:uid="{00000000-0005-0000-0000-00005D2D0000}"/>
    <cellStyle name="Normal 43 19" xfId="11628" xr:uid="{00000000-0005-0000-0000-00005E2D0000}"/>
    <cellStyle name="Normal 43 2" xfId="11629" xr:uid="{00000000-0005-0000-0000-00005F2D0000}"/>
    <cellStyle name="Normal 43 2 2" xfId="11630" xr:uid="{00000000-0005-0000-0000-0000602D0000}"/>
    <cellStyle name="Normal 43 2 3" xfId="11631" xr:uid="{00000000-0005-0000-0000-0000612D0000}"/>
    <cellStyle name="Normal 43 20" xfId="11632" xr:uid="{00000000-0005-0000-0000-0000622D0000}"/>
    <cellStyle name="Normal 43 21" xfId="11633" xr:uid="{00000000-0005-0000-0000-0000632D0000}"/>
    <cellStyle name="Normal 43 22" xfId="11634" xr:uid="{00000000-0005-0000-0000-0000642D0000}"/>
    <cellStyle name="Normal 43 23" xfId="11635" xr:uid="{00000000-0005-0000-0000-0000652D0000}"/>
    <cellStyle name="Normal 43 24" xfId="11636" xr:uid="{00000000-0005-0000-0000-0000662D0000}"/>
    <cellStyle name="Normal 43 25" xfId="11637" xr:uid="{00000000-0005-0000-0000-0000672D0000}"/>
    <cellStyle name="Normal 43 26" xfId="11638" xr:uid="{00000000-0005-0000-0000-0000682D0000}"/>
    <cellStyle name="Normal 43 27" xfId="11639" xr:uid="{00000000-0005-0000-0000-0000692D0000}"/>
    <cellStyle name="Normal 43 28" xfId="11640" xr:uid="{00000000-0005-0000-0000-00006A2D0000}"/>
    <cellStyle name="Normal 43 29" xfId="11641" xr:uid="{00000000-0005-0000-0000-00006B2D0000}"/>
    <cellStyle name="Normal 43 3" xfId="11642" xr:uid="{00000000-0005-0000-0000-00006C2D0000}"/>
    <cellStyle name="Normal 43 3 2" xfId="11643" xr:uid="{00000000-0005-0000-0000-00006D2D0000}"/>
    <cellStyle name="Normal 43 3 3" xfId="11644" xr:uid="{00000000-0005-0000-0000-00006E2D0000}"/>
    <cellStyle name="Normal 43 3 4" xfId="11645" xr:uid="{00000000-0005-0000-0000-00006F2D0000}"/>
    <cellStyle name="Normal 43 30" xfId="11646" xr:uid="{00000000-0005-0000-0000-0000702D0000}"/>
    <cellStyle name="Normal 43 31" xfId="11647" xr:uid="{00000000-0005-0000-0000-0000712D0000}"/>
    <cellStyle name="Normal 43 32" xfId="11648" xr:uid="{00000000-0005-0000-0000-0000722D0000}"/>
    <cellStyle name="Normal 43 33" xfId="11649" xr:uid="{00000000-0005-0000-0000-0000732D0000}"/>
    <cellStyle name="Normal 43 34" xfId="11650" xr:uid="{00000000-0005-0000-0000-0000742D0000}"/>
    <cellStyle name="Normal 43 35" xfId="11651" xr:uid="{00000000-0005-0000-0000-0000752D0000}"/>
    <cellStyle name="Normal 43 36" xfId="11652" xr:uid="{00000000-0005-0000-0000-0000762D0000}"/>
    <cellStyle name="Normal 43 37" xfId="11653" xr:uid="{00000000-0005-0000-0000-0000772D0000}"/>
    <cellStyle name="Normal 43 38" xfId="11654" xr:uid="{00000000-0005-0000-0000-0000782D0000}"/>
    <cellStyle name="Normal 43 39" xfId="11655" xr:uid="{00000000-0005-0000-0000-0000792D0000}"/>
    <cellStyle name="Normal 43 4" xfId="11656" xr:uid="{00000000-0005-0000-0000-00007A2D0000}"/>
    <cellStyle name="Normal 43 4 2" xfId="11657" xr:uid="{00000000-0005-0000-0000-00007B2D0000}"/>
    <cellStyle name="Normal 43 4 3" xfId="11658" xr:uid="{00000000-0005-0000-0000-00007C2D0000}"/>
    <cellStyle name="Normal 43 4 4" xfId="11659" xr:uid="{00000000-0005-0000-0000-00007D2D0000}"/>
    <cellStyle name="Normal 43 40" xfId="11660" xr:uid="{00000000-0005-0000-0000-00007E2D0000}"/>
    <cellStyle name="Normal 43 41" xfId="11661" xr:uid="{00000000-0005-0000-0000-00007F2D0000}"/>
    <cellStyle name="Normal 43 42" xfId="11662" xr:uid="{00000000-0005-0000-0000-0000802D0000}"/>
    <cellStyle name="Normal 43 43" xfId="11663" xr:uid="{00000000-0005-0000-0000-0000812D0000}"/>
    <cellStyle name="Normal 43 44" xfId="11664" xr:uid="{00000000-0005-0000-0000-0000822D0000}"/>
    <cellStyle name="Normal 43 45" xfId="11665" xr:uid="{00000000-0005-0000-0000-0000832D0000}"/>
    <cellStyle name="Normal 43 46" xfId="11666" xr:uid="{00000000-0005-0000-0000-0000842D0000}"/>
    <cellStyle name="Normal 43 47" xfId="11667" xr:uid="{00000000-0005-0000-0000-0000852D0000}"/>
    <cellStyle name="Normal 43 48" xfId="11668" xr:uid="{00000000-0005-0000-0000-0000862D0000}"/>
    <cellStyle name="Normal 43 49" xfId="11669" xr:uid="{00000000-0005-0000-0000-0000872D0000}"/>
    <cellStyle name="Normal 43 5" xfId="11670" xr:uid="{00000000-0005-0000-0000-0000882D0000}"/>
    <cellStyle name="Normal 43 5 2" xfId="11671" xr:uid="{00000000-0005-0000-0000-0000892D0000}"/>
    <cellStyle name="Normal 43 5 3" xfId="11672" xr:uid="{00000000-0005-0000-0000-00008A2D0000}"/>
    <cellStyle name="Normal 43 50" xfId="11673" xr:uid="{00000000-0005-0000-0000-00008B2D0000}"/>
    <cellStyle name="Normal 43 51" xfId="11674" xr:uid="{00000000-0005-0000-0000-00008C2D0000}"/>
    <cellStyle name="Normal 43 52" xfId="11675" xr:uid="{00000000-0005-0000-0000-00008D2D0000}"/>
    <cellStyle name="Normal 43 53" xfId="11676" xr:uid="{00000000-0005-0000-0000-00008E2D0000}"/>
    <cellStyle name="Normal 43 6" xfId="11677" xr:uid="{00000000-0005-0000-0000-00008F2D0000}"/>
    <cellStyle name="Normal 43 7" xfId="11678" xr:uid="{00000000-0005-0000-0000-0000902D0000}"/>
    <cellStyle name="Normal 43 8" xfId="11679" xr:uid="{00000000-0005-0000-0000-0000912D0000}"/>
    <cellStyle name="Normal 43 9" xfId="11680" xr:uid="{00000000-0005-0000-0000-0000922D0000}"/>
    <cellStyle name="Normal 44" xfId="11681" xr:uid="{00000000-0005-0000-0000-0000932D0000}"/>
    <cellStyle name="Normal 44 10" xfId="11682" xr:uid="{00000000-0005-0000-0000-0000942D0000}"/>
    <cellStyle name="Normal 44 11" xfId="11683" xr:uid="{00000000-0005-0000-0000-0000952D0000}"/>
    <cellStyle name="Normal 44 12" xfId="11684" xr:uid="{00000000-0005-0000-0000-0000962D0000}"/>
    <cellStyle name="Normal 44 13" xfId="11685" xr:uid="{00000000-0005-0000-0000-0000972D0000}"/>
    <cellStyle name="Normal 44 14" xfId="11686" xr:uid="{00000000-0005-0000-0000-0000982D0000}"/>
    <cellStyle name="Normal 44 15" xfId="11687" xr:uid="{00000000-0005-0000-0000-0000992D0000}"/>
    <cellStyle name="Normal 44 16" xfId="11688" xr:uid="{00000000-0005-0000-0000-00009A2D0000}"/>
    <cellStyle name="Normal 44 17" xfId="11689" xr:uid="{00000000-0005-0000-0000-00009B2D0000}"/>
    <cellStyle name="Normal 44 18" xfId="11690" xr:uid="{00000000-0005-0000-0000-00009C2D0000}"/>
    <cellStyle name="Normal 44 19" xfId="11691" xr:uid="{00000000-0005-0000-0000-00009D2D0000}"/>
    <cellStyle name="Normal 44 2" xfId="11692" xr:uid="{00000000-0005-0000-0000-00009E2D0000}"/>
    <cellStyle name="Normal 44 2 2" xfId="11693" xr:uid="{00000000-0005-0000-0000-00009F2D0000}"/>
    <cellStyle name="Normal 44 2 3" xfId="11694" xr:uid="{00000000-0005-0000-0000-0000A02D0000}"/>
    <cellStyle name="Normal 44 2 4" xfId="11695" xr:uid="{00000000-0005-0000-0000-0000A12D0000}"/>
    <cellStyle name="Normal 44 20" xfId="11696" xr:uid="{00000000-0005-0000-0000-0000A22D0000}"/>
    <cellStyle name="Normal 44 21" xfId="11697" xr:uid="{00000000-0005-0000-0000-0000A32D0000}"/>
    <cellStyle name="Normal 44 22" xfId="11698" xr:uid="{00000000-0005-0000-0000-0000A42D0000}"/>
    <cellStyle name="Normal 44 23" xfId="11699" xr:uid="{00000000-0005-0000-0000-0000A52D0000}"/>
    <cellStyle name="Normal 44 24" xfId="11700" xr:uid="{00000000-0005-0000-0000-0000A62D0000}"/>
    <cellStyle name="Normal 44 25" xfId="11701" xr:uid="{00000000-0005-0000-0000-0000A72D0000}"/>
    <cellStyle name="Normal 44 26" xfId="11702" xr:uid="{00000000-0005-0000-0000-0000A82D0000}"/>
    <cellStyle name="Normal 44 27" xfId="11703" xr:uid="{00000000-0005-0000-0000-0000A92D0000}"/>
    <cellStyle name="Normal 44 28" xfId="11704" xr:uid="{00000000-0005-0000-0000-0000AA2D0000}"/>
    <cellStyle name="Normal 44 29" xfId="11705" xr:uid="{00000000-0005-0000-0000-0000AB2D0000}"/>
    <cellStyle name="Normal 44 3" xfId="11706" xr:uid="{00000000-0005-0000-0000-0000AC2D0000}"/>
    <cellStyle name="Normal 44 3 2" xfId="11707" xr:uid="{00000000-0005-0000-0000-0000AD2D0000}"/>
    <cellStyle name="Normal 44 3 3" xfId="11708" xr:uid="{00000000-0005-0000-0000-0000AE2D0000}"/>
    <cellStyle name="Normal 44 3 4" xfId="11709" xr:uid="{00000000-0005-0000-0000-0000AF2D0000}"/>
    <cellStyle name="Normal 44 30" xfId="11710" xr:uid="{00000000-0005-0000-0000-0000B02D0000}"/>
    <cellStyle name="Normal 44 31" xfId="11711" xr:uid="{00000000-0005-0000-0000-0000B12D0000}"/>
    <cellStyle name="Normal 44 32" xfId="11712" xr:uid="{00000000-0005-0000-0000-0000B22D0000}"/>
    <cellStyle name="Normal 44 33" xfId="11713" xr:uid="{00000000-0005-0000-0000-0000B32D0000}"/>
    <cellStyle name="Normal 44 34" xfId="11714" xr:uid="{00000000-0005-0000-0000-0000B42D0000}"/>
    <cellStyle name="Normal 44 35" xfId="11715" xr:uid="{00000000-0005-0000-0000-0000B52D0000}"/>
    <cellStyle name="Normal 44 36" xfId="11716" xr:uid="{00000000-0005-0000-0000-0000B62D0000}"/>
    <cellStyle name="Normal 44 37" xfId="11717" xr:uid="{00000000-0005-0000-0000-0000B72D0000}"/>
    <cellStyle name="Normal 44 38" xfId="11718" xr:uid="{00000000-0005-0000-0000-0000B82D0000}"/>
    <cellStyle name="Normal 44 39" xfId="11719" xr:uid="{00000000-0005-0000-0000-0000B92D0000}"/>
    <cellStyle name="Normal 44 4" xfId="11720" xr:uid="{00000000-0005-0000-0000-0000BA2D0000}"/>
    <cellStyle name="Normal 44 4 2" xfId="11721" xr:uid="{00000000-0005-0000-0000-0000BB2D0000}"/>
    <cellStyle name="Normal 44 4 3" xfId="11722" xr:uid="{00000000-0005-0000-0000-0000BC2D0000}"/>
    <cellStyle name="Normal 44 4 4" xfId="11723" xr:uid="{00000000-0005-0000-0000-0000BD2D0000}"/>
    <cellStyle name="Normal 44 40" xfId="11724" xr:uid="{00000000-0005-0000-0000-0000BE2D0000}"/>
    <cellStyle name="Normal 44 41" xfId="11725" xr:uid="{00000000-0005-0000-0000-0000BF2D0000}"/>
    <cellStyle name="Normal 44 42" xfId="11726" xr:uid="{00000000-0005-0000-0000-0000C02D0000}"/>
    <cellStyle name="Normal 44 43" xfId="11727" xr:uid="{00000000-0005-0000-0000-0000C12D0000}"/>
    <cellStyle name="Normal 44 44" xfId="11728" xr:uid="{00000000-0005-0000-0000-0000C22D0000}"/>
    <cellStyle name="Normal 44 45" xfId="11729" xr:uid="{00000000-0005-0000-0000-0000C32D0000}"/>
    <cellStyle name="Normal 44 46" xfId="11730" xr:uid="{00000000-0005-0000-0000-0000C42D0000}"/>
    <cellStyle name="Normal 44 47" xfId="11731" xr:uid="{00000000-0005-0000-0000-0000C52D0000}"/>
    <cellStyle name="Normal 44 48" xfId="11732" xr:uid="{00000000-0005-0000-0000-0000C62D0000}"/>
    <cellStyle name="Normal 44 49" xfId="11733" xr:uid="{00000000-0005-0000-0000-0000C72D0000}"/>
    <cellStyle name="Normal 44 5" xfId="11734" xr:uid="{00000000-0005-0000-0000-0000C82D0000}"/>
    <cellStyle name="Normal 44 5 2" xfId="11735" xr:uid="{00000000-0005-0000-0000-0000C92D0000}"/>
    <cellStyle name="Normal 44 5 3" xfId="11736" xr:uid="{00000000-0005-0000-0000-0000CA2D0000}"/>
    <cellStyle name="Normal 44 50" xfId="11737" xr:uid="{00000000-0005-0000-0000-0000CB2D0000}"/>
    <cellStyle name="Normal 44 51" xfId="11738" xr:uid="{00000000-0005-0000-0000-0000CC2D0000}"/>
    <cellStyle name="Normal 44 52" xfId="11739" xr:uid="{00000000-0005-0000-0000-0000CD2D0000}"/>
    <cellStyle name="Normal 44 53" xfId="11740" xr:uid="{00000000-0005-0000-0000-0000CE2D0000}"/>
    <cellStyle name="Normal 44 6" xfId="11741" xr:uid="{00000000-0005-0000-0000-0000CF2D0000}"/>
    <cellStyle name="Normal 44 7" xfId="11742" xr:uid="{00000000-0005-0000-0000-0000D02D0000}"/>
    <cellStyle name="Normal 44 8" xfId="11743" xr:uid="{00000000-0005-0000-0000-0000D12D0000}"/>
    <cellStyle name="Normal 44 9" xfId="11744" xr:uid="{00000000-0005-0000-0000-0000D22D0000}"/>
    <cellStyle name="Normal 45" xfId="11745" xr:uid="{00000000-0005-0000-0000-0000D32D0000}"/>
    <cellStyle name="Normal 45 2" xfId="11746" xr:uid="{00000000-0005-0000-0000-0000D42D0000}"/>
    <cellStyle name="Normal 45 2 2" xfId="11747" xr:uid="{00000000-0005-0000-0000-0000D52D0000}"/>
    <cellStyle name="Normal 45 2 3" xfId="11748" xr:uid="{00000000-0005-0000-0000-0000D62D0000}"/>
    <cellStyle name="Normal 45 2 4" xfId="11749" xr:uid="{00000000-0005-0000-0000-0000D72D0000}"/>
    <cellStyle name="Normal 45 3" xfId="11750" xr:uid="{00000000-0005-0000-0000-0000D82D0000}"/>
    <cellStyle name="Normal 45 3 2" xfId="11751" xr:uid="{00000000-0005-0000-0000-0000D92D0000}"/>
    <cellStyle name="Normal 45 3 3" xfId="11752" xr:uid="{00000000-0005-0000-0000-0000DA2D0000}"/>
    <cellStyle name="Normal 45 4" xfId="11753" xr:uid="{00000000-0005-0000-0000-0000DB2D0000}"/>
    <cellStyle name="Normal 46" xfId="11754" xr:uid="{00000000-0005-0000-0000-0000DC2D0000}"/>
    <cellStyle name="Normal 46 2" xfId="11755" xr:uid="{00000000-0005-0000-0000-0000DD2D0000}"/>
    <cellStyle name="Normal 46 2 2" xfId="11756" xr:uid="{00000000-0005-0000-0000-0000DE2D0000}"/>
    <cellStyle name="Normal 46 2 3" xfId="11757" xr:uid="{00000000-0005-0000-0000-0000DF2D0000}"/>
    <cellStyle name="Normal 46 2 4" xfId="11758" xr:uid="{00000000-0005-0000-0000-0000E02D0000}"/>
    <cellStyle name="Normal 46 3" xfId="11759" xr:uid="{00000000-0005-0000-0000-0000E12D0000}"/>
    <cellStyle name="Normal 46 3 2" xfId="11760" xr:uid="{00000000-0005-0000-0000-0000E22D0000}"/>
    <cellStyle name="Normal 46 3 3" xfId="11761" xr:uid="{00000000-0005-0000-0000-0000E32D0000}"/>
    <cellStyle name="Normal 46 4" xfId="11762" xr:uid="{00000000-0005-0000-0000-0000E42D0000}"/>
    <cellStyle name="Normal 47" xfId="11763" xr:uid="{00000000-0005-0000-0000-0000E52D0000}"/>
    <cellStyle name="Normal 47 2" xfId="11764" xr:uid="{00000000-0005-0000-0000-0000E62D0000}"/>
    <cellStyle name="Normal 47 2 2" xfId="11765" xr:uid="{00000000-0005-0000-0000-0000E72D0000}"/>
    <cellStyle name="Normal 47 3" xfId="11766" xr:uid="{00000000-0005-0000-0000-0000E82D0000}"/>
    <cellStyle name="Normal 47 4" xfId="11767" xr:uid="{00000000-0005-0000-0000-0000E92D0000}"/>
    <cellStyle name="Normal 47 5" xfId="11768" xr:uid="{00000000-0005-0000-0000-0000EA2D0000}"/>
    <cellStyle name="Normal 47 5 2" xfId="11769" xr:uid="{00000000-0005-0000-0000-0000EB2D0000}"/>
    <cellStyle name="Normal 47 5 2 2" xfId="11770" xr:uid="{00000000-0005-0000-0000-0000EC2D0000}"/>
    <cellStyle name="Normal 47 5 3" xfId="11771" xr:uid="{00000000-0005-0000-0000-0000ED2D0000}"/>
    <cellStyle name="Normal 48" xfId="11772" xr:uid="{00000000-0005-0000-0000-0000EE2D0000}"/>
    <cellStyle name="Normal 48 10" xfId="11773" xr:uid="{00000000-0005-0000-0000-0000EF2D0000}"/>
    <cellStyle name="Normal 48 10 2" xfId="11774" xr:uid="{00000000-0005-0000-0000-0000F02D0000}"/>
    <cellStyle name="Normal 48 11" xfId="11775" xr:uid="{00000000-0005-0000-0000-0000F12D0000}"/>
    <cellStyle name="Normal 48 2" xfId="11776" xr:uid="{00000000-0005-0000-0000-0000F22D0000}"/>
    <cellStyle name="Normal 48 2 2" xfId="11777" xr:uid="{00000000-0005-0000-0000-0000F32D0000}"/>
    <cellStyle name="Normal 48 2 3" xfId="11778" xr:uid="{00000000-0005-0000-0000-0000F42D0000}"/>
    <cellStyle name="Normal 48 2 4" xfId="11779" xr:uid="{00000000-0005-0000-0000-0000F52D0000}"/>
    <cellStyle name="Normal 48 3" xfId="11780" xr:uid="{00000000-0005-0000-0000-0000F62D0000}"/>
    <cellStyle name="Normal 48 3 2" xfId="11781" xr:uid="{00000000-0005-0000-0000-0000F72D0000}"/>
    <cellStyle name="Normal 48 3 3" xfId="11782" xr:uid="{00000000-0005-0000-0000-0000F82D0000}"/>
    <cellStyle name="Normal 48 4" xfId="11783" xr:uid="{00000000-0005-0000-0000-0000F92D0000}"/>
    <cellStyle name="Normal 48 5" xfId="11784" xr:uid="{00000000-0005-0000-0000-0000FA2D0000}"/>
    <cellStyle name="Normal 48 5 2" xfId="11785" xr:uid="{00000000-0005-0000-0000-0000FB2D0000}"/>
    <cellStyle name="Normal 48 5 2 2" xfId="11786" xr:uid="{00000000-0005-0000-0000-0000FC2D0000}"/>
    <cellStyle name="Normal 48 5 2 2 2" xfId="11787" xr:uid="{00000000-0005-0000-0000-0000FD2D0000}"/>
    <cellStyle name="Normal 48 5 2 2 2 2" xfId="11788" xr:uid="{00000000-0005-0000-0000-0000FE2D0000}"/>
    <cellStyle name="Normal 48 5 2 2 3" xfId="11789" xr:uid="{00000000-0005-0000-0000-0000FF2D0000}"/>
    <cellStyle name="Normal 48 5 2 3" xfId="11790" xr:uid="{00000000-0005-0000-0000-0000002E0000}"/>
    <cellStyle name="Normal 48 5 2 3 2" xfId="11791" xr:uid="{00000000-0005-0000-0000-0000012E0000}"/>
    <cellStyle name="Normal 48 5 2 4" xfId="11792" xr:uid="{00000000-0005-0000-0000-0000022E0000}"/>
    <cellStyle name="Normal 48 5 3" xfId="11793" xr:uid="{00000000-0005-0000-0000-0000032E0000}"/>
    <cellStyle name="Normal 48 5 3 2" xfId="11794" xr:uid="{00000000-0005-0000-0000-0000042E0000}"/>
    <cellStyle name="Normal 48 5 3 2 2" xfId="11795" xr:uid="{00000000-0005-0000-0000-0000052E0000}"/>
    <cellStyle name="Normal 48 5 3 3" xfId="11796" xr:uid="{00000000-0005-0000-0000-0000062E0000}"/>
    <cellStyle name="Normal 48 5 4" xfId="11797" xr:uid="{00000000-0005-0000-0000-0000072E0000}"/>
    <cellStyle name="Normal 48 5 4 2" xfId="11798" xr:uid="{00000000-0005-0000-0000-0000082E0000}"/>
    <cellStyle name="Normal 48 5 4 2 2" xfId="11799" xr:uid="{00000000-0005-0000-0000-0000092E0000}"/>
    <cellStyle name="Normal 48 5 4 3" xfId="11800" xr:uid="{00000000-0005-0000-0000-00000A2E0000}"/>
    <cellStyle name="Normal 48 5 5" xfId="11801" xr:uid="{00000000-0005-0000-0000-00000B2E0000}"/>
    <cellStyle name="Normal 48 5 5 2" xfId="11802" xr:uid="{00000000-0005-0000-0000-00000C2E0000}"/>
    <cellStyle name="Normal 48 5 6" xfId="11803" xr:uid="{00000000-0005-0000-0000-00000D2E0000}"/>
    <cellStyle name="Normal 48 6" xfId="11804" xr:uid="{00000000-0005-0000-0000-00000E2E0000}"/>
    <cellStyle name="Normal 48 6 2" xfId="11805" xr:uid="{00000000-0005-0000-0000-00000F2E0000}"/>
    <cellStyle name="Normal 48 6 2 2" xfId="11806" xr:uid="{00000000-0005-0000-0000-0000102E0000}"/>
    <cellStyle name="Normal 48 6 2 2 2" xfId="11807" xr:uid="{00000000-0005-0000-0000-0000112E0000}"/>
    <cellStyle name="Normal 48 6 2 3" xfId="11808" xr:uid="{00000000-0005-0000-0000-0000122E0000}"/>
    <cellStyle name="Normal 48 6 3" xfId="11809" xr:uid="{00000000-0005-0000-0000-0000132E0000}"/>
    <cellStyle name="Normal 48 6 3 2" xfId="11810" xr:uid="{00000000-0005-0000-0000-0000142E0000}"/>
    <cellStyle name="Normal 48 6 3 2 2" xfId="11811" xr:uid="{00000000-0005-0000-0000-0000152E0000}"/>
    <cellStyle name="Normal 48 6 3 3" xfId="11812" xr:uid="{00000000-0005-0000-0000-0000162E0000}"/>
    <cellStyle name="Normal 48 6 4" xfId="11813" xr:uid="{00000000-0005-0000-0000-0000172E0000}"/>
    <cellStyle name="Normal 48 6 4 2" xfId="11814" xr:uid="{00000000-0005-0000-0000-0000182E0000}"/>
    <cellStyle name="Normal 48 6 4 2 2" xfId="11815" xr:uid="{00000000-0005-0000-0000-0000192E0000}"/>
    <cellStyle name="Normal 48 6 4 3" xfId="11816" xr:uid="{00000000-0005-0000-0000-00001A2E0000}"/>
    <cellStyle name="Normal 48 6 5" xfId="11817" xr:uid="{00000000-0005-0000-0000-00001B2E0000}"/>
    <cellStyle name="Normal 48 6 5 2" xfId="11818" xr:uid="{00000000-0005-0000-0000-00001C2E0000}"/>
    <cellStyle name="Normal 48 6 6" xfId="11819" xr:uid="{00000000-0005-0000-0000-00001D2E0000}"/>
    <cellStyle name="Normal 48 7" xfId="11820" xr:uid="{00000000-0005-0000-0000-00001E2E0000}"/>
    <cellStyle name="Normal 48 7 2" xfId="11821" xr:uid="{00000000-0005-0000-0000-00001F2E0000}"/>
    <cellStyle name="Normal 48 7 2 2" xfId="11822" xr:uid="{00000000-0005-0000-0000-0000202E0000}"/>
    <cellStyle name="Normal 48 7 2 2 2" xfId="11823" xr:uid="{00000000-0005-0000-0000-0000212E0000}"/>
    <cellStyle name="Normal 48 7 2 3" xfId="11824" xr:uid="{00000000-0005-0000-0000-0000222E0000}"/>
    <cellStyle name="Normal 48 7 3" xfId="11825" xr:uid="{00000000-0005-0000-0000-0000232E0000}"/>
    <cellStyle name="Normal 48 7 3 2" xfId="11826" xr:uid="{00000000-0005-0000-0000-0000242E0000}"/>
    <cellStyle name="Normal 48 7 4" xfId="11827" xr:uid="{00000000-0005-0000-0000-0000252E0000}"/>
    <cellStyle name="Normal 48 8" xfId="11828" xr:uid="{00000000-0005-0000-0000-0000262E0000}"/>
    <cellStyle name="Normal 48 8 2" xfId="11829" xr:uid="{00000000-0005-0000-0000-0000272E0000}"/>
    <cellStyle name="Normal 48 8 2 2" xfId="11830" xr:uid="{00000000-0005-0000-0000-0000282E0000}"/>
    <cellStyle name="Normal 48 8 3" xfId="11831" xr:uid="{00000000-0005-0000-0000-0000292E0000}"/>
    <cellStyle name="Normal 48 9" xfId="11832" xr:uid="{00000000-0005-0000-0000-00002A2E0000}"/>
    <cellStyle name="Normal 48 9 2" xfId="11833" xr:uid="{00000000-0005-0000-0000-00002B2E0000}"/>
    <cellStyle name="Normal 48 9 2 2" xfId="11834" xr:uid="{00000000-0005-0000-0000-00002C2E0000}"/>
    <cellStyle name="Normal 48 9 3" xfId="11835" xr:uid="{00000000-0005-0000-0000-00002D2E0000}"/>
    <cellStyle name="Normal 49" xfId="11836" xr:uid="{00000000-0005-0000-0000-00002E2E0000}"/>
    <cellStyle name="Normal 49 10" xfId="11837" xr:uid="{00000000-0005-0000-0000-00002F2E0000}"/>
    <cellStyle name="Normal 49 10 2" xfId="11838" xr:uid="{00000000-0005-0000-0000-0000302E0000}"/>
    <cellStyle name="Normal 49 11" xfId="11839" xr:uid="{00000000-0005-0000-0000-0000312E0000}"/>
    <cellStyle name="Normal 49 2" xfId="11840" xr:uid="{00000000-0005-0000-0000-0000322E0000}"/>
    <cellStyle name="Normal 49 2 2" xfId="11841" xr:uid="{00000000-0005-0000-0000-0000332E0000}"/>
    <cellStyle name="Normal 49 2 3" xfId="11842" xr:uid="{00000000-0005-0000-0000-0000342E0000}"/>
    <cellStyle name="Normal 49 2 4" xfId="11843" xr:uid="{00000000-0005-0000-0000-0000352E0000}"/>
    <cellStyle name="Normal 49 3" xfId="11844" xr:uid="{00000000-0005-0000-0000-0000362E0000}"/>
    <cellStyle name="Normal 49 3 2" xfId="11845" xr:uid="{00000000-0005-0000-0000-0000372E0000}"/>
    <cellStyle name="Normal 49 3 3" xfId="11846" xr:uid="{00000000-0005-0000-0000-0000382E0000}"/>
    <cellStyle name="Normal 49 4" xfId="11847" xr:uid="{00000000-0005-0000-0000-0000392E0000}"/>
    <cellStyle name="Normal 49 5" xfId="11848" xr:uid="{00000000-0005-0000-0000-00003A2E0000}"/>
    <cellStyle name="Normal 49 5 2" xfId="11849" xr:uid="{00000000-0005-0000-0000-00003B2E0000}"/>
    <cellStyle name="Normal 49 5 2 2" xfId="11850" xr:uid="{00000000-0005-0000-0000-00003C2E0000}"/>
    <cellStyle name="Normal 49 5 2 2 2" xfId="11851" xr:uid="{00000000-0005-0000-0000-00003D2E0000}"/>
    <cellStyle name="Normal 49 5 2 2 2 2" xfId="11852" xr:uid="{00000000-0005-0000-0000-00003E2E0000}"/>
    <cellStyle name="Normal 49 5 2 2 3" xfId="11853" xr:uid="{00000000-0005-0000-0000-00003F2E0000}"/>
    <cellStyle name="Normal 49 5 2 3" xfId="11854" xr:uid="{00000000-0005-0000-0000-0000402E0000}"/>
    <cellStyle name="Normal 49 5 2 3 2" xfId="11855" xr:uid="{00000000-0005-0000-0000-0000412E0000}"/>
    <cellStyle name="Normal 49 5 2 4" xfId="11856" xr:uid="{00000000-0005-0000-0000-0000422E0000}"/>
    <cellStyle name="Normal 49 5 3" xfId="11857" xr:uid="{00000000-0005-0000-0000-0000432E0000}"/>
    <cellStyle name="Normal 49 5 3 2" xfId="11858" xr:uid="{00000000-0005-0000-0000-0000442E0000}"/>
    <cellStyle name="Normal 49 5 3 2 2" xfId="11859" xr:uid="{00000000-0005-0000-0000-0000452E0000}"/>
    <cellStyle name="Normal 49 5 3 3" xfId="11860" xr:uid="{00000000-0005-0000-0000-0000462E0000}"/>
    <cellStyle name="Normal 49 5 4" xfId="11861" xr:uid="{00000000-0005-0000-0000-0000472E0000}"/>
    <cellStyle name="Normal 49 5 4 2" xfId="11862" xr:uid="{00000000-0005-0000-0000-0000482E0000}"/>
    <cellStyle name="Normal 49 5 4 2 2" xfId="11863" xr:uid="{00000000-0005-0000-0000-0000492E0000}"/>
    <cellStyle name="Normal 49 5 4 3" xfId="11864" xr:uid="{00000000-0005-0000-0000-00004A2E0000}"/>
    <cellStyle name="Normal 49 5 5" xfId="11865" xr:uid="{00000000-0005-0000-0000-00004B2E0000}"/>
    <cellStyle name="Normal 49 5 5 2" xfId="11866" xr:uid="{00000000-0005-0000-0000-00004C2E0000}"/>
    <cellStyle name="Normal 49 5 6" xfId="11867" xr:uid="{00000000-0005-0000-0000-00004D2E0000}"/>
    <cellStyle name="Normal 49 6" xfId="11868" xr:uid="{00000000-0005-0000-0000-00004E2E0000}"/>
    <cellStyle name="Normal 49 6 2" xfId="11869" xr:uid="{00000000-0005-0000-0000-00004F2E0000}"/>
    <cellStyle name="Normal 49 6 2 2" xfId="11870" xr:uid="{00000000-0005-0000-0000-0000502E0000}"/>
    <cellStyle name="Normal 49 6 2 2 2" xfId="11871" xr:uid="{00000000-0005-0000-0000-0000512E0000}"/>
    <cellStyle name="Normal 49 6 2 3" xfId="11872" xr:uid="{00000000-0005-0000-0000-0000522E0000}"/>
    <cellStyle name="Normal 49 6 3" xfId="11873" xr:uid="{00000000-0005-0000-0000-0000532E0000}"/>
    <cellStyle name="Normal 49 6 3 2" xfId="11874" xr:uid="{00000000-0005-0000-0000-0000542E0000}"/>
    <cellStyle name="Normal 49 6 3 2 2" xfId="11875" xr:uid="{00000000-0005-0000-0000-0000552E0000}"/>
    <cellStyle name="Normal 49 6 3 3" xfId="11876" xr:uid="{00000000-0005-0000-0000-0000562E0000}"/>
    <cellStyle name="Normal 49 6 4" xfId="11877" xr:uid="{00000000-0005-0000-0000-0000572E0000}"/>
    <cellStyle name="Normal 49 6 4 2" xfId="11878" xr:uid="{00000000-0005-0000-0000-0000582E0000}"/>
    <cellStyle name="Normal 49 6 4 2 2" xfId="11879" xr:uid="{00000000-0005-0000-0000-0000592E0000}"/>
    <cellStyle name="Normal 49 6 4 3" xfId="11880" xr:uid="{00000000-0005-0000-0000-00005A2E0000}"/>
    <cellStyle name="Normal 49 6 5" xfId="11881" xr:uid="{00000000-0005-0000-0000-00005B2E0000}"/>
    <cellStyle name="Normal 49 6 5 2" xfId="11882" xr:uid="{00000000-0005-0000-0000-00005C2E0000}"/>
    <cellStyle name="Normal 49 6 6" xfId="11883" xr:uid="{00000000-0005-0000-0000-00005D2E0000}"/>
    <cellStyle name="Normal 49 7" xfId="11884" xr:uid="{00000000-0005-0000-0000-00005E2E0000}"/>
    <cellStyle name="Normal 49 7 2" xfId="11885" xr:uid="{00000000-0005-0000-0000-00005F2E0000}"/>
    <cellStyle name="Normal 49 7 2 2" xfId="11886" xr:uid="{00000000-0005-0000-0000-0000602E0000}"/>
    <cellStyle name="Normal 49 7 2 2 2" xfId="11887" xr:uid="{00000000-0005-0000-0000-0000612E0000}"/>
    <cellStyle name="Normal 49 7 2 3" xfId="11888" xr:uid="{00000000-0005-0000-0000-0000622E0000}"/>
    <cellStyle name="Normal 49 7 3" xfId="11889" xr:uid="{00000000-0005-0000-0000-0000632E0000}"/>
    <cellStyle name="Normal 49 7 3 2" xfId="11890" xr:uid="{00000000-0005-0000-0000-0000642E0000}"/>
    <cellStyle name="Normal 49 7 4" xfId="11891" xr:uid="{00000000-0005-0000-0000-0000652E0000}"/>
    <cellStyle name="Normal 49 8" xfId="11892" xr:uid="{00000000-0005-0000-0000-0000662E0000}"/>
    <cellStyle name="Normal 49 8 2" xfId="11893" xr:uid="{00000000-0005-0000-0000-0000672E0000}"/>
    <cellStyle name="Normal 49 8 2 2" xfId="11894" xr:uid="{00000000-0005-0000-0000-0000682E0000}"/>
    <cellStyle name="Normal 49 8 3" xfId="11895" xr:uid="{00000000-0005-0000-0000-0000692E0000}"/>
    <cellStyle name="Normal 49 9" xfId="11896" xr:uid="{00000000-0005-0000-0000-00006A2E0000}"/>
    <cellStyle name="Normal 49 9 2" xfId="11897" xr:uid="{00000000-0005-0000-0000-00006B2E0000}"/>
    <cellStyle name="Normal 49 9 2 2" xfId="11898" xr:uid="{00000000-0005-0000-0000-00006C2E0000}"/>
    <cellStyle name="Normal 49 9 3" xfId="11899" xr:uid="{00000000-0005-0000-0000-00006D2E0000}"/>
    <cellStyle name="Normal 5" xfId="11900" xr:uid="{00000000-0005-0000-0000-00006E2E0000}"/>
    <cellStyle name="Normal 5 10" xfId="11901" xr:uid="{00000000-0005-0000-0000-00006F2E0000}"/>
    <cellStyle name="Normal 5 11" xfId="11902" xr:uid="{00000000-0005-0000-0000-0000702E0000}"/>
    <cellStyle name="Normal 5 12" xfId="11903" xr:uid="{00000000-0005-0000-0000-0000712E0000}"/>
    <cellStyle name="Normal 5 12 2" xfId="11904" xr:uid="{00000000-0005-0000-0000-0000722E0000}"/>
    <cellStyle name="Normal 5 12 2 2" xfId="11905" xr:uid="{00000000-0005-0000-0000-0000732E0000}"/>
    <cellStyle name="Normal 5 12 2 2 2" xfId="11906" xr:uid="{00000000-0005-0000-0000-0000742E0000}"/>
    <cellStyle name="Normal 5 12 2 2 2 2" xfId="11907" xr:uid="{00000000-0005-0000-0000-0000752E0000}"/>
    <cellStyle name="Normal 5 12 2 2 2 2 2" xfId="11908" xr:uid="{00000000-0005-0000-0000-0000762E0000}"/>
    <cellStyle name="Normal 5 12 2 2 2 3" xfId="11909" xr:uid="{00000000-0005-0000-0000-0000772E0000}"/>
    <cellStyle name="Normal 5 12 2 2 3" xfId="11910" xr:uid="{00000000-0005-0000-0000-0000782E0000}"/>
    <cellStyle name="Normal 5 12 2 2 3 2" xfId="11911" xr:uid="{00000000-0005-0000-0000-0000792E0000}"/>
    <cellStyle name="Normal 5 12 2 2 4" xfId="11912" xr:uid="{00000000-0005-0000-0000-00007A2E0000}"/>
    <cellStyle name="Normal 5 12 2 3" xfId="11913" xr:uid="{00000000-0005-0000-0000-00007B2E0000}"/>
    <cellStyle name="Normal 5 12 2 3 2" xfId="11914" xr:uid="{00000000-0005-0000-0000-00007C2E0000}"/>
    <cellStyle name="Normal 5 12 2 3 2 2" xfId="11915" xr:uid="{00000000-0005-0000-0000-00007D2E0000}"/>
    <cellStyle name="Normal 5 12 2 3 3" xfId="11916" xr:uid="{00000000-0005-0000-0000-00007E2E0000}"/>
    <cellStyle name="Normal 5 12 2 4" xfId="11917" xr:uid="{00000000-0005-0000-0000-00007F2E0000}"/>
    <cellStyle name="Normal 5 12 2 4 2" xfId="11918" xr:uid="{00000000-0005-0000-0000-0000802E0000}"/>
    <cellStyle name="Normal 5 12 2 4 2 2" xfId="11919" xr:uid="{00000000-0005-0000-0000-0000812E0000}"/>
    <cellStyle name="Normal 5 12 2 4 3" xfId="11920" xr:uid="{00000000-0005-0000-0000-0000822E0000}"/>
    <cellStyle name="Normal 5 12 2 5" xfId="11921" xr:uid="{00000000-0005-0000-0000-0000832E0000}"/>
    <cellStyle name="Normal 5 12 2 5 2" xfId="11922" xr:uid="{00000000-0005-0000-0000-0000842E0000}"/>
    <cellStyle name="Normal 5 12 2 6" xfId="11923" xr:uid="{00000000-0005-0000-0000-0000852E0000}"/>
    <cellStyle name="Normal 5 12 3" xfId="11924" xr:uid="{00000000-0005-0000-0000-0000862E0000}"/>
    <cellStyle name="Normal 5 12 3 2" xfId="11925" xr:uid="{00000000-0005-0000-0000-0000872E0000}"/>
    <cellStyle name="Normal 5 12 3 2 2" xfId="11926" xr:uid="{00000000-0005-0000-0000-0000882E0000}"/>
    <cellStyle name="Normal 5 12 3 2 2 2" xfId="11927" xr:uid="{00000000-0005-0000-0000-0000892E0000}"/>
    <cellStyle name="Normal 5 12 3 2 3" xfId="11928" xr:uid="{00000000-0005-0000-0000-00008A2E0000}"/>
    <cellStyle name="Normal 5 12 3 3" xfId="11929" xr:uid="{00000000-0005-0000-0000-00008B2E0000}"/>
    <cellStyle name="Normal 5 12 3 3 2" xfId="11930" xr:uid="{00000000-0005-0000-0000-00008C2E0000}"/>
    <cellStyle name="Normal 5 12 3 3 2 2" xfId="11931" xr:uid="{00000000-0005-0000-0000-00008D2E0000}"/>
    <cellStyle name="Normal 5 12 3 3 3" xfId="11932" xr:uid="{00000000-0005-0000-0000-00008E2E0000}"/>
    <cellStyle name="Normal 5 12 3 4" xfId="11933" xr:uid="{00000000-0005-0000-0000-00008F2E0000}"/>
    <cellStyle name="Normal 5 12 3 4 2" xfId="11934" xr:uid="{00000000-0005-0000-0000-0000902E0000}"/>
    <cellStyle name="Normal 5 12 3 4 2 2" xfId="11935" xr:uid="{00000000-0005-0000-0000-0000912E0000}"/>
    <cellStyle name="Normal 5 12 3 4 3" xfId="11936" xr:uid="{00000000-0005-0000-0000-0000922E0000}"/>
    <cellStyle name="Normal 5 12 3 5" xfId="11937" xr:uid="{00000000-0005-0000-0000-0000932E0000}"/>
    <cellStyle name="Normal 5 12 3 5 2" xfId="11938" xr:uid="{00000000-0005-0000-0000-0000942E0000}"/>
    <cellStyle name="Normal 5 12 3 6" xfId="11939" xr:uid="{00000000-0005-0000-0000-0000952E0000}"/>
    <cellStyle name="Normal 5 12 4" xfId="11940" xr:uid="{00000000-0005-0000-0000-0000962E0000}"/>
    <cellStyle name="Normal 5 12 4 2" xfId="11941" xr:uid="{00000000-0005-0000-0000-0000972E0000}"/>
    <cellStyle name="Normal 5 12 4 2 2" xfId="11942" xr:uid="{00000000-0005-0000-0000-0000982E0000}"/>
    <cellStyle name="Normal 5 12 4 2 2 2" xfId="11943" xr:uid="{00000000-0005-0000-0000-0000992E0000}"/>
    <cellStyle name="Normal 5 12 4 2 3" xfId="11944" xr:uid="{00000000-0005-0000-0000-00009A2E0000}"/>
    <cellStyle name="Normal 5 12 4 3" xfId="11945" xr:uid="{00000000-0005-0000-0000-00009B2E0000}"/>
    <cellStyle name="Normal 5 12 4 3 2" xfId="11946" xr:uid="{00000000-0005-0000-0000-00009C2E0000}"/>
    <cellStyle name="Normal 5 12 4 4" xfId="11947" xr:uid="{00000000-0005-0000-0000-00009D2E0000}"/>
    <cellStyle name="Normal 5 12 5" xfId="11948" xr:uid="{00000000-0005-0000-0000-00009E2E0000}"/>
    <cellStyle name="Normal 5 12 5 2" xfId="11949" xr:uid="{00000000-0005-0000-0000-00009F2E0000}"/>
    <cellStyle name="Normal 5 12 5 2 2" xfId="11950" xr:uid="{00000000-0005-0000-0000-0000A02E0000}"/>
    <cellStyle name="Normal 5 12 5 3" xfId="11951" xr:uid="{00000000-0005-0000-0000-0000A12E0000}"/>
    <cellStyle name="Normal 5 12 6" xfId="11952" xr:uid="{00000000-0005-0000-0000-0000A22E0000}"/>
    <cellStyle name="Normal 5 12 6 2" xfId="11953" xr:uid="{00000000-0005-0000-0000-0000A32E0000}"/>
    <cellStyle name="Normal 5 12 6 2 2" xfId="11954" xr:uid="{00000000-0005-0000-0000-0000A42E0000}"/>
    <cellStyle name="Normal 5 12 6 3" xfId="11955" xr:uid="{00000000-0005-0000-0000-0000A52E0000}"/>
    <cellStyle name="Normal 5 12 7" xfId="11956" xr:uid="{00000000-0005-0000-0000-0000A62E0000}"/>
    <cellStyle name="Normal 5 12 7 2" xfId="11957" xr:uid="{00000000-0005-0000-0000-0000A72E0000}"/>
    <cellStyle name="Normal 5 12 8" xfId="11958" xr:uid="{00000000-0005-0000-0000-0000A82E0000}"/>
    <cellStyle name="Normal 5 13" xfId="11959" xr:uid="{00000000-0005-0000-0000-0000A92E0000}"/>
    <cellStyle name="Normal 5 14" xfId="11960" xr:uid="{00000000-0005-0000-0000-0000AA2E0000}"/>
    <cellStyle name="Normal 5 15" xfId="11961" xr:uid="{00000000-0005-0000-0000-0000AB2E0000}"/>
    <cellStyle name="Normal 5 16" xfId="11962" xr:uid="{00000000-0005-0000-0000-0000AC2E0000}"/>
    <cellStyle name="Normal 5 2" xfId="11963" xr:uid="{00000000-0005-0000-0000-0000AD2E0000}"/>
    <cellStyle name="Normal 5 2 2" xfId="11964" xr:uid="{00000000-0005-0000-0000-0000AE2E0000}"/>
    <cellStyle name="Normal 5 2 2 2" xfId="11965" xr:uid="{00000000-0005-0000-0000-0000AF2E0000}"/>
    <cellStyle name="Normal 5 2 2 2 2" xfId="11966" xr:uid="{00000000-0005-0000-0000-0000B02E0000}"/>
    <cellStyle name="Normal 5 2 2 3" xfId="11967" xr:uid="{00000000-0005-0000-0000-0000B12E0000}"/>
    <cellStyle name="Normal 5 2 2 3 2" xfId="11968" xr:uid="{00000000-0005-0000-0000-0000B22E0000}"/>
    <cellStyle name="Normal 5 2 2 4" xfId="11969" xr:uid="{00000000-0005-0000-0000-0000B32E0000}"/>
    <cellStyle name="Normal 5 2 2 4 2" xfId="11970" xr:uid="{00000000-0005-0000-0000-0000B42E0000}"/>
    <cellStyle name="Normal 5 2 2 5" xfId="11971" xr:uid="{00000000-0005-0000-0000-0000B52E0000}"/>
    <cellStyle name="Normal 5 2 2 6" xfId="11972" xr:uid="{00000000-0005-0000-0000-0000B62E0000}"/>
    <cellStyle name="Normal 5 2 2 7" xfId="11973" xr:uid="{00000000-0005-0000-0000-0000B72E0000}"/>
    <cellStyle name="Normal 5 2 3" xfId="11974" xr:uid="{00000000-0005-0000-0000-0000B82E0000}"/>
    <cellStyle name="Normal 5 2 3 2" xfId="11975" xr:uid="{00000000-0005-0000-0000-0000B92E0000}"/>
    <cellStyle name="Normal 5 2 3 3" xfId="11976" xr:uid="{00000000-0005-0000-0000-0000BA2E0000}"/>
    <cellStyle name="Normal 5 2 3 4" xfId="11977" xr:uid="{00000000-0005-0000-0000-0000BB2E0000}"/>
    <cellStyle name="Normal 5 2 4" xfId="11978" xr:uid="{00000000-0005-0000-0000-0000BC2E0000}"/>
    <cellStyle name="Normal 5 2 4 2" xfId="11979" xr:uid="{00000000-0005-0000-0000-0000BD2E0000}"/>
    <cellStyle name="Normal 5 2 4 3" xfId="11980" xr:uid="{00000000-0005-0000-0000-0000BE2E0000}"/>
    <cellStyle name="Normal 5 2 5" xfId="11981" xr:uid="{00000000-0005-0000-0000-0000BF2E0000}"/>
    <cellStyle name="Normal 5 2 5 2" xfId="11982" xr:uid="{00000000-0005-0000-0000-0000C02E0000}"/>
    <cellStyle name="Normal 5 2 6" xfId="11983" xr:uid="{00000000-0005-0000-0000-0000C12E0000}"/>
    <cellStyle name="Normal 5 2 7" xfId="11984" xr:uid="{00000000-0005-0000-0000-0000C22E0000}"/>
    <cellStyle name="Normal 5 2 8" xfId="11985" xr:uid="{00000000-0005-0000-0000-0000C32E0000}"/>
    <cellStyle name="Normal 5 3" xfId="11986" xr:uid="{00000000-0005-0000-0000-0000C42E0000}"/>
    <cellStyle name="Normal 5 3 2" xfId="11987" xr:uid="{00000000-0005-0000-0000-0000C52E0000}"/>
    <cellStyle name="Normal 5 3 2 2" xfId="11988" xr:uid="{00000000-0005-0000-0000-0000C62E0000}"/>
    <cellStyle name="Normal 5 3 3" xfId="11989" xr:uid="{00000000-0005-0000-0000-0000C72E0000}"/>
    <cellStyle name="Normal 5 3 3 2" xfId="11990" xr:uid="{00000000-0005-0000-0000-0000C82E0000}"/>
    <cellStyle name="Normal 5 3 4" xfId="11991" xr:uid="{00000000-0005-0000-0000-0000C92E0000}"/>
    <cellStyle name="Normal 5 3 4 2" xfId="11992" xr:uid="{00000000-0005-0000-0000-0000CA2E0000}"/>
    <cellStyle name="Normal 5 3 5" xfId="11993" xr:uid="{00000000-0005-0000-0000-0000CB2E0000}"/>
    <cellStyle name="Normal 5 3 6" xfId="11994" xr:uid="{00000000-0005-0000-0000-0000CC2E0000}"/>
    <cellStyle name="Normal 5 3 7" xfId="11995" xr:uid="{00000000-0005-0000-0000-0000CD2E0000}"/>
    <cellStyle name="Normal 5 3 8" xfId="11996" xr:uid="{00000000-0005-0000-0000-0000CE2E0000}"/>
    <cellStyle name="Normal 5 4" xfId="11997" xr:uid="{00000000-0005-0000-0000-0000CF2E0000}"/>
    <cellStyle name="Normal 5 4 2" xfId="11998" xr:uid="{00000000-0005-0000-0000-0000D02E0000}"/>
    <cellStyle name="Normal 5 4 2 2" xfId="11999" xr:uid="{00000000-0005-0000-0000-0000D12E0000}"/>
    <cellStyle name="Normal 5 4 2 2 2" xfId="12000" xr:uid="{00000000-0005-0000-0000-0000D22E0000}"/>
    <cellStyle name="Normal 5 4 2 3" xfId="12001" xr:uid="{00000000-0005-0000-0000-0000D32E0000}"/>
    <cellStyle name="Normal 5 4 2 4" xfId="12002" xr:uid="{00000000-0005-0000-0000-0000D42E0000}"/>
    <cellStyle name="Normal 5 4 3" xfId="12003" xr:uid="{00000000-0005-0000-0000-0000D52E0000}"/>
    <cellStyle name="Normal 5 4 3 2" xfId="12004" xr:uid="{00000000-0005-0000-0000-0000D62E0000}"/>
    <cellStyle name="Normal 5 4 4" xfId="12005" xr:uid="{00000000-0005-0000-0000-0000D72E0000}"/>
    <cellStyle name="Normal 5 4 4 2" xfId="12006" xr:uid="{00000000-0005-0000-0000-0000D82E0000}"/>
    <cellStyle name="Normal 5 4 5" xfId="12007" xr:uid="{00000000-0005-0000-0000-0000D92E0000}"/>
    <cellStyle name="Normal 5 4 5 2" xfId="12008" xr:uid="{00000000-0005-0000-0000-0000DA2E0000}"/>
    <cellStyle name="Normal 5 4 6" xfId="12009" xr:uid="{00000000-0005-0000-0000-0000DB2E0000}"/>
    <cellStyle name="Normal 5 4 7" xfId="12010" xr:uid="{00000000-0005-0000-0000-0000DC2E0000}"/>
    <cellStyle name="Normal 5 4 8" xfId="12011" xr:uid="{00000000-0005-0000-0000-0000DD2E0000}"/>
    <cellStyle name="Normal 5 5" xfId="12012" xr:uid="{00000000-0005-0000-0000-0000DE2E0000}"/>
    <cellStyle name="Normal 5 5 2" xfId="12013" xr:uid="{00000000-0005-0000-0000-0000DF2E0000}"/>
    <cellStyle name="Normal 5 5 2 2" xfId="12014" xr:uid="{00000000-0005-0000-0000-0000E02E0000}"/>
    <cellStyle name="Normal 5 5 3" xfId="12015" xr:uid="{00000000-0005-0000-0000-0000E12E0000}"/>
    <cellStyle name="Normal 5 5 3 2" xfId="12016" xr:uid="{00000000-0005-0000-0000-0000E22E0000}"/>
    <cellStyle name="Normal 5 5 4" xfId="12017" xr:uid="{00000000-0005-0000-0000-0000E32E0000}"/>
    <cellStyle name="Normal 5 5 5" xfId="12018" xr:uid="{00000000-0005-0000-0000-0000E42E0000}"/>
    <cellStyle name="Normal 5 5 6" xfId="12019" xr:uid="{00000000-0005-0000-0000-0000E52E0000}"/>
    <cellStyle name="Normal 5 6" xfId="12020" xr:uid="{00000000-0005-0000-0000-0000E62E0000}"/>
    <cellStyle name="Normal 5 6 2" xfId="12021" xr:uid="{00000000-0005-0000-0000-0000E72E0000}"/>
    <cellStyle name="Normal 5 6 3" xfId="12022" xr:uid="{00000000-0005-0000-0000-0000E82E0000}"/>
    <cellStyle name="Normal 5 7" xfId="12023" xr:uid="{00000000-0005-0000-0000-0000E92E0000}"/>
    <cellStyle name="Normal 5 7 2" xfId="12024" xr:uid="{00000000-0005-0000-0000-0000EA2E0000}"/>
    <cellStyle name="Normal 5 7 3" xfId="12025" xr:uid="{00000000-0005-0000-0000-0000EB2E0000}"/>
    <cellStyle name="Normal 5 7 4" xfId="12026" xr:uid="{00000000-0005-0000-0000-0000EC2E0000}"/>
    <cellStyle name="Normal 5 8" xfId="12027" xr:uid="{00000000-0005-0000-0000-0000ED2E0000}"/>
    <cellStyle name="Normal 5 8 2" xfId="12028" xr:uid="{00000000-0005-0000-0000-0000EE2E0000}"/>
    <cellStyle name="Normal 5 8 3" xfId="12029" xr:uid="{00000000-0005-0000-0000-0000EF2E0000}"/>
    <cellStyle name="Normal 5 8 4" xfId="12030" xr:uid="{00000000-0005-0000-0000-0000F02E0000}"/>
    <cellStyle name="Normal 5 9" xfId="12031" xr:uid="{00000000-0005-0000-0000-0000F12E0000}"/>
    <cellStyle name="Normal 5 9 2" xfId="12032" xr:uid="{00000000-0005-0000-0000-0000F22E0000}"/>
    <cellStyle name="Normal 5 9 3" xfId="12033" xr:uid="{00000000-0005-0000-0000-0000F32E0000}"/>
    <cellStyle name="Normal 5_Material Handling Silos - Expenditure Flow" xfId="12034" xr:uid="{00000000-0005-0000-0000-0000F42E0000}"/>
    <cellStyle name="Normal 50" xfId="12035" xr:uid="{00000000-0005-0000-0000-0000F52E0000}"/>
    <cellStyle name="Normal 50 10" xfId="12036" xr:uid="{00000000-0005-0000-0000-0000F62E0000}"/>
    <cellStyle name="Normal 50 10 2" xfId="12037" xr:uid="{00000000-0005-0000-0000-0000F72E0000}"/>
    <cellStyle name="Normal 50 10 2 2" xfId="12038" xr:uid="{00000000-0005-0000-0000-0000F82E0000}"/>
    <cellStyle name="Normal 50 10 3" xfId="12039" xr:uid="{00000000-0005-0000-0000-0000F92E0000}"/>
    <cellStyle name="Normal 50 11" xfId="12040" xr:uid="{00000000-0005-0000-0000-0000FA2E0000}"/>
    <cellStyle name="Normal 50 11 2" xfId="12041" xr:uid="{00000000-0005-0000-0000-0000FB2E0000}"/>
    <cellStyle name="Normal 50 12" xfId="12042" xr:uid="{00000000-0005-0000-0000-0000FC2E0000}"/>
    <cellStyle name="Normal 50 2" xfId="12043" xr:uid="{00000000-0005-0000-0000-0000FD2E0000}"/>
    <cellStyle name="Normal 50 2 2" xfId="12044" xr:uid="{00000000-0005-0000-0000-0000FE2E0000}"/>
    <cellStyle name="Normal 50 2 3" xfId="12045" xr:uid="{00000000-0005-0000-0000-0000FF2E0000}"/>
    <cellStyle name="Normal 50 2 4" xfId="12046" xr:uid="{00000000-0005-0000-0000-0000002F0000}"/>
    <cellStyle name="Normal 50 3" xfId="12047" xr:uid="{00000000-0005-0000-0000-0000012F0000}"/>
    <cellStyle name="Normal 50 3 2" xfId="12048" xr:uid="{00000000-0005-0000-0000-0000022F0000}"/>
    <cellStyle name="Normal 50 3 3" xfId="12049" xr:uid="{00000000-0005-0000-0000-0000032F0000}"/>
    <cellStyle name="Normal 50 4" xfId="12050" xr:uid="{00000000-0005-0000-0000-0000042F0000}"/>
    <cellStyle name="Normal 50 5" xfId="12051" xr:uid="{00000000-0005-0000-0000-0000052F0000}"/>
    <cellStyle name="Normal 50 6" xfId="12052" xr:uid="{00000000-0005-0000-0000-0000062F0000}"/>
    <cellStyle name="Normal 50 6 2" xfId="12053" xr:uid="{00000000-0005-0000-0000-0000072F0000}"/>
    <cellStyle name="Normal 50 6 2 2" xfId="12054" xr:uid="{00000000-0005-0000-0000-0000082F0000}"/>
    <cellStyle name="Normal 50 6 2 2 2" xfId="12055" xr:uid="{00000000-0005-0000-0000-0000092F0000}"/>
    <cellStyle name="Normal 50 6 2 2 2 2" xfId="12056" xr:uid="{00000000-0005-0000-0000-00000A2F0000}"/>
    <cellStyle name="Normal 50 6 2 2 3" xfId="12057" xr:uid="{00000000-0005-0000-0000-00000B2F0000}"/>
    <cellStyle name="Normal 50 6 2 3" xfId="12058" xr:uid="{00000000-0005-0000-0000-00000C2F0000}"/>
    <cellStyle name="Normal 50 6 2 3 2" xfId="12059" xr:uid="{00000000-0005-0000-0000-00000D2F0000}"/>
    <cellStyle name="Normal 50 6 2 4" xfId="12060" xr:uid="{00000000-0005-0000-0000-00000E2F0000}"/>
    <cellStyle name="Normal 50 6 3" xfId="12061" xr:uid="{00000000-0005-0000-0000-00000F2F0000}"/>
    <cellStyle name="Normal 50 6 3 2" xfId="12062" xr:uid="{00000000-0005-0000-0000-0000102F0000}"/>
    <cellStyle name="Normal 50 6 3 2 2" xfId="12063" xr:uid="{00000000-0005-0000-0000-0000112F0000}"/>
    <cellStyle name="Normal 50 6 3 3" xfId="12064" xr:uid="{00000000-0005-0000-0000-0000122F0000}"/>
    <cellStyle name="Normal 50 6 4" xfId="12065" xr:uid="{00000000-0005-0000-0000-0000132F0000}"/>
    <cellStyle name="Normal 50 6 4 2" xfId="12066" xr:uid="{00000000-0005-0000-0000-0000142F0000}"/>
    <cellStyle name="Normal 50 6 4 2 2" xfId="12067" xr:uid="{00000000-0005-0000-0000-0000152F0000}"/>
    <cellStyle name="Normal 50 6 4 3" xfId="12068" xr:uid="{00000000-0005-0000-0000-0000162F0000}"/>
    <cellStyle name="Normal 50 6 5" xfId="12069" xr:uid="{00000000-0005-0000-0000-0000172F0000}"/>
    <cellStyle name="Normal 50 6 5 2" xfId="12070" xr:uid="{00000000-0005-0000-0000-0000182F0000}"/>
    <cellStyle name="Normal 50 6 6" xfId="12071" xr:uid="{00000000-0005-0000-0000-0000192F0000}"/>
    <cellStyle name="Normal 50 7" xfId="12072" xr:uid="{00000000-0005-0000-0000-00001A2F0000}"/>
    <cellStyle name="Normal 50 7 2" xfId="12073" xr:uid="{00000000-0005-0000-0000-00001B2F0000}"/>
    <cellStyle name="Normal 50 7 2 2" xfId="12074" xr:uid="{00000000-0005-0000-0000-00001C2F0000}"/>
    <cellStyle name="Normal 50 7 2 2 2" xfId="12075" xr:uid="{00000000-0005-0000-0000-00001D2F0000}"/>
    <cellStyle name="Normal 50 7 2 3" xfId="12076" xr:uid="{00000000-0005-0000-0000-00001E2F0000}"/>
    <cellStyle name="Normal 50 7 3" xfId="12077" xr:uid="{00000000-0005-0000-0000-00001F2F0000}"/>
    <cellStyle name="Normal 50 7 3 2" xfId="12078" xr:uid="{00000000-0005-0000-0000-0000202F0000}"/>
    <cellStyle name="Normal 50 7 3 2 2" xfId="12079" xr:uid="{00000000-0005-0000-0000-0000212F0000}"/>
    <cellStyle name="Normal 50 7 3 3" xfId="12080" xr:uid="{00000000-0005-0000-0000-0000222F0000}"/>
    <cellStyle name="Normal 50 7 4" xfId="12081" xr:uid="{00000000-0005-0000-0000-0000232F0000}"/>
    <cellStyle name="Normal 50 7 4 2" xfId="12082" xr:uid="{00000000-0005-0000-0000-0000242F0000}"/>
    <cellStyle name="Normal 50 7 4 2 2" xfId="12083" xr:uid="{00000000-0005-0000-0000-0000252F0000}"/>
    <cellStyle name="Normal 50 7 4 3" xfId="12084" xr:uid="{00000000-0005-0000-0000-0000262F0000}"/>
    <cellStyle name="Normal 50 7 5" xfId="12085" xr:uid="{00000000-0005-0000-0000-0000272F0000}"/>
    <cellStyle name="Normal 50 7 5 2" xfId="12086" xr:uid="{00000000-0005-0000-0000-0000282F0000}"/>
    <cellStyle name="Normal 50 7 6" xfId="12087" xr:uid="{00000000-0005-0000-0000-0000292F0000}"/>
    <cellStyle name="Normal 50 8" xfId="12088" xr:uid="{00000000-0005-0000-0000-00002A2F0000}"/>
    <cellStyle name="Normal 50 8 2" xfId="12089" xr:uid="{00000000-0005-0000-0000-00002B2F0000}"/>
    <cellStyle name="Normal 50 8 2 2" xfId="12090" xr:uid="{00000000-0005-0000-0000-00002C2F0000}"/>
    <cellStyle name="Normal 50 8 2 2 2" xfId="12091" xr:uid="{00000000-0005-0000-0000-00002D2F0000}"/>
    <cellStyle name="Normal 50 8 2 3" xfId="12092" xr:uid="{00000000-0005-0000-0000-00002E2F0000}"/>
    <cellStyle name="Normal 50 8 3" xfId="12093" xr:uid="{00000000-0005-0000-0000-00002F2F0000}"/>
    <cellStyle name="Normal 50 8 3 2" xfId="12094" xr:uid="{00000000-0005-0000-0000-0000302F0000}"/>
    <cellStyle name="Normal 50 8 4" xfId="12095" xr:uid="{00000000-0005-0000-0000-0000312F0000}"/>
    <cellStyle name="Normal 50 9" xfId="12096" xr:uid="{00000000-0005-0000-0000-0000322F0000}"/>
    <cellStyle name="Normal 50 9 2" xfId="12097" xr:uid="{00000000-0005-0000-0000-0000332F0000}"/>
    <cellStyle name="Normal 50 9 2 2" xfId="12098" xr:uid="{00000000-0005-0000-0000-0000342F0000}"/>
    <cellStyle name="Normal 50 9 3" xfId="12099" xr:uid="{00000000-0005-0000-0000-0000352F0000}"/>
    <cellStyle name="Normal 51" xfId="12100" xr:uid="{00000000-0005-0000-0000-0000362F0000}"/>
    <cellStyle name="Normal 51 10" xfId="12101" xr:uid="{00000000-0005-0000-0000-0000372F0000}"/>
    <cellStyle name="Normal 51 11" xfId="12102" xr:uid="{00000000-0005-0000-0000-0000382F0000}"/>
    <cellStyle name="Normal 51 12" xfId="12103" xr:uid="{00000000-0005-0000-0000-0000392F0000}"/>
    <cellStyle name="Normal 51 13" xfId="12104" xr:uid="{00000000-0005-0000-0000-00003A2F0000}"/>
    <cellStyle name="Normal 51 14" xfId="12105" xr:uid="{00000000-0005-0000-0000-00003B2F0000}"/>
    <cellStyle name="Normal 51 15" xfId="12106" xr:uid="{00000000-0005-0000-0000-00003C2F0000}"/>
    <cellStyle name="Normal 51 16" xfId="12107" xr:uid="{00000000-0005-0000-0000-00003D2F0000}"/>
    <cellStyle name="Normal 51 17" xfId="12108" xr:uid="{00000000-0005-0000-0000-00003E2F0000}"/>
    <cellStyle name="Normal 51 18" xfId="12109" xr:uid="{00000000-0005-0000-0000-00003F2F0000}"/>
    <cellStyle name="Normal 51 19" xfId="12110" xr:uid="{00000000-0005-0000-0000-0000402F0000}"/>
    <cellStyle name="Normal 51 2" xfId="12111" xr:uid="{00000000-0005-0000-0000-0000412F0000}"/>
    <cellStyle name="Normal 51 2 2" xfId="12112" xr:uid="{00000000-0005-0000-0000-0000422F0000}"/>
    <cellStyle name="Normal 51 2 3" xfId="12113" xr:uid="{00000000-0005-0000-0000-0000432F0000}"/>
    <cellStyle name="Normal 51 20" xfId="12114" xr:uid="{00000000-0005-0000-0000-0000442F0000}"/>
    <cellStyle name="Normal 51 21" xfId="12115" xr:uid="{00000000-0005-0000-0000-0000452F0000}"/>
    <cellStyle name="Normal 51 22" xfId="12116" xr:uid="{00000000-0005-0000-0000-0000462F0000}"/>
    <cellStyle name="Normal 51 23" xfId="12117" xr:uid="{00000000-0005-0000-0000-0000472F0000}"/>
    <cellStyle name="Normal 51 24" xfId="12118" xr:uid="{00000000-0005-0000-0000-0000482F0000}"/>
    <cellStyle name="Normal 51 25" xfId="12119" xr:uid="{00000000-0005-0000-0000-0000492F0000}"/>
    <cellStyle name="Normal 51 26" xfId="12120" xr:uid="{00000000-0005-0000-0000-00004A2F0000}"/>
    <cellStyle name="Normal 51 27" xfId="12121" xr:uid="{00000000-0005-0000-0000-00004B2F0000}"/>
    <cellStyle name="Normal 51 28" xfId="12122" xr:uid="{00000000-0005-0000-0000-00004C2F0000}"/>
    <cellStyle name="Normal 51 29" xfId="12123" xr:uid="{00000000-0005-0000-0000-00004D2F0000}"/>
    <cellStyle name="Normal 51 3" xfId="12124" xr:uid="{00000000-0005-0000-0000-00004E2F0000}"/>
    <cellStyle name="Normal 51 30" xfId="12125" xr:uid="{00000000-0005-0000-0000-00004F2F0000}"/>
    <cellStyle name="Normal 51 31" xfId="12126" xr:uid="{00000000-0005-0000-0000-0000502F0000}"/>
    <cellStyle name="Normal 51 32" xfId="12127" xr:uid="{00000000-0005-0000-0000-0000512F0000}"/>
    <cellStyle name="Normal 51 33" xfId="12128" xr:uid="{00000000-0005-0000-0000-0000522F0000}"/>
    <cellStyle name="Normal 51 34" xfId="12129" xr:uid="{00000000-0005-0000-0000-0000532F0000}"/>
    <cellStyle name="Normal 51 35" xfId="12130" xr:uid="{00000000-0005-0000-0000-0000542F0000}"/>
    <cellStyle name="Normal 51 36" xfId="12131" xr:uid="{00000000-0005-0000-0000-0000552F0000}"/>
    <cellStyle name="Normal 51 37" xfId="12132" xr:uid="{00000000-0005-0000-0000-0000562F0000}"/>
    <cellStyle name="Normal 51 38" xfId="12133" xr:uid="{00000000-0005-0000-0000-0000572F0000}"/>
    <cellStyle name="Normal 51 39" xfId="12134" xr:uid="{00000000-0005-0000-0000-0000582F0000}"/>
    <cellStyle name="Normal 51 4" xfId="12135" xr:uid="{00000000-0005-0000-0000-0000592F0000}"/>
    <cellStyle name="Normal 51 40" xfId="12136" xr:uid="{00000000-0005-0000-0000-00005A2F0000}"/>
    <cellStyle name="Normal 51 41" xfId="12137" xr:uid="{00000000-0005-0000-0000-00005B2F0000}"/>
    <cellStyle name="Normal 51 42" xfId="12138" xr:uid="{00000000-0005-0000-0000-00005C2F0000}"/>
    <cellStyle name="Normal 51 43" xfId="12139" xr:uid="{00000000-0005-0000-0000-00005D2F0000}"/>
    <cellStyle name="Normal 51 44" xfId="12140" xr:uid="{00000000-0005-0000-0000-00005E2F0000}"/>
    <cellStyle name="Normal 51 45" xfId="12141" xr:uid="{00000000-0005-0000-0000-00005F2F0000}"/>
    <cellStyle name="Normal 51 46" xfId="12142" xr:uid="{00000000-0005-0000-0000-0000602F0000}"/>
    <cellStyle name="Normal 51 47" xfId="12143" xr:uid="{00000000-0005-0000-0000-0000612F0000}"/>
    <cellStyle name="Normal 51 48" xfId="12144" xr:uid="{00000000-0005-0000-0000-0000622F0000}"/>
    <cellStyle name="Normal 51 48 2" xfId="12145" xr:uid="{00000000-0005-0000-0000-0000632F0000}"/>
    <cellStyle name="Normal 51 48 2 2" xfId="12146" xr:uid="{00000000-0005-0000-0000-0000642F0000}"/>
    <cellStyle name="Normal 51 48 2 2 2" xfId="12147" xr:uid="{00000000-0005-0000-0000-0000652F0000}"/>
    <cellStyle name="Normal 51 48 2 2 2 2" xfId="12148" xr:uid="{00000000-0005-0000-0000-0000662F0000}"/>
    <cellStyle name="Normal 51 48 2 2 3" xfId="12149" xr:uid="{00000000-0005-0000-0000-0000672F0000}"/>
    <cellStyle name="Normal 51 48 2 3" xfId="12150" xr:uid="{00000000-0005-0000-0000-0000682F0000}"/>
    <cellStyle name="Normal 51 48 2 3 2" xfId="12151" xr:uid="{00000000-0005-0000-0000-0000692F0000}"/>
    <cellStyle name="Normal 51 48 2 4" xfId="12152" xr:uid="{00000000-0005-0000-0000-00006A2F0000}"/>
    <cellStyle name="Normal 51 48 3" xfId="12153" xr:uid="{00000000-0005-0000-0000-00006B2F0000}"/>
    <cellStyle name="Normal 51 48 3 2" xfId="12154" xr:uid="{00000000-0005-0000-0000-00006C2F0000}"/>
    <cellStyle name="Normal 51 48 3 2 2" xfId="12155" xr:uid="{00000000-0005-0000-0000-00006D2F0000}"/>
    <cellStyle name="Normal 51 48 3 3" xfId="12156" xr:uid="{00000000-0005-0000-0000-00006E2F0000}"/>
    <cellStyle name="Normal 51 48 4" xfId="12157" xr:uid="{00000000-0005-0000-0000-00006F2F0000}"/>
    <cellStyle name="Normal 51 48 4 2" xfId="12158" xr:uid="{00000000-0005-0000-0000-0000702F0000}"/>
    <cellStyle name="Normal 51 48 4 2 2" xfId="12159" xr:uid="{00000000-0005-0000-0000-0000712F0000}"/>
    <cellStyle name="Normal 51 48 4 3" xfId="12160" xr:uid="{00000000-0005-0000-0000-0000722F0000}"/>
    <cellStyle name="Normal 51 48 5" xfId="12161" xr:uid="{00000000-0005-0000-0000-0000732F0000}"/>
    <cellStyle name="Normal 51 48 5 2" xfId="12162" xr:uid="{00000000-0005-0000-0000-0000742F0000}"/>
    <cellStyle name="Normal 51 48 6" xfId="12163" xr:uid="{00000000-0005-0000-0000-0000752F0000}"/>
    <cellStyle name="Normal 51 49" xfId="12164" xr:uid="{00000000-0005-0000-0000-0000762F0000}"/>
    <cellStyle name="Normal 51 49 2" xfId="12165" xr:uid="{00000000-0005-0000-0000-0000772F0000}"/>
    <cellStyle name="Normal 51 49 2 2" xfId="12166" xr:uid="{00000000-0005-0000-0000-0000782F0000}"/>
    <cellStyle name="Normal 51 49 2 2 2" xfId="12167" xr:uid="{00000000-0005-0000-0000-0000792F0000}"/>
    <cellStyle name="Normal 51 49 2 3" xfId="12168" xr:uid="{00000000-0005-0000-0000-00007A2F0000}"/>
    <cellStyle name="Normal 51 49 3" xfId="12169" xr:uid="{00000000-0005-0000-0000-00007B2F0000}"/>
    <cellStyle name="Normal 51 49 3 2" xfId="12170" xr:uid="{00000000-0005-0000-0000-00007C2F0000}"/>
    <cellStyle name="Normal 51 49 3 2 2" xfId="12171" xr:uid="{00000000-0005-0000-0000-00007D2F0000}"/>
    <cellStyle name="Normal 51 49 3 3" xfId="12172" xr:uid="{00000000-0005-0000-0000-00007E2F0000}"/>
    <cellStyle name="Normal 51 49 4" xfId="12173" xr:uid="{00000000-0005-0000-0000-00007F2F0000}"/>
    <cellStyle name="Normal 51 49 4 2" xfId="12174" xr:uid="{00000000-0005-0000-0000-0000802F0000}"/>
    <cellStyle name="Normal 51 49 4 2 2" xfId="12175" xr:uid="{00000000-0005-0000-0000-0000812F0000}"/>
    <cellStyle name="Normal 51 49 4 3" xfId="12176" xr:uid="{00000000-0005-0000-0000-0000822F0000}"/>
    <cellStyle name="Normal 51 49 5" xfId="12177" xr:uid="{00000000-0005-0000-0000-0000832F0000}"/>
    <cellStyle name="Normal 51 49 5 2" xfId="12178" xr:uid="{00000000-0005-0000-0000-0000842F0000}"/>
    <cellStyle name="Normal 51 49 6" xfId="12179" xr:uid="{00000000-0005-0000-0000-0000852F0000}"/>
    <cellStyle name="Normal 51 5" xfId="12180" xr:uid="{00000000-0005-0000-0000-0000862F0000}"/>
    <cellStyle name="Normal 51 50" xfId="12181" xr:uid="{00000000-0005-0000-0000-0000872F0000}"/>
    <cellStyle name="Normal 51 50 2" xfId="12182" xr:uid="{00000000-0005-0000-0000-0000882F0000}"/>
    <cellStyle name="Normal 51 50 2 2" xfId="12183" xr:uid="{00000000-0005-0000-0000-0000892F0000}"/>
    <cellStyle name="Normal 51 50 2 2 2" xfId="12184" xr:uid="{00000000-0005-0000-0000-00008A2F0000}"/>
    <cellStyle name="Normal 51 50 2 3" xfId="12185" xr:uid="{00000000-0005-0000-0000-00008B2F0000}"/>
    <cellStyle name="Normal 51 50 3" xfId="12186" xr:uid="{00000000-0005-0000-0000-00008C2F0000}"/>
    <cellStyle name="Normal 51 50 3 2" xfId="12187" xr:uid="{00000000-0005-0000-0000-00008D2F0000}"/>
    <cellStyle name="Normal 51 50 4" xfId="12188" xr:uid="{00000000-0005-0000-0000-00008E2F0000}"/>
    <cellStyle name="Normal 51 51" xfId="12189" xr:uid="{00000000-0005-0000-0000-00008F2F0000}"/>
    <cellStyle name="Normal 51 51 2" xfId="12190" xr:uid="{00000000-0005-0000-0000-0000902F0000}"/>
    <cellStyle name="Normal 51 51 2 2" xfId="12191" xr:uid="{00000000-0005-0000-0000-0000912F0000}"/>
    <cellStyle name="Normal 51 51 3" xfId="12192" xr:uid="{00000000-0005-0000-0000-0000922F0000}"/>
    <cellStyle name="Normal 51 52" xfId="12193" xr:uid="{00000000-0005-0000-0000-0000932F0000}"/>
    <cellStyle name="Normal 51 52 2" xfId="12194" xr:uid="{00000000-0005-0000-0000-0000942F0000}"/>
    <cellStyle name="Normal 51 52 2 2" xfId="12195" xr:uid="{00000000-0005-0000-0000-0000952F0000}"/>
    <cellStyle name="Normal 51 52 3" xfId="12196" xr:uid="{00000000-0005-0000-0000-0000962F0000}"/>
    <cellStyle name="Normal 51 53" xfId="12197" xr:uid="{00000000-0005-0000-0000-0000972F0000}"/>
    <cellStyle name="Normal 51 53 2" xfId="12198" xr:uid="{00000000-0005-0000-0000-0000982F0000}"/>
    <cellStyle name="Normal 51 54" xfId="12199" xr:uid="{00000000-0005-0000-0000-0000992F0000}"/>
    <cellStyle name="Normal 51 6" xfId="12200" xr:uid="{00000000-0005-0000-0000-00009A2F0000}"/>
    <cellStyle name="Normal 51 7" xfId="12201" xr:uid="{00000000-0005-0000-0000-00009B2F0000}"/>
    <cellStyle name="Normal 51 8" xfId="12202" xr:uid="{00000000-0005-0000-0000-00009C2F0000}"/>
    <cellStyle name="Normal 51 9" xfId="12203" xr:uid="{00000000-0005-0000-0000-00009D2F0000}"/>
    <cellStyle name="Normal 52" xfId="12204" xr:uid="{00000000-0005-0000-0000-00009E2F0000}"/>
    <cellStyle name="Normal 52 10" xfId="12205" xr:uid="{00000000-0005-0000-0000-00009F2F0000}"/>
    <cellStyle name="Normal 52 11" xfId="12206" xr:uid="{00000000-0005-0000-0000-0000A02F0000}"/>
    <cellStyle name="Normal 52 12" xfId="12207" xr:uid="{00000000-0005-0000-0000-0000A12F0000}"/>
    <cellStyle name="Normal 52 13" xfId="12208" xr:uid="{00000000-0005-0000-0000-0000A22F0000}"/>
    <cellStyle name="Normal 52 14" xfId="12209" xr:uid="{00000000-0005-0000-0000-0000A32F0000}"/>
    <cellStyle name="Normal 52 15" xfId="12210" xr:uid="{00000000-0005-0000-0000-0000A42F0000}"/>
    <cellStyle name="Normal 52 16" xfId="12211" xr:uid="{00000000-0005-0000-0000-0000A52F0000}"/>
    <cellStyle name="Normal 52 17" xfId="12212" xr:uid="{00000000-0005-0000-0000-0000A62F0000}"/>
    <cellStyle name="Normal 52 18" xfId="12213" xr:uid="{00000000-0005-0000-0000-0000A72F0000}"/>
    <cellStyle name="Normal 52 19" xfId="12214" xr:uid="{00000000-0005-0000-0000-0000A82F0000}"/>
    <cellStyle name="Normal 52 2" xfId="12215" xr:uid="{00000000-0005-0000-0000-0000A92F0000}"/>
    <cellStyle name="Normal 52 2 2" xfId="12216" xr:uid="{00000000-0005-0000-0000-0000AA2F0000}"/>
    <cellStyle name="Normal 52 2 3" xfId="12217" xr:uid="{00000000-0005-0000-0000-0000AB2F0000}"/>
    <cellStyle name="Normal 52 20" xfId="12218" xr:uid="{00000000-0005-0000-0000-0000AC2F0000}"/>
    <cellStyle name="Normal 52 21" xfId="12219" xr:uid="{00000000-0005-0000-0000-0000AD2F0000}"/>
    <cellStyle name="Normal 52 22" xfId="12220" xr:uid="{00000000-0005-0000-0000-0000AE2F0000}"/>
    <cellStyle name="Normal 52 23" xfId="12221" xr:uid="{00000000-0005-0000-0000-0000AF2F0000}"/>
    <cellStyle name="Normal 52 24" xfId="12222" xr:uid="{00000000-0005-0000-0000-0000B02F0000}"/>
    <cellStyle name="Normal 52 25" xfId="12223" xr:uid="{00000000-0005-0000-0000-0000B12F0000}"/>
    <cellStyle name="Normal 52 26" xfId="12224" xr:uid="{00000000-0005-0000-0000-0000B22F0000}"/>
    <cellStyle name="Normal 52 27" xfId="12225" xr:uid="{00000000-0005-0000-0000-0000B32F0000}"/>
    <cellStyle name="Normal 52 28" xfId="12226" xr:uid="{00000000-0005-0000-0000-0000B42F0000}"/>
    <cellStyle name="Normal 52 29" xfId="12227" xr:uid="{00000000-0005-0000-0000-0000B52F0000}"/>
    <cellStyle name="Normal 52 3" xfId="12228" xr:uid="{00000000-0005-0000-0000-0000B62F0000}"/>
    <cellStyle name="Normal 52 30" xfId="12229" xr:uid="{00000000-0005-0000-0000-0000B72F0000}"/>
    <cellStyle name="Normal 52 31" xfId="12230" xr:uid="{00000000-0005-0000-0000-0000B82F0000}"/>
    <cellStyle name="Normal 52 32" xfId="12231" xr:uid="{00000000-0005-0000-0000-0000B92F0000}"/>
    <cellStyle name="Normal 52 33" xfId="12232" xr:uid="{00000000-0005-0000-0000-0000BA2F0000}"/>
    <cellStyle name="Normal 52 34" xfId="12233" xr:uid="{00000000-0005-0000-0000-0000BB2F0000}"/>
    <cellStyle name="Normal 52 35" xfId="12234" xr:uid="{00000000-0005-0000-0000-0000BC2F0000}"/>
    <cellStyle name="Normal 52 36" xfId="12235" xr:uid="{00000000-0005-0000-0000-0000BD2F0000}"/>
    <cellStyle name="Normal 52 37" xfId="12236" xr:uid="{00000000-0005-0000-0000-0000BE2F0000}"/>
    <cellStyle name="Normal 52 38" xfId="12237" xr:uid="{00000000-0005-0000-0000-0000BF2F0000}"/>
    <cellStyle name="Normal 52 39" xfId="12238" xr:uid="{00000000-0005-0000-0000-0000C02F0000}"/>
    <cellStyle name="Normal 52 4" xfId="12239" xr:uid="{00000000-0005-0000-0000-0000C12F0000}"/>
    <cellStyle name="Normal 52 40" xfId="12240" xr:uid="{00000000-0005-0000-0000-0000C22F0000}"/>
    <cellStyle name="Normal 52 41" xfId="12241" xr:uid="{00000000-0005-0000-0000-0000C32F0000}"/>
    <cellStyle name="Normal 52 42" xfId="12242" xr:uid="{00000000-0005-0000-0000-0000C42F0000}"/>
    <cellStyle name="Normal 52 43" xfId="12243" xr:uid="{00000000-0005-0000-0000-0000C52F0000}"/>
    <cellStyle name="Normal 52 44" xfId="12244" xr:uid="{00000000-0005-0000-0000-0000C62F0000}"/>
    <cellStyle name="Normal 52 45" xfId="12245" xr:uid="{00000000-0005-0000-0000-0000C72F0000}"/>
    <cellStyle name="Normal 52 46" xfId="12246" xr:uid="{00000000-0005-0000-0000-0000C82F0000}"/>
    <cellStyle name="Normal 52 47" xfId="12247" xr:uid="{00000000-0005-0000-0000-0000C92F0000}"/>
    <cellStyle name="Normal 52 48" xfId="12248" xr:uid="{00000000-0005-0000-0000-0000CA2F0000}"/>
    <cellStyle name="Normal 52 48 2" xfId="12249" xr:uid="{00000000-0005-0000-0000-0000CB2F0000}"/>
    <cellStyle name="Normal 52 48 2 2" xfId="12250" xr:uid="{00000000-0005-0000-0000-0000CC2F0000}"/>
    <cellStyle name="Normal 52 48 2 2 2" xfId="12251" xr:uid="{00000000-0005-0000-0000-0000CD2F0000}"/>
    <cellStyle name="Normal 52 48 2 2 2 2" xfId="12252" xr:uid="{00000000-0005-0000-0000-0000CE2F0000}"/>
    <cellStyle name="Normal 52 48 2 2 3" xfId="12253" xr:uid="{00000000-0005-0000-0000-0000CF2F0000}"/>
    <cellStyle name="Normal 52 48 2 3" xfId="12254" xr:uid="{00000000-0005-0000-0000-0000D02F0000}"/>
    <cellStyle name="Normal 52 48 2 3 2" xfId="12255" xr:uid="{00000000-0005-0000-0000-0000D12F0000}"/>
    <cellStyle name="Normal 52 48 2 4" xfId="12256" xr:uid="{00000000-0005-0000-0000-0000D22F0000}"/>
    <cellStyle name="Normal 52 48 3" xfId="12257" xr:uid="{00000000-0005-0000-0000-0000D32F0000}"/>
    <cellStyle name="Normal 52 48 3 2" xfId="12258" xr:uid="{00000000-0005-0000-0000-0000D42F0000}"/>
    <cellStyle name="Normal 52 48 3 2 2" xfId="12259" xr:uid="{00000000-0005-0000-0000-0000D52F0000}"/>
    <cellStyle name="Normal 52 48 3 3" xfId="12260" xr:uid="{00000000-0005-0000-0000-0000D62F0000}"/>
    <cellStyle name="Normal 52 48 4" xfId="12261" xr:uid="{00000000-0005-0000-0000-0000D72F0000}"/>
    <cellStyle name="Normal 52 48 4 2" xfId="12262" xr:uid="{00000000-0005-0000-0000-0000D82F0000}"/>
    <cellStyle name="Normal 52 48 4 2 2" xfId="12263" xr:uid="{00000000-0005-0000-0000-0000D92F0000}"/>
    <cellStyle name="Normal 52 48 4 3" xfId="12264" xr:uid="{00000000-0005-0000-0000-0000DA2F0000}"/>
    <cellStyle name="Normal 52 48 5" xfId="12265" xr:uid="{00000000-0005-0000-0000-0000DB2F0000}"/>
    <cellStyle name="Normal 52 48 5 2" xfId="12266" xr:uid="{00000000-0005-0000-0000-0000DC2F0000}"/>
    <cellStyle name="Normal 52 48 6" xfId="12267" xr:uid="{00000000-0005-0000-0000-0000DD2F0000}"/>
    <cellStyle name="Normal 52 49" xfId="12268" xr:uid="{00000000-0005-0000-0000-0000DE2F0000}"/>
    <cellStyle name="Normal 52 49 2" xfId="12269" xr:uid="{00000000-0005-0000-0000-0000DF2F0000}"/>
    <cellStyle name="Normal 52 49 2 2" xfId="12270" xr:uid="{00000000-0005-0000-0000-0000E02F0000}"/>
    <cellStyle name="Normal 52 49 2 2 2" xfId="12271" xr:uid="{00000000-0005-0000-0000-0000E12F0000}"/>
    <cellStyle name="Normal 52 49 2 3" xfId="12272" xr:uid="{00000000-0005-0000-0000-0000E22F0000}"/>
    <cellStyle name="Normal 52 49 3" xfId="12273" xr:uid="{00000000-0005-0000-0000-0000E32F0000}"/>
    <cellStyle name="Normal 52 49 3 2" xfId="12274" xr:uid="{00000000-0005-0000-0000-0000E42F0000}"/>
    <cellStyle name="Normal 52 49 3 2 2" xfId="12275" xr:uid="{00000000-0005-0000-0000-0000E52F0000}"/>
    <cellStyle name="Normal 52 49 3 3" xfId="12276" xr:uid="{00000000-0005-0000-0000-0000E62F0000}"/>
    <cellStyle name="Normal 52 49 4" xfId="12277" xr:uid="{00000000-0005-0000-0000-0000E72F0000}"/>
    <cellStyle name="Normal 52 49 4 2" xfId="12278" xr:uid="{00000000-0005-0000-0000-0000E82F0000}"/>
    <cellStyle name="Normal 52 49 4 2 2" xfId="12279" xr:uid="{00000000-0005-0000-0000-0000E92F0000}"/>
    <cellStyle name="Normal 52 49 4 3" xfId="12280" xr:uid="{00000000-0005-0000-0000-0000EA2F0000}"/>
    <cellStyle name="Normal 52 49 5" xfId="12281" xr:uid="{00000000-0005-0000-0000-0000EB2F0000}"/>
    <cellStyle name="Normal 52 49 5 2" xfId="12282" xr:uid="{00000000-0005-0000-0000-0000EC2F0000}"/>
    <cellStyle name="Normal 52 49 6" xfId="12283" xr:uid="{00000000-0005-0000-0000-0000ED2F0000}"/>
    <cellStyle name="Normal 52 5" xfId="12284" xr:uid="{00000000-0005-0000-0000-0000EE2F0000}"/>
    <cellStyle name="Normal 52 50" xfId="12285" xr:uid="{00000000-0005-0000-0000-0000EF2F0000}"/>
    <cellStyle name="Normal 52 50 2" xfId="12286" xr:uid="{00000000-0005-0000-0000-0000F02F0000}"/>
    <cellStyle name="Normal 52 50 2 2" xfId="12287" xr:uid="{00000000-0005-0000-0000-0000F12F0000}"/>
    <cellStyle name="Normal 52 50 2 2 2" xfId="12288" xr:uid="{00000000-0005-0000-0000-0000F22F0000}"/>
    <cellStyle name="Normal 52 50 2 3" xfId="12289" xr:uid="{00000000-0005-0000-0000-0000F32F0000}"/>
    <cellStyle name="Normal 52 50 3" xfId="12290" xr:uid="{00000000-0005-0000-0000-0000F42F0000}"/>
    <cellStyle name="Normal 52 50 3 2" xfId="12291" xr:uid="{00000000-0005-0000-0000-0000F52F0000}"/>
    <cellStyle name="Normal 52 50 4" xfId="12292" xr:uid="{00000000-0005-0000-0000-0000F62F0000}"/>
    <cellStyle name="Normal 52 51" xfId="12293" xr:uid="{00000000-0005-0000-0000-0000F72F0000}"/>
    <cellStyle name="Normal 52 51 2" xfId="12294" xr:uid="{00000000-0005-0000-0000-0000F82F0000}"/>
    <cellStyle name="Normal 52 51 2 2" xfId="12295" xr:uid="{00000000-0005-0000-0000-0000F92F0000}"/>
    <cellStyle name="Normal 52 51 3" xfId="12296" xr:uid="{00000000-0005-0000-0000-0000FA2F0000}"/>
    <cellStyle name="Normal 52 52" xfId="12297" xr:uid="{00000000-0005-0000-0000-0000FB2F0000}"/>
    <cellStyle name="Normal 52 52 2" xfId="12298" xr:uid="{00000000-0005-0000-0000-0000FC2F0000}"/>
    <cellStyle name="Normal 52 52 2 2" xfId="12299" xr:uid="{00000000-0005-0000-0000-0000FD2F0000}"/>
    <cellStyle name="Normal 52 52 3" xfId="12300" xr:uid="{00000000-0005-0000-0000-0000FE2F0000}"/>
    <cellStyle name="Normal 52 53" xfId="12301" xr:uid="{00000000-0005-0000-0000-0000FF2F0000}"/>
    <cellStyle name="Normal 52 53 2" xfId="12302" xr:uid="{00000000-0005-0000-0000-000000300000}"/>
    <cellStyle name="Normal 52 54" xfId="12303" xr:uid="{00000000-0005-0000-0000-000001300000}"/>
    <cellStyle name="Normal 52 6" xfId="12304" xr:uid="{00000000-0005-0000-0000-000002300000}"/>
    <cellStyle name="Normal 52 7" xfId="12305" xr:uid="{00000000-0005-0000-0000-000003300000}"/>
    <cellStyle name="Normal 52 8" xfId="12306" xr:uid="{00000000-0005-0000-0000-000004300000}"/>
    <cellStyle name="Normal 52 9" xfId="12307" xr:uid="{00000000-0005-0000-0000-000005300000}"/>
    <cellStyle name="Normal 53" xfId="12308" xr:uid="{00000000-0005-0000-0000-000006300000}"/>
    <cellStyle name="Normal 53 10" xfId="12309" xr:uid="{00000000-0005-0000-0000-000007300000}"/>
    <cellStyle name="Normal 53 10 2" xfId="12310" xr:uid="{00000000-0005-0000-0000-000008300000}"/>
    <cellStyle name="Normal 53 11" xfId="12311" xr:uid="{00000000-0005-0000-0000-000009300000}"/>
    <cellStyle name="Normal 53 2" xfId="12312" xr:uid="{00000000-0005-0000-0000-00000A300000}"/>
    <cellStyle name="Normal 53 2 2" xfId="12313" xr:uid="{00000000-0005-0000-0000-00000B300000}"/>
    <cellStyle name="Normal 53 2 3" xfId="12314" xr:uid="{00000000-0005-0000-0000-00000C300000}"/>
    <cellStyle name="Normal 53 3" xfId="12315" xr:uid="{00000000-0005-0000-0000-00000D300000}"/>
    <cellStyle name="Normal 53 4" xfId="12316" xr:uid="{00000000-0005-0000-0000-00000E300000}"/>
    <cellStyle name="Normal 53 5" xfId="12317" xr:uid="{00000000-0005-0000-0000-00000F300000}"/>
    <cellStyle name="Normal 53 5 2" xfId="12318" xr:uid="{00000000-0005-0000-0000-000010300000}"/>
    <cellStyle name="Normal 53 5 2 2" xfId="12319" xr:uid="{00000000-0005-0000-0000-000011300000}"/>
    <cellStyle name="Normal 53 5 2 2 2" xfId="12320" xr:uid="{00000000-0005-0000-0000-000012300000}"/>
    <cellStyle name="Normal 53 5 2 2 2 2" xfId="12321" xr:uid="{00000000-0005-0000-0000-000013300000}"/>
    <cellStyle name="Normal 53 5 2 2 3" xfId="12322" xr:uid="{00000000-0005-0000-0000-000014300000}"/>
    <cellStyle name="Normal 53 5 2 3" xfId="12323" xr:uid="{00000000-0005-0000-0000-000015300000}"/>
    <cellStyle name="Normal 53 5 2 3 2" xfId="12324" xr:uid="{00000000-0005-0000-0000-000016300000}"/>
    <cellStyle name="Normal 53 5 2 4" xfId="12325" xr:uid="{00000000-0005-0000-0000-000017300000}"/>
    <cellStyle name="Normal 53 5 3" xfId="12326" xr:uid="{00000000-0005-0000-0000-000018300000}"/>
    <cellStyle name="Normal 53 5 3 2" xfId="12327" xr:uid="{00000000-0005-0000-0000-000019300000}"/>
    <cellStyle name="Normal 53 5 3 2 2" xfId="12328" xr:uid="{00000000-0005-0000-0000-00001A300000}"/>
    <cellStyle name="Normal 53 5 3 3" xfId="12329" xr:uid="{00000000-0005-0000-0000-00001B300000}"/>
    <cellStyle name="Normal 53 5 4" xfId="12330" xr:uid="{00000000-0005-0000-0000-00001C300000}"/>
    <cellStyle name="Normal 53 5 4 2" xfId="12331" xr:uid="{00000000-0005-0000-0000-00001D300000}"/>
    <cellStyle name="Normal 53 5 4 2 2" xfId="12332" xr:uid="{00000000-0005-0000-0000-00001E300000}"/>
    <cellStyle name="Normal 53 5 4 3" xfId="12333" xr:uid="{00000000-0005-0000-0000-00001F300000}"/>
    <cellStyle name="Normal 53 5 5" xfId="12334" xr:uid="{00000000-0005-0000-0000-000020300000}"/>
    <cellStyle name="Normal 53 5 5 2" xfId="12335" xr:uid="{00000000-0005-0000-0000-000021300000}"/>
    <cellStyle name="Normal 53 5 6" xfId="12336" xr:uid="{00000000-0005-0000-0000-000022300000}"/>
    <cellStyle name="Normal 53 6" xfId="12337" xr:uid="{00000000-0005-0000-0000-000023300000}"/>
    <cellStyle name="Normal 53 6 2" xfId="12338" xr:uid="{00000000-0005-0000-0000-000024300000}"/>
    <cellStyle name="Normal 53 6 2 2" xfId="12339" xr:uid="{00000000-0005-0000-0000-000025300000}"/>
    <cellStyle name="Normal 53 6 2 2 2" xfId="12340" xr:uid="{00000000-0005-0000-0000-000026300000}"/>
    <cellStyle name="Normal 53 6 2 3" xfId="12341" xr:uid="{00000000-0005-0000-0000-000027300000}"/>
    <cellStyle name="Normal 53 6 3" xfId="12342" xr:uid="{00000000-0005-0000-0000-000028300000}"/>
    <cellStyle name="Normal 53 6 3 2" xfId="12343" xr:uid="{00000000-0005-0000-0000-000029300000}"/>
    <cellStyle name="Normal 53 6 3 2 2" xfId="12344" xr:uid="{00000000-0005-0000-0000-00002A300000}"/>
    <cellStyle name="Normal 53 6 3 3" xfId="12345" xr:uid="{00000000-0005-0000-0000-00002B300000}"/>
    <cellStyle name="Normal 53 6 4" xfId="12346" xr:uid="{00000000-0005-0000-0000-00002C300000}"/>
    <cellStyle name="Normal 53 6 4 2" xfId="12347" xr:uid="{00000000-0005-0000-0000-00002D300000}"/>
    <cellStyle name="Normal 53 6 4 2 2" xfId="12348" xr:uid="{00000000-0005-0000-0000-00002E300000}"/>
    <cellStyle name="Normal 53 6 4 3" xfId="12349" xr:uid="{00000000-0005-0000-0000-00002F300000}"/>
    <cellStyle name="Normal 53 6 5" xfId="12350" xr:uid="{00000000-0005-0000-0000-000030300000}"/>
    <cellStyle name="Normal 53 6 5 2" xfId="12351" xr:uid="{00000000-0005-0000-0000-000031300000}"/>
    <cellStyle name="Normal 53 6 6" xfId="12352" xr:uid="{00000000-0005-0000-0000-000032300000}"/>
    <cellStyle name="Normal 53 7" xfId="12353" xr:uid="{00000000-0005-0000-0000-000033300000}"/>
    <cellStyle name="Normal 53 7 2" xfId="12354" xr:uid="{00000000-0005-0000-0000-000034300000}"/>
    <cellStyle name="Normal 53 7 2 2" xfId="12355" xr:uid="{00000000-0005-0000-0000-000035300000}"/>
    <cellStyle name="Normal 53 7 2 2 2" xfId="12356" xr:uid="{00000000-0005-0000-0000-000036300000}"/>
    <cellStyle name="Normal 53 7 2 3" xfId="12357" xr:uid="{00000000-0005-0000-0000-000037300000}"/>
    <cellStyle name="Normal 53 7 3" xfId="12358" xr:uid="{00000000-0005-0000-0000-000038300000}"/>
    <cellStyle name="Normal 53 7 3 2" xfId="12359" xr:uid="{00000000-0005-0000-0000-000039300000}"/>
    <cellStyle name="Normal 53 7 4" xfId="12360" xr:uid="{00000000-0005-0000-0000-00003A300000}"/>
    <cellStyle name="Normal 53 8" xfId="12361" xr:uid="{00000000-0005-0000-0000-00003B300000}"/>
    <cellStyle name="Normal 53 8 2" xfId="12362" xr:uid="{00000000-0005-0000-0000-00003C300000}"/>
    <cellStyle name="Normal 53 8 2 2" xfId="12363" xr:uid="{00000000-0005-0000-0000-00003D300000}"/>
    <cellStyle name="Normal 53 8 3" xfId="12364" xr:uid="{00000000-0005-0000-0000-00003E300000}"/>
    <cellStyle name="Normal 53 9" xfId="12365" xr:uid="{00000000-0005-0000-0000-00003F300000}"/>
    <cellStyle name="Normal 53 9 2" xfId="12366" xr:uid="{00000000-0005-0000-0000-000040300000}"/>
    <cellStyle name="Normal 53 9 2 2" xfId="12367" xr:uid="{00000000-0005-0000-0000-000041300000}"/>
    <cellStyle name="Normal 53 9 3" xfId="12368" xr:uid="{00000000-0005-0000-0000-000042300000}"/>
    <cellStyle name="Normal 54" xfId="12369" xr:uid="{00000000-0005-0000-0000-000043300000}"/>
    <cellStyle name="Normal 54 10" xfId="12370" xr:uid="{00000000-0005-0000-0000-000044300000}"/>
    <cellStyle name="Normal 54 11" xfId="12371" xr:uid="{00000000-0005-0000-0000-000045300000}"/>
    <cellStyle name="Normal 54 12" xfId="12372" xr:uid="{00000000-0005-0000-0000-000046300000}"/>
    <cellStyle name="Normal 54 13" xfId="12373" xr:uid="{00000000-0005-0000-0000-000047300000}"/>
    <cellStyle name="Normal 54 14" xfId="12374" xr:uid="{00000000-0005-0000-0000-000048300000}"/>
    <cellStyle name="Normal 54 15" xfId="12375" xr:uid="{00000000-0005-0000-0000-000049300000}"/>
    <cellStyle name="Normal 54 16" xfId="12376" xr:uid="{00000000-0005-0000-0000-00004A300000}"/>
    <cellStyle name="Normal 54 17" xfId="12377" xr:uid="{00000000-0005-0000-0000-00004B300000}"/>
    <cellStyle name="Normal 54 18" xfId="12378" xr:uid="{00000000-0005-0000-0000-00004C300000}"/>
    <cellStyle name="Normal 54 19" xfId="12379" xr:uid="{00000000-0005-0000-0000-00004D300000}"/>
    <cellStyle name="Normal 54 2" xfId="12380" xr:uid="{00000000-0005-0000-0000-00004E300000}"/>
    <cellStyle name="Normal 54 2 2" xfId="12381" xr:uid="{00000000-0005-0000-0000-00004F300000}"/>
    <cellStyle name="Normal 54 2 3" xfId="12382" xr:uid="{00000000-0005-0000-0000-000050300000}"/>
    <cellStyle name="Normal 54 20" xfId="12383" xr:uid="{00000000-0005-0000-0000-000051300000}"/>
    <cellStyle name="Normal 54 21" xfId="12384" xr:uid="{00000000-0005-0000-0000-000052300000}"/>
    <cellStyle name="Normal 54 22" xfId="12385" xr:uid="{00000000-0005-0000-0000-000053300000}"/>
    <cellStyle name="Normal 54 23" xfId="12386" xr:uid="{00000000-0005-0000-0000-000054300000}"/>
    <cellStyle name="Normal 54 24" xfId="12387" xr:uid="{00000000-0005-0000-0000-000055300000}"/>
    <cellStyle name="Normal 54 25" xfId="12388" xr:uid="{00000000-0005-0000-0000-000056300000}"/>
    <cellStyle name="Normal 54 26" xfId="12389" xr:uid="{00000000-0005-0000-0000-000057300000}"/>
    <cellStyle name="Normal 54 27" xfId="12390" xr:uid="{00000000-0005-0000-0000-000058300000}"/>
    <cellStyle name="Normal 54 28" xfId="12391" xr:uid="{00000000-0005-0000-0000-000059300000}"/>
    <cellStyle name="Normal 54 29" xfId="12392" xr:uid="{00000000-0005-0000-0000-00005A300000}"/>
    <cellStyle name="Normal 54 3" xfId="12393" xr:uid="{00000000-0005-0000-0000-00005B300000}"/>
    <cellStyle name="Normal 54 30" xfId="12394" xr:uid="{00000000-0005-0000-0000-00005C300000}"/>
    <cellStyle name="Normal 54 31" xfId="12395" xr:uid="{00000000-0005-0000-0000-00005D300000}"/>
    <cellStyle name="Normal 54 32" xfId="12396" xr:uid="{00000000-0005-0000-0000-00005E300000}"/>
    <cellStyle name="Normal 54 33" xfId="12397" xr:uid="{00000000-0005-0000-0000-00005F300000}"/>
    <cellStyle name="Normal 54 34" xfId="12398" xr:uid="{00000000-0005-0000-0000-000060300000}"/>
    <cellStyle name="Normal 54 35" xfId="12399" xr:uid="{00000000-0005-0000-0000-000061300000}"/>
    <cellStyle name="Normal 54 36" xfId="12400" xr:uid="{00000000-0005-0000-0000-000062300000}"/>
    <cellStyle name="Normal 54 37" xfId="12401" xr:uid="{00000000-0005-0000-0000-000063300000}"/>
    <cellStyle name="Normal 54 38" xfId="12402" xr:uid="{00000000-0005-0000-0000-000064300000}"/>
    <cellStyle name="Normal 54 39" xfId="12403" xr:uid="{00000000-0005-0000-0000-000065300000}"/>
    <cellStyle name="Normal 54 4" xfId="12404" xr:uid="{00000000-0005-0000-0000-000066300000}"/>
    <cellStyle name="Normal 54 40" xfId="12405" xr:uid="{00000000-0005-0000-0000-000067300000}"/>
    <cellStyle name="Normal 54 41" xfId="12406" xr:uid="{00000000-0005-0000-0000-000068300000}"/>
    <cellStyle name="Normal 54 42" xfId="12407" xr:uid="{00000000-0005-0000-0000-000069300000}"/>
    <cellStyle name="Normal 54 43" xfId="12408" xr:uid="{00000000-0005-0000-0000-00006A300000}"/>
    <cellStyle name="Normal 54 44" xfId="12409" xr:uid="{00000000-0005-0000-0000-00006B300000}"/>
    <cellStyle name="Normal 54 45" xfId="12410" xr:uid="{00000000-0005-0000-0000-00006C300000}"/>
    <cellStyle name="Normal 54 46" xfId="12411" xr:uid="{00000000-0005-0000-0000-00006D300000}"/>
    <cellStyle name="Normal 54 47" xfId="12412" xr:uid="{00000000-0005-0000-0000-00006E300000}"/>
    <cellStyle name="Normal 54 48" xfId="12413" xr:uid="{00000000-0005-0000-0000-00006F300000}"/>
    <cellStyle name="Normal 54 48 2" xfId="12414" xr:uid="{00000000-0005-0000-0000-000070300000}"/>
    <cellStyle name="Normal 54 48 2 2" xfId="12415" xr:uid="{00000000-0005-0000-0000-000071300000}"/>
    <cellStyle name="Normal 54 48 2 2 2" xfId="12416" xr:uid="{00000000-0005-0000-0000-000072300000}"/>
    <cellStyle name="Normal 54 48 2 2 2 2" xfId="12417" xr:uid="{00000000-0005-0000-0000-000073300000}"/>
    <cellStyle name="Normal 54 48 2 2 3" xfId="12418" xr:uid="{00000000-0005-0000-0000-000074300000}"/>
    <cellStyle name="Normal 54 48 2 3" xfId="12419" xr:uid="{00000000-0005-0000-0000-000075300000}"/>
    <cellStyle name="Normal 54 48 2 3 2" xfId="12420" xr:uid="{00000000-0005-0000-0000-000076300000}"/>
    <cellStyle name="Normal 54 48 2 4" xfId="12421" xr:uid="{00000000-0005-0000-0000-000077300000}"/>
    <cellStyle name="Normal 54 48 3" xfId="12422" xr:uid="{00000000-0005-0000-0000-000078300000}"/>
    <cellStyle name="Normal 54 48 3 2" xfId="12423" xr:uid="{00000000-0005-0000-0000-000079300000}"/>
    <cellStyle name="Normal 54 48 3 2 2" xfId="12424" xr:uid="{00000000-0005-0000-0000-00007A300000}"/>
    <cellStyle name="Normal 54 48 3 3" xfId="12425" xr:uid="{00000000-0005-0000-0000-00007B300000}"/>
    <cellStyle name="Normal 54 48 4" xfId="12426" xr:uid="{00000000-0005-0000-0000-00007C300000}"/>
    <cellStyle name="Normal 54 48 4 2" xfId="12427" xr:uid="{00000000-0005-0000-0000-00007D300000}"/>
    <cellStyle name="Normal 54 48 4 2 2" xfId="12428" xr:uid="{00000000-0005-0000-0000-00007E300000}"/>
    <cellStyle name="Normal 54 48 4 3" xfId="12429" xr:uid="{00000000-0005-0000-0000-00007F300000}"/>
    <cellStyle name="Normal 54 48 5" xfId="12430" xr:uid="{00000000-0005-0000-0000-000080300000}"/>
    <cellStyle name="Normal 54 48 5 2" xfId="12431" xr:uid="{00000000-0005-0000-0000-000081300000}"/>
    <cellStyle name="Normal 54 48 6" xfId="12432" xr:uid="{00000000-0005-0000-0000-000082300000}"/>
    <cellStyle name="Normal 54 49" xfId="12433" xr:uid="{00000000-0005-0000-0000-000083300000}"/>
    <cellStyle name="Normal 54 49 2" xfId="12434" xr:uid="{00000000-0005-0000-0000-000084300000}"/>
    <cellStyle name="Normal 54 49 2 2" xfId="12435" xr:uid="{00000000-0005-0000-0000-000085300000}"/>
    <cellStyle name="Normal 54 49 2 2 2" xfId="12436" xr:uid="{00000000-0005-0000-0000-000086300000}"/>
    <cellStyle name="Normal 54 49 2 3" xfId="12437" xr:uid="{00000000-0005-0000-0000-000087300000}"/>
    <cellStyle name="Normal 54 49 3" xfId="12438" xr:uid="{00000000-0005-0000-0000-000088300000}"/>
    <cellStyle name="Normal 54 49 3 2" xfId="12439" xr:uid="{00000000-0005-0000-0000-000089300000}"/>
    <cellStyle name="Normal 54 49 3 2 2" xfId="12440" xr:uid="{00000000-0005-0000-0000-00008A300000}"/>
    <cellStyle name="Normal 54 49 3 3" xfId="12441" xr:uid="{00000000-0005-0000-0000-00008B300000}"/>
    <cellStyle name="Normal 54 49 4" xfId="12442" xr:uid="{00000000-0005-0000-0000-00008C300000}"/>
    <cellStyle name="Normal 54 49 4 2" xfId="12443" xr:uid="{00000000-0005-0000-0000-00008D300000}"/>
    <cellStyle name="Normal 54 49 4 2 2" xfId="12444" xr:uid="{00000000-0005-0000-0000-00008E300000}"/>
    <cellStyle name="Normal 54 49 4 3" xfId="12445" xr:uid="{00000000-0005-0000-0000-00008F300000}"/>
    <cellStyle name="Normal 54 49 5" xfId="12446" xr:uid="{00000000-0005-0000-0000-000090300000}"/>
    <cellStyle name="Normal 54 49 5 2" xfId="12447" xr:uid="{00000000-0005-0000-0000-000091300000}"/>
    <cellStyle name="Normal 54 49 6" xfId="12448" xr:uid="{00000000-0005-0000-0000-000092300000}"/>
    <cellStyle name="Normal 54 5" xfId="12449" xr:uid="{00000000-0005-0000-0000-000093300000}"/>
    <cellStyle name="Normal 54 50" xfId="12450" xr:uid="{00000000-0005-0000-0000-000094300000}"/>
    <cellStyle name="Normal 54 50 2" xfId="12451" xr:uid="{00000000-0005-0000-0000-000095300000}"/>
    <cellStyle name="Normal 54 50 2 2" xfId="12452" xr:uid="{00000000-0005-0000-0000-000096300000}"/>
    <cellStyle name="Normal 54 50 2 2 2" xfId="12453" xr:uid="{00000000-0005-0000-0000-000097300000}"/>
    <cellStyle name="Normal 54 50 2 3" xfId="12454" xr:uid="{00000000-0005-0000-0000-000098300000}"/>
    <cellStyle name="Normal 54 50 3" xfId="12455" xr:uid="{00000000-0005-0000-0000-000099300000}"/>
    <cellStyle name="Normal 54 50 3 2" xfId="12456" xr:uid="{00000000-0005-0000-0000-00009A300000}"/>
    <cellStyle name="Normal 54 50 4" xfId="12457" xr:uid="{00000000-0005-0000-0000-00009B300000}"/>
    <cellStyle name="Normal 54 51" xfId="12458" xr:uid="{00000000-0005-0000-0000-00009C300000}"/>
    <cellStyle name="Normal 54 51 2" xfId="12459" xr:uid="{00000000-0005-0000-0000-00009D300000}"/>
    <cellStyle name="Normal 54 51 2 2" xfId="12460" xr:uid="{00000000-0005-0000-0000-00009E300000}"/>
    <cellStyle name="Normal 54 51 3" xfId="12461" xr:uid="{00000000-0005-0000-0000-00009F300000}"/>
    <cellStyle name="Normal 54 52" xfId="12462" xr:uid="{00000000-0005-0000-0000-0000A0300000}"/>
    <cellStyle name="Normal 54 52 2" xfId="12463" xr:uid="{00000000-0005-0000-0000-0000A1300000}"/>
    <cellStyle name="Normal 54 52 2 2" xfId="12464" xr:uid="{00000000-0005-0000-0000-0000A2300000}"/>
    <cellStyle name="Normal 54 52 3" xfId="12465" xr:uid="{00000000-0005-0000-0000-0000A3300000}"/>
    <cellStyle name="Normal 54 53" xfId="12466" xr:uid="{00000000-0005-0000-0000-0000A4300000}"/>
    <cellStyle name="Normal 54 53 2" xfId="12467" xr:uid="{00000000-0005-0000-0000-0000A5300000}"/>
    <cellStyle name="Normal 54 54" xfId="12468" xr:uid="{00000000-0005-0000-0000-0000A6300000}"/>
    <cellStyle name="Normal 54 6" xfId="12469" xr:uid="{00000000-0005-0000-0000-0000A7300000}"/>
    <cellStyle name="Normal 54 7" xfId="12470" xr:uid="{00000000-0005-0000-0000-0000A8300000}"/>
    <cellStyle name="Normal 54 8" xfId="12471" xr:uid="{00000000-0005-0000-0000-0000A9300000}"/>
    <cellStyle name="Normal 54 9" xfId="12472" xr:uid="{00000000-0005-0000-0000-0000AA300000}"/>
    <cellStyle name="Normal 55" xfId="12473" xr:uid="{00000000-0005-0000-0000-0000AB300000}"/>
    <cellStyle name="Normal 55 10" xfId="12474" xr:uid="{00000000-0005-0000-0000-0000AC300000}"/>
    <cellStyle name="Normal 55 11" xfId="12475" xr:uid="{00000000-0005-0000-0000-0000AD300000}"/>
    <cellStyle name="Normal 55 12" xfId="12476" xr:uid="{00000000-0005-0000-0000-0000AE300000}"/>
    <cellStyle name="Normal 55 13" xfId="12477" xr:uid="{00000000-0005-0000-0000-0000AF300000}"/>
    <cellStyle name="Normal 55 14" xfId="12478" xr:uid="{00000000-0005-0000-0000-0000B0300000}"/>
    <cellStyle name="Normal 55 15" xfId="12479" xr:uid="{00000000-0005-0000-0000-0000B1300000}"/>
    <cellStyle name="Normal 55 16" xfId="12480" xr:uid="{00000000-0005-0000-0000-0000B2300000}"/>
    <cellStyle name="Normal 55 17" xfId="12481" xr:uid="{00000000-0005-0000-0000-0000B3300000}"/>
    <cellStyle name="Normal 55 18" xfId="12482" xr:uid="{00000000-0005-0000-0000-0000B4300000}"/>
    <cellStyle name="Normal 55 19" xfId="12483" xr:uid="{00000000-0005-0000-0000-0000B5300000}"/>
    <cellStyle name="Normal 55 2" xfId="12484" xr:uid="{00000000-0005-0000-0000-0000B6300000}"/>
    <cellStyle name="Normal 55 2 2" xfId="12485" xr:uid="{00000000-0005-0000-0000-0000B7300000}"/>
    <cellStyle name="Normal 55 2 3" xfId="12486" xr:uid="{00000000-0005-0000-0000-0000B8300000}"/>
    <cellStyle name="Normal 55 20" xfId="12487" xr:uid="{00000000-0005-0000-0000-0000B9300000}"/>
    <cellStyle name="Normal 55 21" xfId="12488" xr:uid="{00000000-0005-0000-0000-0000BA300000}"/>
    <cellStyle name="Normal 55 22" xfId="12489" xr:uid="{00000000-0005-0000-0000-0000BB300000}"/>
    <cellStyle name="Normal 55 23" xfId="12490" xr:uid="{00000000-0005-0000-0000-0000BC300000}"/>
    <cellStyle name="Normal 55 24" xfId="12491" xr:uid="{00000000-0005-0000-0000-0000BD300000}"/>
    <cellStyle name="Normal 55 25" xfId="12492" xr:uid="{00000000-0005-0000-0000-0000BE300000}"/>
    <cellStyle name="Normal 55 26" xfId="12493" xr:uid="{00000000-0005-0000-0000-0000BF300000}"/>
    <cellStyle name="Normal 55 27" xfId="12494" xr:uid="{00000000-0005-0000-0000-0000C0300000}"/>
    <cellStyle name="Normal 55 28" xfId="12495" xr:uid="{00000000-0005-0000-0000-0000C1300000}"/>
    <cellStyle name="Normal 55 29" xfId="12496" xr:uid="{00000000-0005-0000-0000-0000C2300000}"/>
    <cellStyle name="Normal 55 3" xfId="12497" xr:uid="{00000000-0005-0000-0000-0000C3300000}"/>
    <cellStyle name="Normal 55 30" xfId="12498" xr:uid="{00000000-0005-0000-0000-0000C4300000}"/>
    <cellStyle name="Normal 55 31" xfId="12499" xr:uid="{00000000-0005-0000-0000-0000C5300000}"/>
    <cellStyle name="Normal 55 32" xfId="12500" xr:uid="{00000000-0005-0000-0000-0000C6300000}"/>
    <cellStyle name="Normal 55 33" xfId="12501" xr:uid="{00000000-0005-0000-0000-0000C7300000}"/>
    <cellStyle name="Normal 55 34" xfId="12502" xr:uid="{00000000-0005-0000-0000-0000C8300000}"/>
    <cellStyle name="Normal 55 35" xfId="12503" xr:uid="{00000000-0005-0000-0000-0000C9300000}"/>
    <cellStyle name="Normal 55 36" xfId="12504" xr:uid="{00000000-0005-0000-0000-0000CA300000}"/>
    <cellStyle name="Normal 55 37" xfId="12505" xr:uid="{00000000-0005-0000-0000-0000CB300000}"/>
    <cellStyle name="Normal 55 38" xfId="12506" xr:uid="{00000000-0005-0000-0000-0000CC300000}"/>
    <cellStyle name="Normal 55 39" xfId="12507" xr:uid="{00000000-0005-0000-0000-0000CD300000}"/>
    <cellStyle name="Normal 55 4" xfId="12508" xr:uid="{00000000-0005-0000-0000-0000CE300000}"/>
    <cellStyle name="Normal 55 40" xfId="12509" xr:uid="{00000000-0005-0000-0000-0000CF300000}"/>
    <cellStyle name="Normal 55 41" xfId="12510" xr:uid="{00000000-0005-0000-0000-0000D0300000}"/>
    <cellStyle name="Normal 55 42" xfId="12511" xr:uid="{00000000-0005-0000-0000-0000D1300000}"/>
    <cellStyle name="Normal 55 43" xfId="12512" xr:uid="{00000000-0005-0000-0000-0000D2300000}"/>
    <cellStyle name="Normal 55 44" xfId="12513" xr:uid="{00000000-0005-0000-0000-0000D3300000}"/>
    <cellStyle name="Normal 55 45" xfId="12514" xr:uid="{00000000-0005-0000-0000-0000D4300000}"/>
    <cellStyle name="Normal 55 46" xfId="12515" xr:uid="{00000000-0005-0000-0000-0000D5300000}"/>
    <cellStyle name="Normal 55 47" xfId="12516" xr:uid="{00000000-0005-0000-0000-0000D6300000}"/>
    <cellStyle name="Normal 55 5" xfId="12517" xr:uid="{00000000-0005-0000-0000-0000D7300000}"/>
    <cellStyle name="Normal 55 6" xfId="12518" xr:uid="{00000000-0005-0000-0000-0000D8300000}"/>
    <cellStyle name="Normal 55 7" xfId="12519" xr:uid="{00000000-0005-0000-0000-0000D9300000}"/>
    <cellStyle name="Normal 55 8" xfId="12520" xr:uid="{00000000-0005-0000-0000-0000DA300000}"/>
    <cellStyle name="Normal 55 9" xfId="12521" xr:uid="{00000000-0005-0000-0000-0000DB300000}"/>
    <cellStyle name="Normal 56" xfId="12522" xr:uid="{00000000-0005-0000-0000-0000DC300000}"/>
    <cellStyle name="Normal 56 10" xfId="12523" xr:uid="{00000000-0005-0000-0000-0000DD300000}"/>
    <cellStyle name="Normal 56 11" xfId="12524" xr:uid="{00000000-0005-0000-0000-0000DE300000}"/>
    <cellStyle name="Normal 56 12" xfId="12525" xr:uid="{00000000-0005-0000-0000-0000DF300000}"/>
    <cellStyle name="Normal 56 13" xfId="12526" xr:uid="{00000000-0005-0000-0000-0000E0300000}"/>
    <cellStyle name="Normal 56 14" xfId="12527" xr:uid="{00000000-0005-0000-0000-0000E1300000}"/>
    <cellStyle name="Normal 56 15" xfId="12528" xr:uid="{00000000-0005-0000-0000-0000E2300000}"/>
    <cellStyle name="Normal 56 16" xfId="12529" xr:uid="{00000000-0005-0000-0000-0000E3300000}"/>
    <cellStyle name="Normal 56 17" xfId="12530" xr:uid="{00000000-0005-0000-0000-0000E4300000}"/>
    <cellStyle name="Normal 56 18" xfId="12531" xr:uid="{00000000-0005-0000-0000-0000E5300000}"/>
    <cellStyle name="Normal 56 19" xfId="12532" xr:uid="{00000000-0005-0000-0000-0000E6300000}"/>
    <cellStyle name="Normal 56 2" xfId="12533" xr:uid="{00000000-0005-0000-0000-0000E7300000}"/>
    <cellStyle name="Normal 56 2 2" xfId="12534" xr:uid="{00000000-0005-0000-0000-0000E8300000}"/>
    <cellStyle name="Normal 56 2 3" xfId="12535" xr:uid="{00000000-0005-0000-0000-0000E9300000}"/>
    <cellStyle name="Normal 56 20" xfId="12536" xr:uid="{00000000-0005-0000-0000-0000EA300000}"/>
    <cellStyle name="Normal 56 21" xfId="12537" xr:uid="{00000000-0005-0000-0000-0000EB300000}"/>
    <cellStyle name="Normal 56 22" xfId="12538" xr:uid="{00000000-0005-0000-0000-0000EC300000}"/>
    <cellStyle name="Normal 56 23" xfId="12539" xr:uid="{00000000-0005-0000-0000-0000ED300000}"/>
    <cellStyle name="Normal 56 24" xfId="12540" xr:uid="{00000000-0005-0000-0000-0000EE300000}"/>
    <cellStyle name="Normal 56 25" xfId="12541" xr:uid="{00000000-0005-0000-0000-0000EF300000}"/>
    <cellStyle name="Normal 56 26" xfId="12542" xr:uid="{00000000-0005-0000-0000-0000F0300000}"/>
    <cellStyle name="Normal 56 27" xfId="12543" xr:uid="{00000000-0005-0000-0000-0000F1300000}"/>
    <cellStyle name="Normal 56 28" xfId="12544" xr:uid="{00000000-0005-0000-0000-0000F2300000}"/>
    <cellStyle name="Normal 56 29" xfId="12545" xr:uid="{00000000-0005-0000-0000-0000F3300000}"/>
    <cellStyle name="Normal 56 3" xfId="12546" xr:uid="{00000000-0005-0000-0000-0000F4300000}"/>
    <cellStyle name="Normal 56 30" xfId="12547" xr:uid="{00000000-0005-0000-0000-0000F5300000}"/>
    <cellStyle name="Normal 56 31" xfId="12548" xr:uid="{00000000-0005-0000-0000-0000F6300000}"/>
    <cellStyle name="Normal 56 32" xfId="12549" xr:uid="{00000000-0005-0000-0000-0000F7300000}"/>
    <cellStyle name="Normal 56 33" xfId="12550" xr:uid="{00000000-0005-0000-0000-0000F8300000}"/>
    <cellStyle name="Normal 56 34" xfId="12551" xr:uid="{00000000-0005-0000-0000-0000F9300000}"/>
    <cellStyle name="Normal 56 35" xfId="12552" xr:uid="{00000000-0005-0000-0000-0000FA300000}"/>
    <cellStyle name="Normal 56 36" xfId="12553" xr:uid="{00000000-0005-0000-0000-0000FB300000}"/>
    <cellStyle name="Normal 56 37" xfId="12554" xr:uid="{00000000-0005-0000-0000-0000FC300000}"/>
    <cellStyle name="Normal 56 38" xfId="12555" xr:uid="{00000000-0005-0000-0000-0000FD300000}"/>
    <cellStyle name="Normal 56 39" xfId="12556" xr:uid="{00000000-0005-0000-0000-0000FE300000}"/>
    <cellStyle name="Normal 56 4" xfId="12557" xr:uid="{00000000-0005-0000-0000-0000FF300000}"/>
    <cellStyle name="Normal 56 40" xfId="12558" xr:uid="{00000000-0005-0000-0000-000000310000}"/>
    <cellStyle name="Normal 56 41" xfId="12559" xr:uid="{00000000-0005-0000-0000-000001310000}"/>
    <cellStyle name="Normal 56 42" xfId="12560" xr:uid="{00000000-0005-0000-0000-000002310000}"/>
    <cellStyle name="Normal 56 43" xfId="12561" xr:uid="{00000000-0005-0000-0000-000003310000}"/>
    <cellStyle name="Normal 56 44" xfId="12562" xr:uid="{00000000-0005-0000-0000-000004310000}"/>
    <cellStyle name="Normal 56 45" xfId="12563" xr:uid="{00000000-0005-0000-0000-000005310000}"/>
    <cellStyle name="Normal 56 46" xfId="12564" xr:uid="{00000000-0005-0000-0000-000006310000}"/>
    <cellStyle name="Normal 56 47" xfId="12565" xr:uid="{00000000-0005-0000-0000-000007310000}"/>
    <cellStyle name="Normal 56 5" xfId="12566" xr:uid="{00000000-0005-0000-0000-000008310000}"/>
    <cellStyle name="Normal 56 6" xfId="12567" xr:uid="{00000000-0005-0000-0000-000009310000}"/>
    <cellStyle name="Normal 56 7" xfId="12568" xr:uid="{00000000-0005-0000-0000-00000A310000}"/>
    <cellStyle name="Normal 56 8" xfId="12569" xr:uid="{00000000-0005-0000-0000-00000B310000}"/>
    <cellStyle name="Normal 56 9" xfId="12570" xr:uid="{00000000-0005-0000-0000-00000C310000}"/>
    <cellStyle name="Normal 57" xfId="12571" xr:uid="{00000000-0005-0000-0000-00000D310000}"/>
    <cellStyle name="Normal 57 2" xfId="12572" xr:uid="{00000000-0005-0000-0000-00000E310000}"/>
    <cellStyle name="Normal 57 2 2" xfId="12573" xr:uid="{00000000-0005-0000-0000-00000F310000}"/>
    <cellStyle name="Normal 57 2 3" xfId="12574" xr:uid="{00000000-0005-0000-0000-000010310000}"/>
    <cellStyle name="Normal 57 3" xfId="12575" xr:uid="{00000000-0005-0000-0000-000011310000}"/>
    <cellStyle name="Normal 58" xfId="12576" xr:uid="{00000000-0005-0000-0000-000012310000}"/>
    <cellStyle name="Normal 58 2" xfId="12577" xr:uid="{00000000-0005-0000-0000-000013310000}"/>
    <cellStyle name="Normal 58 2 2" xfId="12578" xr:uid="{00000000-0005-0000-0000-000014310000}"/>
    <cellStyle name="Normal 58 2 3" xfId="12579" xr:uid="{00000000-0005-0000-0000-000015310000}"/>
    <cellStyle name="Normal 58 3" xfId="12580" xr:uid="{00000000-0005-0000-0000-000016310000}"/>
    <cellStyle name="Normal 59" xfId="12581" xr:uid="{00000000-0005-0000-0000-000017310000}"/>
    <cellStyle name="Normal 59 2" xfId="12582" xr:uid="{00000000-0005-0000-0000-000018310000}"/>
    <cellStyle name="Normal 59 2 2" xfId="12583" xr:uid="{00000000-0005-0000-0000-000019310000}"/>
    <cellStyle name="Normal 59 2 3" xfId="12584" xr:uid="{00000000-0005-0000-0000-00001A310000}"/>
    <cellStyle name="Normal 59 3" xfId="12585" xr:uid="{00000000-0005-0000-0000-00001B310000}"/>
    <cellStyle name="Normal 59 3 2" xfId="12586" xr:uid="{00000000-0005-0000-0000-00001C310000}"/>
    <cellStyle name="Normal 59 3 3" xfId="12587" xr:uid="{00000000-0005-0000-0000-00001D310000}"/>
    <cellStyle name="Normal 59 3 3 2" xfId="12588" xr:uid="{00000000-0005-0000-0000-00001E310000}"/>
    <cellStyle name="Normal 59 3 3 2 2" xfId="12589" xr:uid="{00000000-0005-0000-0000-00001F310000}"/>
    <cellStyle name="Normal 59 3 3 2 2 2" xfId="12590" xr:uid="{00000000-0005-0000-0000-000020310000}"/>
    <cellStyle name="Normal 59 3 3 2 3" xfId="12591" xr:uid="{00000000-0005-0000-0000-000021310000}"/>
    <cellStyle name="Normal 59 3 3 3" xfId="12592" xr:uid="{00000000-0005-0000-0000-000022310000}"/>
    <cellStyle name="Normal 59 3 3 3 2" xfId="12593" xr:uid="{00000000-0005-0000-0000-000023310000}"/>
    <cellStyle name="Normal 59 3 3 4" xfId="12594" xr:uid="{00000000-0005-0000-0000-000024310000}"/>
    <cellStyle name="Normal 59 4" xfId="12595" xr:uid="{00000000-0005-0000-0000-000025310000}"/>
    <cellStyle name="Normal 59 4 2" xfId="12596" xr:uid="{00000000-0005-0000-0000-000026310000}"/>
    <cellStyle name="Normal 59 4 2 2" xfId="12597" xr:uid="{00000000-0005-0000-0000-000027310000}"/>
    <cellStyle name="Normal 59 4 3" xfId="12598" xr:uid="{00000000-0005-0000-0000-000028310000}"/>
    <cellStyle name="Normal 6" xfId="12599" xr:uid="{00000000-0005-0000-0000-000029310000}"/>
    <cellStyle name="Normal 6 10" xfId="12600" xr:uid="{00000000-0005-0000-0000-00002A310000}"/>
    <cellStyle name="Normal 6 11" xfId="12601" xr:uid="{00000000-0005-0000-0000-00002B310000}"/>
    <cellStyle name="Normal 6 12" xfId="12602" xr:uid="{00000000-0005-0000-0000-00002C310000}"/>
    <cellStyle name="Normal 6 13" xfId="12603" xr:uid="{00000000-0005-0000-0000-00002D310000}"/>
    <cellStyle name="Normal 6 13 2" xfId="12604" xr:uid="{00000000-0005-0000-0000-00002E310000}"/>
    <cellStyle name="Normal 6 13 2 2" xfId="12605" xr:uid="{00000000-0005-0000-0000-00002F310000}"/>
    <cellStyle name="Normal 6 13 2 2 2" xfId="12606" xr:uid="{00000000-0005-0000-0000-000030310000}"/>
    <cellStyle name="Normal 6 13 2 3" xfId="12607" xr:uid="{00000000-0005-0000-0000-000031310000}"/>
    <cellStyle name="Normal 6 13 3" xfId="12608" xr:uid="{00000000-0005-0000-0000-000032310000}"/>
    <cellStyle name="Normal 6 13 3 2" xfId="12609" xr:uid="{00000000-0005-0000-0000-000033310000}"/>
    <cellStyle name="Normal 6 13 4" xfId="12610" xr:uid="{00000000-0005-0000-0000-000034310000}"/>
    <cellStyle name="Normal 6 14" xfId="12611" xr:uid="{00000000-0005-0000-0000-000035310000}"/>
    <cellStyle name="Normal 6 15" xfId="12612" xr:uid="{00000000-0005-0000-0000-000036310000}"/>
    <cellStyle name="Normal 6 2" xfId="12613" xr:uid="{00000000-0005-0000-0000-000037310000}"/>
    <cellStyle name="Normal 6 2 10" xfId="12614" xr:uid="{00000000-0005-0000-0000-000038310000}"/>
    <cellStyle name="Normal 6 2 2" xfId="12615" xr:uid="{00000000-0005-0000-0000-000039310000}"/>
    <cellStyle name="Normal 6 2 2 2" xfId="12616" xr:uid="{00000000-0005-0000-0000-00003A310000}"/>
    <cellStyle name="Normal 6 2 2 2 2" xfId="12617" xr:uid="{00000000-0005-0000-0000-00003B310000}"/>
    <cellStyle name="Normal 6 2 2 3" xfId="12618" xr:uid="{00000000-0005-0000-0000-00003C310000}"/>
    <cellStyle name="Normal 6 2 2 3 2" xfId="12619" xr:uid="{00000000-0005-0000-0000-00003D310000}"/>
    <cellStyle name="Normal 6 2 2 4" xfId="12620" xr:uid="{00000000-0005-0000-0000-00003E310000}"/>
    <cellStyle name="Normal 6 2 2 4 2" xfId="12621" xr:uid="{00000000-0005-0000-0000-00003F310000}"/>
    <cellStyle name="Normal 6 2 2 5" xfId="12622" xr:uid="{00000000-0005-0000-0000-000040310000}"/>
    <cellStyle name="Normal 6 2 2 6" xfId="12623" xr:uid="{00000000-0005-0000-0000-000041310000}"/>
    <cellStyle name="Normal 6 2 2 7" xfId="12624" xr:uid="{00000000-0005-0000-0000-000042310000}"/>
    <cellStyle name="Normal 6 2 2 8" xfId="12625" xr:uid="{00000000-0005-0000-0000-000043310000}"/>
    <cellStyle name="Normal 6 2 2 8 2" xfId="12626" xr:uid="{00000000-0005-0000-0000-000044310000}"/>
    <cellStyle name="Normal 6 2 2 8 2 2" xfId="12627" xr:uid="{00000000-0005-0000-0000-000045310000}"/>
    <cellStyle name="Normal 6 2 2 8 3" xfId="12628" xr:uid="{00000000-0005-0000-0000-000046310000}"/>
    <cellStyle name="Normal 6 2 3" xfId="12629" xr:uid="{00000000-0005-0000-0000-000047310000}"/>
    <cellStyle name="Normal 6 2 3 2" xfId="12630" xr:uid="{00000000-0005-0000-0000-000048310000}"/>
    <cellStyle name="Normal 6 2 4" xfId="12631" xr:uid="{00000000-0005-0000-0000-000049310000}"/>
    <cellStyle name="Normal 6 2 4 2" xfId="12632" xr:uid="{00000000-0005-0000-0000-00004A310000}"/>
    <cellStyle name="Normal 6 2 5" xfId="12633" xr:uid="{00000000-0005-0000-0000-00004B310000}"/>
    <cellStyle name="Normal 6 2 5 2" xfId="12634" xr:uid="{00000000-0005-0000-0000-00004C310000}"/>
    <cellStyle name="Normal 6 2 6" xfId="12635" xr:uid="{00000000-0005-0000-0000-00004D310000}"/>
    <cellStyle name="Normal 6 2 7" xfId="12636" xr:uid="{00000000-0005-0000-0000-00004E310000}"/>
    <cellStyle name="Normal 6 2 8" xfId="12637" xr:uid="{00000000-0005-0000-0000-00004F310000}"/>
    <cellStyle name="Normal 6 2 9" xfId="12638" xr:uid="{00000000-0005-0000-0000-000050310000}"/>
    <cellStyle name="Normal 6 3" xfId="12639" xr:uid="{00000000-0005-0000-0000-000051310000}"/>
    <cellStyle name="Normal 6 3 2" xfId="12640" xr:uid="{00000000-0005-0000-0000-000052310000}"/>
    <cellStyle name="Normal 6 3 2 2" xfId="12641" xr:uid="{00000000-0005-0000-0000-000053310000}"/>
    <cellStyle name="Normal 6 3 3" xfId="12642" xr:uid="{00000000-0005-0000-0000-000054310000}"/>
    <cellStyle name="Normal 6 3 3 2" xfId="12643" xr:uid="{00000000-0005-0000-0000-000055310000}"/>
    <cellStyle name="Normal 6 3 4" xfId="12644" xr:uid="{00000000-0005-0000-0000-000056310000}"/>
    <cellStyle name="Normal 6 3 4 2" xfId="12645" xr:uid="{00000000-0005-0000-0000-000057310000}"/>
    <cellStyle name="Normal 6 3 5" xfId="12646" xr:uid="{00000000-0005-0000-0000-000058310000}"/>
    <cellStyle name="Normal 6 3 6" xfId="12647" xr:uid="{00000000-0005-0000-0000-000059310000}"/>
    <cellStyle name="Normal 6 3 7" xfId="12648" xr:uid="{00000000-0005-0000-0000-00005A310000}"/>
    <cellStyle name="Normal 6 3 8" xfId="12649" xr:uid="{00000000-0005-0000-0000-00005B310000}"/>
    <cellStyle name="Normal 6 3 9" xfId="12650" xr:uid="{00000000-0005-0000-0000-00005C310000}"/>
    <cellStyle name="Normal 6 4" xfId="12651" xr:uid="{00000000-0005-0000-0000-00005D310000}"/>
    <cellStyle name="Normal 6 4 2" xfId="12652" xr:uid="{00000000-0005-0000-0000-00005E310000}"/>
    <cellStyle name="Normal 6 4 2 2" xfId="12653" xr:uid="{00000000-0005-0000-0000-00005F310000}"/>
    <cellStyle name="Normal 6 4 2 2 2" xfId="12654" xr:uid="{00000000-0005-0000-0000-000060310000}"/>
    <cellStyle name="Normal 6 4 2 3" xfId="12655" xr:uid="{00000000-0005-0000-0000-000061310000}"/>
    <cellStyle name="Normal 6 4 2 4" xfId="12656" xr:uid="{00000000-0005-0000-0000-000062310000}"/>
    <cellStyle name="Normal 6 4 3" xfId="12657" xr:uid="{00000000-0005-0000-0000-000063310000}"/>
    <cellStyle name="Normal 6 4 3 2" xfId="12658" xr:uid="{00000000-0005-0000-0000-000064310000}"/>
    <cellStyle name="Normal 6 4 4" xfId="12659" xr:uid="{00000000-0005-0000-0000-000065310000}"/>
    <cellStyle name="Normal 6 4 4 2" xfId="12660" xr:uid="{00000000-0005-0000-0000-000066310000}"/>
    <cellStyle name="Normal 6 4 5" xfId="12661" xr:uid="{00000000-0005-0000-0000-000067310000}"/>
    <cellStyle name="Normal 6 4 5 2" xfId="12662" xr:uid="{00000000-0005-0000-0000-000068310000}"/>
    <cellStyle name="Normal 6 4 6" xfId="12663" xr:uid="{00000000-0005-0000-0000-000069310000}"/>
    <cellStyle name="Normal 6 4 7" xfId="12664" xr:uid="{00000000-0005-0000-0000-00006A310000}"/>
    <cellStyle name="Normal 6 4 8" xfId="12665" xr:uid="{00000000-0005-0000-0000-00006B310000}"/>
    <cellStyle name="Normal 6 5" xfId="12666" xr:uid="{00000000-0005-0000-0000-00006C310000}"/>
    <cellStyle name="Normal 6 5 2" xfId="12667" xr:uid="{00000000-0005-0000-0000-00006D310000}"/>
    <cellStyle name="Normal 6 5 2 2" xfId="12668" xr:uid="{00000000-0005-0000-0000-00006E310000}"/>
    <cellStyle name="Normal 6 5 3" xfId="12669" xr:uid="{00000000-0005-0000-0000-00006F310000}"/>
    <cellStyle name="Normal 6 5 3 2" xfId="12670" xr:uid="{00000000-0005-0000-0000-000070310000}"/>
    <cellStyle name="Normal 6 5 4" xfId="12671" xr:uid="{00000000-0005-0000-0000-000071310000}"/>
    <cellStyle name="Normal 6 5 5" xfId="12672" xr:uid="{00000000-0005-0000-0000-000072310000}"/>
    <cellStyle name="Normal 6 5 6" xfId="12673" xr:uid="{00000000-0005-0000-0000-000073310000}"/>
    <cellStyle name="Normal 6 5 7" xfId="12674" xr:uid="{00000000-0005-0000-0000-000074310000}"/>
    <cellStyle name="Normal 6 6" xfId="12675" xr:uid="{00000000-0005-0000-0000-000075310000}"/>
    <cellStyle name="Normal 6 6 2" xfId="12676" xr:uid="{00000000-0005-0000-0000-000076310000}"/>
    <cellStyle name="Normal 6 6 3" xfId="12677" xr:uid="{00000000-0005-0000-0000-000077310000}"/>
    <cellStyle name="Normal 6 6 4" xfId="12678" xr:uid="{00000000-0005-0000-0000-000078310000}"/>
    <cellStyle name="Normal 6 6 5" xfId="12679" xr:uid="{00000000-0005-0000-0000-000079310000}"/>
    <cellStyle name="Normal 6 6 6" xfId="12680" xr:uid="{00000000-0005-0000-0000-00007A310000}"/>
    <cellStyle name="Normal 6 6 6 2" xfId="12681" xr:uid="{00000000-0005-0000-0000-00007B310000}"/>
    <cellStyle name="Normal 6 6 6 2 2" xfId="12682" xr:uid="{00000000-0005-0000-0000-00007C310000}"/>
    <cellStyle name="Normal 6 6 6 2 2 2" xfId="12683" xr:uid="{00000000-0005-0000-0000-00007D310000}"/>
    <cellStyle name="Normal 6 6 6 2 3" xfId="12684" xr:uid="{00000000-0005-0000-0000-00007E310000}"/>
    <cellStyle name="Normal 6 6 6 3" xfId="12685" xr:uid="{00000000-0005-0000-0000-00007F310000}"/>
    <cellStyle name="Normal 6 6 6 3 2" xfId="12686" xr:uid="{00000000-0005-0000-0000-000080310000}"/>
    <cellStyle name="Normal 6 6 6 4" xfId="12687" xr:uid="{00000000-0005-0000-0000-000081310000}"/>
    <cellStyle name="Normal 6 6 7" xfId="12688" xr:uid="{00000000-0005-0000-0000-000082310000}"/>
    <cellStyle name="Normal 6 6 7 2" xfId="12689" xr:uid="{00000000-0005-0000-0000-000083310000}"/>
    <cellStyle name="Normal 6 6 7 2 2" xfId="12690" xr:uid="{00000000-0005-0000-0000-000084310000}"/>
    <cellStyle name="Normal 6 6 7 3" xfId="12691" xr:uid="{00000000-0005-0000-0000-000085310000}"/>
    <cellStyle name="Normal 6 6 8" xfId="12692" xr:uid="{00000000-0005-0000-0000-000086310000}"/>
    <cellStyle name="Normal 6 6 8 2" xfId="12693" xr:uid="{00000000-0005-0000-0000-000087310000}"/>
    <cellStyle name="Normal 6 6 8 2 2" xfId="12694" xr:uid="{00000000-0005-0000-0000-000088310000}"/>
    <cellStyle name="Normal 6 6 8 3" xfId="12695" xr:uid="{00000000-0005-0000-0000-000089310000}"/>
    <cellStyle name="Normal 6 7" xfId="12696" xr:uid="{00000000-0005-0000-0000-00008A310000}"/>
    <cellStyle name="Normal 6 7 2" xfId="12697" xr:uid="{00000000-0005-0000-0000-00008B310000}"/>
    <cellStyle name="Normal 6 7 3" xfId="12698" xr:uid="{00000000-0005-0000-0000-00008C310000}"/>
    <cellStyle name="Normal 6 7 4" xfId="12699" xr:uid="{00000000-0005-0000-0000-00008D310000}"/>
    <cellStyle name="Normal 6 7 5" xfId="12700" xr:uid="{00000000-0005-0000-0000-00008E310000}"/>
    <cellStyle name="Normal 6 7 6" xfId="12701" xr:uid="{00000000-0005-0000-0000-00008F310000}"/>
    <cellStyle name="Normal 6 7 6 2" xfId="12702" xr:uid="{00000000-0005-0000-0000-000090310000}"/>
    <cellStyle name="Normal 6 7 6 2 2" xfId="12703" xr:uid="{00000000-0005-0000-0000-000091310000}"/>
    <cellStyle name="Normal 6 7 6 2 2 2" xfId="12704" xr:uid="{00000000-0005-0000-0000-000092310000}"/>
    <cellStyle name="Normal 6 7 6 2 3" xfId="12705" xr:uid="{00000000-0005-0000-0000-000093310000}"/>
    <cellStyle name="Normal 6 7 6 3" xfId="12706" xr:uid="{00000000-0005-0000-0000-000094310000}"/>
    <cellStyle name="Normal 6 7 6 3 2" xfId="12707" xr:uid="{00000000-0005-0000-0000-000095310000}"/>
    <cellStyle name="Normal 6 7 6 4" xfId="12708" xr:uid="{00000000-0005-0000-0000-000096310000}"/>
    <cellStyle name="Normal 6 7 7" xfId="12709" xr:uid="{00000000-0005-0000-0000-000097310000}"/>
    <cellStyle name="Normal 6 7 7 2" xfId="12710" xr:uid="{00000000-0005-0000-0000-000098310000}"/>
    <cellStyle name="Normal 6 7 7 2 2" xfId="12711" xr:uid="{00000000-0005-0000-0000-000099310000}"/>
    <cellStyle name="Normal 6 7 7 3" xfId="12712" xr:uid="{00000000-0005-0000-0000-00009A310000}"/>
    <cellStyle name="Normal 6 7 8" xfId="12713" xr:uid="{00000000-0005-0000-0000-00009B310000}"/>
    <cellStyle name="Normal 6 7 8 2" xfId="12714" xr:uid="{00000000-0005-0000-0000-00009C310000}"/>
    <cellStyle name="Normal 6 7 8 2 2" xfId="12715" xr:uid="{00000000-0005-0000-0000-00009D310000}"/>
    <cellStyle name="Normal 6 7 8 3" xfId="12716" xr:uid="{00000000-0005-0000-0000-00009E310000}"/>
    <cellStyle name="Normal 6 8" xfId="12717" xr:uid="{00000000-0005-0000-0000-00009F310000}"/>
    <cellStyle name="Normal 6 8 2" xfId="12718" xr:uid="{00000000-0005-0000-0000-0000A0310000}"/>
    <cellStyle name="Normal 6 9" xfId="12719" xr:uid="{00000000-0005-0000-0000-0000A1310000}"/>
    <cellStyle name="Normal 6 9 2" xfId="12720" xr:uid="{00000000-0005-0000-0000-0000A2310000}"/>
    <cellStyle name="Normal 6 9 3" xfId="12721" xr:uid="{00000000-0005-0000-0000-0000A3310000}"/>
    <cellStyle name="Normal 6_Material Handling Silos - Expenditure Flow" xfId="12722" xr:uid="{00000000-0005-0000-0000-0000A4310000}"/>
    <cellStyle name="Normal 60" xfId="12723" xr:uid="{00000000-0005-0000-0000-0000A5310000}"/>
    <cellStyle name="Normal 60 2" xfId="12724" xr:uid="{00000000-0005-0000-0000-0000A6310000}"/>
    <cellStyle name="Normal 60 3" xfId="12725" xr:uid="{00000000-0005-0000-0000-0000A7310000}"/>
    <cellStyle name="Normal 60 3 2" xfId="12726" xr:uid="{00000000-0005-0000-0000-0000A8310000}"/>
    <cellStyle name="Normal 60 3 2 2" xfId="12727" xr:uid="{00000000-0005-0000-0000-0000A9310000}"/>
    <cellStyle name="Normal 60 3 2 2 2" xfId="12728" xr:uid="{00000000-0005-0000-0000-0000AA310000}"/>
    <cellStyle name="Normal 60 3 2 2 2 2" xfId="12729" xr:uid="{00000000-0005-0000-0000-0000AB310000}"/>
    <cellStyle name="Normal 60 3 2 2 2 2 2" xfId="12730" xr:uid="{00000000-0005-0000-0000-0000AC310000}"/>
    <cellStyle name="Normal 60 3 2 2 2 3" xfId="12731" xr:uid="{00000000-0005-0000-0000-0000AD310000}"/>
    <cellStyle name="Normal 60 3 2 2 3" xfId="12732" xr:uid="{00000000-0005-0000-0000-0000AE310000}"/>
    <cellStyle name="Normal 60 3 2 2 3 2" xfId="12733" xr:uid="{00000000-0005-0000-0000-0000AF310000}"/>
    <cellStyle name="Normal 60 3 2 2 4" xfId="12734" xr:uid="{00000000-0005-0000-0000-0000B0310000}"/>
    <cellStyle name="Normal 60 3 2 3" xfId="12735" xr:uid="{00000000-0005-0000-0000-0000B1310000}"/>
    <cellStyle name="Normal 60 3 2 3 2" xfId="12736" xr:uid="{00000000-0005-0000-0000-0000B2310000}"/>
    <cellStyle name="Normal 60 3 2 3 2 2" xfId="12737" xr:uid="{00000000-0005-0000-0000-0000B3310000}"/>
    <cellStyle name="Normal 60 3 2 3 3" xfId="12738" xr:uid="{00000000-0005-0000-0000-0000B4310000}"/>
    <cellStyle name="Normal 60 3 2 4" xfId="12739" xr:uid="{00000000-0005-0000-0000-0000B5310000}"/>
    <cellStyle name="Normal 60 3 2 4 2" xfId="12740" xr:uid="{00000000-0005-0000-0000-0000B6310000}"/>
    <cellStyle name="Normal 60 3 2 4 2 2" xfId="12741" xr:uid="{00000000-0005-0000-0000-0000B7310000}"/>
    <cellStyle name="Normal 60 3 2 4 3" xfId="12742" xr:uid="{00000000-0005-0000-0000-0000B8310000}"/>
    <cellStyle name="Normal 60 3 2 5" xfId="12743" xr:uid="{00000000-0005-0000-0000-0000B9310000}"/>
    <cellStyle name="Normal 60 3 2 5 2" xfId="12744" xr:uid="{00000000-0005-0000-0000-0000BA310000}"/>
    <cellStyle name="Normal 60 3 2 6" xfId="12745" xr:uid="{00000000-0005-0000-0000-0000BB310000}"/>
    <cellStyle name="Normal 60 3 3" xfId="12746" xr:uid="{00000000-0005-0000-0000-0000BC310000}"/>
    <cellStyle name="Normal 60 3 3 2" xfId="12747" xr:uid="{00000000-0005-0000-0000-0000BD310000}"/>
    <cellStyle name="Normal 60 3 3 2 2" xfId="12748" xr:uid="{00000000-0005-0000-0000-0000BE310000}"/>
    <cellStyle name="Normal 60 3 3 2 2 2" xfId="12749" xr:uid="{00000000-0005-0000-0000-0000BF310000}"/>
    <cellStyle name="Normal 60 3 3 2 3" xfId="12750" xr:uid="{00000000-0005-0000-0000-0000C0310000}"/>
    <cellStyle name="Normal 60 3 3 3" xfId="12751" xr:uid="{00000000-0005-0000-0000-0000C1310000}"/>
    <cellStyle name="Normal 60 3 3 3 2" xfId="12752" xr:uid="{00000000-0005-0000-0000-0000C2310000}"/>
    <cellStyle name="Normal 60 3 3 3 2 2" xfId="12753" xr:uid="{00000000-0005-0000-0000-0000C3310000}"/>
    <cellStyle name="Normal 60 3 3 3 3" xfId="12754" xr:uid="{00000000-0005-0000-0000-0000C4310000}"/>
    <cellStyle name="Normal 60 3 3 4" xfId="12755" xr:uid="{00000000-0005-0000-0000-0000C5310000}"/>
    <cellStyle name="Normal 60 3 3 4 2" xfId="12756" xr:uid="{00000000-0005-0000-0000-0000C6310000}"/>
    <cellStyle name="Normal 60 3 3 4 2 2" xfId="12757" xr:uid="{00000000-0005-0000-0000-0000C7310000}"/>
    <cellStyle name="Normal 60 3 3 4 3" xfId="12758" xr:uid="{00000000-0005-0000-0000-0000C8310000}"/>
    <cellStyle name="Normal 60 3 3 5" xfId="12759" xr:uid="{00000000-0005-0000-0000-0000C9310000}"/>
    <cellStyle name="Normal 60 3 3 5 2" xfId="12760" xr:uid="{00000000-0005-0000-0000-0000CA310000}"/>
    <cellStyle name="Normal 60 3 3 6" xfId="12761" xr:uid="{00000000-0005-0000-0000-0000CB310000}"/>
    <cellStyle name="Normal 60 3 4" xfId="12762" xr:uid="{00000000-0005-0000-0000-0000CC310000}"/>
    <cellStyle name="Normal 60 3 4 2" xfId="12763" xr:uid="{00000000-0005-0000-0000-0000CD310000}"/>
    <cellStyle name="Normal 60 3 4 2 2" xfId="12764" xr:uid="{00000000-0005-0000-0000-0000CE310000}"/>
    <cellStyle name="Normal 60 3 4 2 2 2" xfId="12765" xr:uid="{00000000-0005-0000-0000-0000CF310000}"/>
    <cellStyle name="Normal 60 3 4 2 3" xfId="12766" xr:uid="{00000000-0005-0000-0000-0000D0310000}"/>
    <cellStyle name="Normal 60 3 4 3" xfId="12767" xr:uid="{00000000-0005-0000-0000-0000D1310000}"/>
    <cellStyle name="Normal 60 3 4 3 2" xfId="12768" xr:uid="{00000000-0005-0000-0000-0000D2310000}"/>
    <cellStyle name="Normal 60 3 4 4" xfId="12769" xr:uid="{00000000-0005-0000-0000-0000D3310000}"/>
    <cellStyle name="Normal 60 3 5" xfId="12770" xr:uid="{00000000-0005-0000-0000-0000D4310000}"/>
    <cellStyle name="Normal 60 3 5 2" xfId="12771" xr:uid="{00000000-0005-0000-0000-0000D5310000}"/>
    <cellStyle name="Normal 60 3 5 2 2" xfId="12772" xr:uid="{00000000-0005-0000-0000-0000D6310000}"/>
    <cellStyle name="Normal 60 3 5 3" xfId="12773" xr:uid="{00000000-0005-0000-0000-0000D7310000}"/>
    <cellStyle name="Normal 60 3 6" xfId="12774" xr:uid="{00000000-0005-0000-0000-0000D8310000}"/>
    <cellStyle name="Normal 60 3 6 2" xfId="12775" xr:uid="{00000000-0005-0000-0000-0000D9310000}"/>
    <cellStyle name="Normal 60 3 6 2 2" xfId="12776" xr:uid="{00000000-0005-0000-0000-0000DA310000}"/>
    <cellStyle name="Normal 60 3 6 3" xfId="12777" xr:uid="{00000000-0005-0000-0000-0000DB310000}"/>
    <cellStyle name="Normal 60 3 7" xfId="12778" xr:uid="{00000000-0005-0000-0000-0000DC310000}"/>
    <cellStyle name="Normal 60 3 7 2" xfId="12779" xr:uid="{00000000-0005-0000-0000-0000DD310000}"/>
    <cellStyle name="Normal 60 3 8" xfId="12780" xr:uid="{00000000-0005-0000-0000-0000DE310000}"/>
    <cellStyle name="Normal 60 4" xfId="12781" xr:uid="{00000000-0005-0000-0000-0000DF310000}"/>
    <cellStyle name="Normal 60 4 2" xfId="12782" xr:uid="{00000000-0005-0000-0000-0000E0310000}"/>
    <cellStyle name="Normal 60 4 2 2" xfId="12783" xr:uid="{00000000-0005-0000-0000-0000E1310000}"/>
    <cellStyle name="Normal 60 4 3" xfId="12784" xr:uid="{00000000-0005-0000-0000-0000E2310000}"/>
    <cellStyle name="Normal 61" xfId="12785" xr:uid="{00000000-0005-0000-0000-0000E3310000}"/>
    <cellStyle name="Normal 61 2" xfId="12786" xr:uid="{00000000-0005-0000-0000-0000E4310000}"/>
    <cellStyle name="Normal 61 3" xfId="12787" xr:uid="{00000000-0005-0000-0000-0000E5310000}"/>
    <cellStyle name="Normal 61 4" xfId="12788" xr:uid="{00000000-0005-0000-0000-0000E6310000}"/>
    <cellStyle name="Normal 61 5" xfId="12789" xr:uid="{00000000-0005-0000-0000-0000E7310000}"/>
    <cellStyle name="Normal 62" xfId="12790" xr:uid="{00000000-0005-0000-0000-0000E8310000}"/>
    <cellStyle name="Normal 62 2" xfId="12791" xr:uid="{00000000-0005-0000-0000-0000E9310000}"/>
    <cellStyle name="Normal 62 3" xfId="12792" xr:uid="{00000000-0005-0000-0000-0000EA310000}"/>
    <cellStyle name="Normal 62 4" xfId="12793" xr:uid="{00000000-0005-0000-0000-0000EB310000}"/>
    <cellStyle name="Normal 62 5" xfId="12794" xr:uid="{00000000-0005-0000-0000-0000EC310000}"/>
    <cellStyle name="Normal 63" xfId="12795" xr:uid="{00000000-0005-0000-0000-0000ED310000}"/>
    <cellStyle name="Normal 63 2" xfId="12796" xr:uid="{00000000-0005-0000-0000-0000EE310000}"/>
    <cellStyle name="Normal 63 3" xfId="12797" xr:uid="{00000000-0005-0000-0000-0000EF310000}"/>
    <cellStyle name="Normal 63 4" xfId="12798" xr:uid="{00000000-0005-0000-0000-0000F0310000}"/>
    <cellStyle name="Normal 63 5" xfId="12799" xr:uid="{00000000-0005-0000-0000-0000F1310000}"/>
    <cellStyle name="Normal 64" xfId="12800" xr:uid="{00000000-0005-0000-0000-0000F2310000}"/>
    <cellStyle name="Normal 64 2" xfId="12801" xr:uid="{00000000-0005-0000-0000-0000F3310000}"/>
    <cellStyle name="Normal 64 3" xfId="12802" xr:uid="{00000000-0005-0000-0000-0000F4310000}"/>
    <cellStyle name="Normal 64 4" xfId="12803" xr:uid="{00000000-0005-0000-0000-0000F5310000}"/>
    <cellStyle name="Normal 64 5" xfId="12804" xr:uid="{00000000-0005-0000-0000-0000F6310000}"/>
    <cellStyle name="Normal 65" xfId="12805" xr:uid="{00000000-0005-0000-0000-0000F7310000}"/>
    <cellStyle name="Normal 65 2" xfId="12806" xr:uid="{00000000-0005-0000-0000-0000F8310000}"/>
    <cellStyle name="Normal 65 3" xfId="12807" xr:uid="{00000000-0005-0000-0000-0000F9310000}"/>
    <cellStyle name="Normal 65 4" xfId="12808" xr:uid="{00000000-0005-0000-0000-0000FA310000}"/>
    <cellStyle name="Normal 65 5" xfId="12809" xr:uid="{00000000-0005-0000-0000-0000FB310000}"/>
    <cellStyle name="Normal 66" xfId="12810" xr:uid="{00000000-0005-0000-0000-0000FC310000}"/>
    <cellStyle name="Normal 66 2" xfId="12811" xr:uid="{00000000-0005-0000-0000-0000FD310000}"/>
    <cellStyle name="Normal 66 3" xfId="12812" xr:uid="{00000000-0005-0000-0000-0000FE310000}"/>
    <cellStyle name="Normal 67" xfId="12813" xr:uid="{00000000-0005-0000-0000-0000FF310000}"/>
    <cellStyle name="Normal 67 2" xfId="12814" xr:uid="{00000000-0005-0000-0000-000000320000}"/>
    <cellStyle name="Normal 67 3" xfId="12815" xr:uid="{00000000-0005-0000-0000-000001320000}"/>
    <cellStyle name="Normal 67 3 2" xfId="12816" xr:uid="{00000000-0005-0000-0000-000002320000}"/>
    <cellStyle name="Normal 67 3 2 2" xfId="12817" xr:uid="{00000000-0005-0000-0000-000003320000}"/>
    <cellStyle name="Normal 67 3 3" xfId="12818" xr:uid="{00000000-0005-0000-0000-000004320000}"/>
    <cellStyle name="Normal 68" xfId="12819" xr:uid="{00000000-0005-0000-0000-000005320000}"/>
    <cellStyle name="Normal 68 2" xfId="12820" xr:uid="{00000000-0005-0000-0000-000006320000}"/>
    <cellStyle name="Normal 68 3" xfId="12821" xr:uid="{00000000-0005-0000-0000-000007320000}"/>
    <cellStyle name="Normal 68 3 2" xfId="12822" xr:uid="{00000000-0005-0000-0000-000008320000}"/>
    <cellStyle name="Normal 68 3 2 2" xfId="12823" xr:uid="{00000000-0005-0000-0000-000009320000}"/>
    <cellStyle name="Normal 68 3 3" xfId="12824" xr:uid="{00000000-0005-0000-0000-00000A320000}"/>
    <cellStyle name="Normal 69" xfId="12825" xr:uid="{00000000-0005-0000-0000-00000B320000}"/>
    <cellStyle name="Normal 69 2" xfId="12826" xr:uid="{00000000-0005-0000-0000-00000C320000}"/>
    <cellStyle name="Normal 69 3" xfId="12827" xr:uid="{00000000-0005-0000-0000-00000D320000}"/>
    <cellStyle name="Normal 69 3 2" xfId="12828" xr:uid="{00000000-0005-0000-0000-00000E320000}"/>
    <cellStyle name="Normal 69 3 2 2" xfId="12829" xr:uid="{00000000-0005-0000-0000-00000F320000}"/>
    <cellStyle name="Normal 69 3 3" xfId="12830" xr:uid="{00000000-0005-0000-0000-000010320000}"/>
    <cellStyle name="Normal 7" xfId="12831" xr:uid="{00000000-0005-0000-0000-000011320000}"/>
    <cellStyle name="Normal 7 10" xfId="12832" xr:uid="{00000000-0005-0000-0000-000012320000}"/>
    <cellStyle name="Normal 7 11" xfId="12833" xr:uid="{00000000-0005-0000-0000-000013320000}"/>
    <cellStyle name="Normal 7 12" xfId="12834" xr:uid="{00000000-0005-0000-0000-000014320000}"/>
    <cellStyle name="Normal 7 13" xfId="12835" xr:uid="{00000000-0005-0000-0000-000015320000}"/>
    <cellStyle name="Normal 7 13 2" xfId="12836" xr:uid="{00000000-0005-0000-0000-000016320000}"/>
    <cellStyle name="Normal 7 13 2 2" xfId="12837" xr:uid="{00000000-0005-0000-0000-000017320000}"/>
    <cellStyle name="Normal 7 13 2 2 2" xfId="12838" xr:uid="{00000000-0005-0000-0000-000018320000}"/>
    <cellStyle name="Normal 7 13 2 3" xfId="12839" xr:uid="{00000000-0005-0000-0000-000019320000}"/>
    <cellStyle name="Normal 7 13 3" xfId="12840" xr:uid="{00000000-0005-0000-0000-00001A320000}"/>
    <cellStyle name="Normal 7 13 3 2" xfId="12841" xr:uid="{00000000-0005-0000-0000-00001B320000}"/>
    <cellStyle name="Normal 7 13 4" xfId="12842" xr:uid="{00000000-0005-0000-0000-00001C320000}"/>
    <cellStyle name="Normal 7 14" xfId="12843" xr:uid="{00000000-0005-0000-0000-00001D320000}"/>
    <cellStyle name="Normal 7 15" xfId="12844" xr:uid="{00000000-0005-0000-0000-00001E320000}"/>
    <cellStyle name="Normal 7 16" xfId="12845" xr:uid="{00000000-0005-0000-0000-00001F320000}"/>
    <cellStyle name="Normal 7 17" xfId="12846" xr:uid="{00000000-0005-0000-0000-000020320000}"/>
    <cellStyle name="Normal 7 2" xfId="5" xr:uid="{00000000-0005-0000-0000-000021320000}"/>
    <cellStyle name="Normal 7 2 10" xfId="12847" xr:uid="{00000000-0005-0000-0000-000022320000}"/>
    <cellStyle name="Normal 7 2 2" xfId="12848" xr:uid="{00000000-0005-0000-0000-000023320000}"/>
    <cellStyle name="Normal 7 2 2 2" xfId="12849" xr:uid="{00000000-0005-0000-0000-000024320000}"/>
    <cellStyle name="Normal 7 2 2 2 2" xfId="12850" xr:uid="{00000000-0005-0000-0000-000025320000}"/>
    <cellStyle name="Normal 7 2 2 3" xfId="12851" xr:uid="{00000000-0005-0000-0000-000026320000}"/>
    <cellStyle name="Normal 7 2 2 3 2" xfId="12852" xr:uid="{00000000-0005-0000-0000-000027320000}"/>
    <cellStyle name="Normal 7 2 2 4" xfId="12853" xr:uid="{00000000-0005-0000-0000-000028320000}"/>
    <cellStyle name="Normal 7 2 2 4 2" xfId="12854" xr:uid="{00000000-0005-0000-0000-000029320000}"/>
    <cellStyle name="Normal 7 2 2 5" xfId="12855" xr:uid="{00000000-0005-0000-0000-00002A320000}"/>
    <cellStyle name="Normal 7 2 2 6" xfId="12856" xr:uid="{00000000-0005-0000-0000-00002B320000}"/>
    <cellStyle name="Normal 7 2 2 7" xfId="12857" xr:uid="{00000000-0005-0000-0000-00002C320000}"/>
    <cellStyle name="Normal 7 2 2 8" xfId="12858" xr:uid="{00000000-0005-0000-0000-00002D320000}"/>
    <cellStyle name="Normal 7 2 2 8 2" xfId="12859" xr:uid="{00000000-0005-0000-0000-00002E320000}"/>
    <cellStyle name="Normal 7 2 2 8 2 2" xfId="12860" xr:uid="{00000000-0005-0000-0000-00002F320000}"/>
    <cellStyle name="Normal 7 2 2 8 3" xfId="12861" xr:uid="{00000000-0005-0000-0000-000030320000}"/>
    <cellStyle name="Normal 7 2 3" xfId="12862" xr:uid="{00000000-0005-0000-0000-000031320000}"/>
    <cellStyle name="Normal 7 2 3 2" xfId="12863" xr:uid="{00000000-0005-0000-0000-000032320000}"/>
    <cellStyle name="Normal 7 2 4" xfId="12864" xr:uid="{00000000-0005-0000-0000-000033320000}"/>
    <cellStyle name="Normal 7 2 4 2" xfId="12865" xr:uid="{00000000-0005-0000-0000-000034320000}"/>
    <cellStyle name="Normal 7 2 5" xfId="12866" xr:uid="{00000000-0005-0000-0000-000035320000}"/>
    <cellStyle name="Normal 7 2 5 2" xfId="12867" xr:uid="{00000000-0005-0000-0000-000036320000}"/>
    <cellStyle name="Normal 7 2 6" xfId="12868" xr:uid="{00000000-0005-0000-0000-000037320000}"/>
    <cellStyle name="Normal 7 2 7" xfId="12869" xr:uid="{00000000-0005-0000-0000-000038320000}"/>
    <cellStyle name="Normal 7 2 8" xfId="12870" xr:uid="{00000000-0005-0000-0000-000039320000}"/>
    <cellStyle name="Normal 7 2 9" xfId="12871" xr:uid="{00000000-0005-0000-0000-00003A320000}"/>
    <cellStyle name="Normal 7 3" xfId="12872" xr:uid="{00000000-0005-0000-0000-00003B320000}"/>
    <cellStyle name="Normal 7 3 2" xfId="12873" xr:uid="{00000000-0005-0000-0000-00003C320000}"/>
    <cellStyle name="Normal 7 3 2 2" xfId="12874" xr:uid="{00000000-0005-0000-0000-00003D320000}"/>
    <cellStyle name="Normal 7 3 3" xfId="12875" xr:uid="{00000000-0005-0000-0000-00003E320000}"/>
    <cellStyle name="Normal 7 3 3 2" xfId="12876" xr:uid="{00000000-0005-0000-0000-00003F320000}"/>
    <cellStyle name="Normal 7 3 4" xfId="12877" xr:uid="{00000000-0005-0000-0000-000040320000}"/>
    <cellStyle name="Normal 7 3 4 2" xfId="12878" xr:uid="{00000000-0005-0000-0000-000041320000}"/>
    <cellStyle name="Normal 7 3 5" xfId="12879" xr:uid="{00000000-0005-0000-0000-000042320000}"/>
    <cellStyle name="Normal 7 3 6" xfId="12880" xr:uid="{00000000-0005-0000-0000-000043320000}"/>
    <cellStyle name="Normal 7 3 7" xfId="12881" xr:uid="{00000000-0005-0000-0000-000044320000}"/>
    <cellStyle name="Normal 7 3 8" xfId="12882" xr:uid="{00000000-0005-0000-0000-000045320000}"/>
    <cellStyle name="Normal 7 3 9" xfId="12883" xr:uid="{00000000-0005-0000-0000-000046320000}"/>
    <cellStyle name="Normal 7 4" xfId="12884" xr:uid="{00000000-0005-0000-0000-000047320000}"/>
    <cellStyle name="Normal 7 4 2" xfId="12885" xr:uid="{00000000-0005-0000-0000-000048320000}"/>
    <cellStyle name="Normal 7 4 2 2" xfId="12886" xr:uid="{00000000-0005-0000-0000-000049320000}"/>
    <cellStyle name="Normal 7 4 2 2 2" xfId="12887" xr:uid="{00000000-0005-0000-0000-00004A320000}"/>
    <cellStyle name="Normal 7 4 2 3" xfId="12888" xr:uid="{00000000-0005-0000-0000-00004B320000}"/>
    <cellStyle name="Normal 7 4 2 4" xfId="12889" xr:uid="{00000000-0005-0000-0000-00004C320000}"/>
    <cellStyle name="Normal 7 4 3" xfId="12890" xr:uid="{00000000-0005-0000-0000-00004D320000}"/>
    <cellStyle name="Normal 7 4 3 2" xfId="12891" xr:uid="{00000000-0005-0000-0000-00004E320000}"/>
    <cellStyle name="Normal 7 4 4" xfId="12892" xr:uid="{00000000-0005-0000-0000-00004F320000}"/>
    <cellStyle name="Normal 7 4 4 2" xfId="12893" xr:uid="{00000000-0005-0000-0000-000050320000}"/>
    <cellStyle name="Normal 7 4 5" xfId="12894" xr:uid="{00000000-0005-0000-0000-000051320000}"/>
    <cellStyle name="Normal 7 4 5 2" xfId="12895" xr:uid="{00000000-0005-0000-0000-000052320000}"/>
    <cellStyle name="Normal 7 4 6" xfId="12896" xr:uid="{00000000-0005-0000-0000-000053320000}"/>
    <cellStyle name="Normal 7 4 7" xfId="12897" xr:uid="{00000000-0005-0000-0000-000054320000}"/>
    <cellStyle name="Normal 7 4 8" xfId="12898" xr:uid="{00000000-0005-0000-0000-000055320000}"/>
    <cellStyle name="Normal 7 5" xfId="12899" xr:uid="{00000000-0005-0000-0000-000056320000}"/>
    <cellStyle name="Normal 7 5 2" xfId="12900" xr:uid="{00000000-0005-0000-0000-000057320000}"/>
    <cellStyle name="Normal 7 5 2 2" xfId="12901" xr:uid="{00000000-0005-0000-0000-000058320000}"/>
    <cellStyle name="Normal 7 5 3" xfId="12902" xr:uid="{00000000-0005-0000-0000-000059320000}"/>
    <cellStyle name="Normal 7 5 3 2" xfId="12903" xr:uid="{00000000-0005-0000-0000-00005A320000}"/>
    <cellStyle name="Normal 7 5 4" xfId="12904" xr:uid="{00000000-0005-0000-0000-00005B320000}"/>
    <cellStyle name="Normal 7 5 5" xfId="12905" xr:uid="{00000000-0005-0000-0000-00005C320000}"/>
    <cellStyle name="Normal 7 5 6" xfId="12906" xr:uid="{00000000-0005-0000-0000-00005D320000}"/>
    <cellStyle name="Normal 7 5 7" xfId="12907" xr:uid="{00000000-0005-0000-0000-00005E320000}"/>
    <cellStyle name="Normal 7 6" xfId="12908" xr:uid="{00000000-0005-0000-0000-00005F320000}"/>
    <cellStyle name="Normal 7 6 2" xfId="12909" xr:uid="{00000000-0005-0000-0000-000060320000}"/>
    <cellStyle name="Normal 7 6 3" xfId="12910" xr:uid="{00000000-0005-0000-0000-000061320000}"/>
    <cellStyle name="Normal 7 6 4" xfId="12911" xr:uid="{00000000-0005-0000-0000-000062320000}"/>
    <cellStyle name="Normal 7 6 5" xfId="12912" xr:uid="{00000000-0005-0000-0000-000063320000}"/>
    <cellStyle name="Normal 7 6 6" xfId="12913" xr:uid="{00000000-0005-0000-0000-000064320000}"/>
    <cellStyle name="Normal 7 6 6 2" xfId="12914" xr:uid="{00000000-0005-0000-0000-000065320000}"/>
    <cellStyle name="Normal 7 6 6 2 2" xfId="12915" xr:uid="{00000000-0005-0000-0000-000066320000}"/>
    <cellStyle name="Normal 7 6 6 2 2 2" xfId="12916" xr:uid="{00000000-0005-0000-0000-000067320000}"/>
    <cellStyle name="Normal 7 6 6 2 3" xfId="12917" xr:uid="{00000000-0005-0000-0000-000068320000}"/>
    <cellStyle name="Normal 7 6 6 3" xfId="12918" xr:uid="{00000000-0005-0000-0000-000069320000}"/>
    <cellStyle name="Normal 7 6 6 3 2" xfId="12919" xr:uid="{00000000-0005-0000-0000-00006A320000}"/>
    <cellStyle name="Normal 7 6 6 4" xfId="12920" xr:uid="{00000000-0005-0000-0000-00006B320000}"/>
    <cellStyle name="Normal 7 6 7" xfId="12921" xr:uid="{00000000-0005-0000-0000-00006C320000}"/>
    <cellStyle name="Normal 7 6 7 2" xfId="12922" xr:uid="{00000000-0005-0000-0000-00006D320000}"/>
    <cellStyle name="Normal 7 6 7 2 2" xfId="12923" xr:uid="{00000000-0005-0000-0000-00006E320000}"/>
    <cellStyle name="Normal 7 6 7 3" xfId="12924" xr:uid="{00000000-0005-0000-0000-00006F320000}"/>
    <cellStyle name="Normal 7 6 8" xfId="12925" xr:uid="{00000000-0005-0000-0000-000070320000}"/>
    <cellStyle name="Normal 7 6 8 2" xfId="12926" xr:uid="{00000000-0005-0000-0000-000071320000}"/>
    <cellStyle name="Normal 7 6 8 2 2" xfId="12927" xr:uid="{00000000-0005-0000-0000-000072320000}"/>
    <cellStyle name="Normal 7 6 8 3" xfId="12928" xr:uid="{00000000-0005-0000-0000-000073320000}"/>
    <cellStyle name="Normal 7 7" xfId="12929" xr:uid="{00000000-0005-0000-0000-000074320000}"/>
    <cellStyle name="Normal 7 7 2" xfId="12930" xr:uid="{00000000-0005-0000-0000-000075320000}"/>
    <cellStyle name="Normal 7 7 3" xfId="12931" xr:uid="{00000000-0005-0000-0000-000076320000}"/>
    <cellStyle name="Normal 7 7 4" xfId="12932" xr:uid="{00000000-0005-0000-0000-000077320000}"/>
    <cellStyle name="Normal 7 7 5" xfId="12933" xr:uid="{00000000-0005-0000-0000-000078320000}"/>
    <cellStyle name="Normal 7 7 6" xfId="12934" xr:uid="{00000000-0005-0000-0000-000079320000}"/>
    <cellStyle name="Normal 7 7 6 2" xfId="12935" xr:uid="{00000000-0005-0000-0000-00007A320000}"/>
    <cellStyle name="Normal 7 7 6 2 2" xfId="12936" xr:uid="{00000000-0005-0000-0000-00007B320000}"/>
    <cellStyle name="Normal 7 7 6 2 2 2" xfId="12937" xr:uid="{00000000-0005-0000-0000-00007C320000}"/>
    <cellStyle name="Normal 7 7 6 2 3" xfId="12938" xr:uid="{00000000-0005-0000-0000-00007D320000}"/>
    <cellStyle name="Normal 7 7 6 3" xfId="12939" xr:uid="{00000000-0005-0000-0000-00007E320000}"/>
    <cellStyle name="Normal 7 7 6 3 2" xfId="12940" xr:uid="{00000000-0005-0000-0000-00007F320000}"/>
    <cellStyle name="Normal 7 7 6 4" xfId="12941" xr:uid="{00000000-0005-0000-0000-000080320000}"/>
    <cellStyle name="Normal 7 7 7" xfId="12942" xr:uid="{00000000-0005-0000-0000-000081320000}"/>
    <cellStyle name="Normal 7 7 7 2" xfId="12943" xr:uid="{00000000-0005-0000-0000-000082320000}"/>
    <cellStyle name="Normal 7 7 7 2 2" xfId="12944" xr:uid="{00000000-0005-0000-0000-000083320000}"/>
    <cellStyle name="Normal 7 7 7 3" xfId="12945" xr:uid="{00000000-0005-0000-0000-000084320000}"/>
    <cellStyle name="Normal 7 7 8" xfId="12946" xr:uid="{00000000-0005-0000-0000-000085320000}"/>
    <cellStyle name="Normal 7 7 8 2" xfId="12947" xr:uid="{00000000-0005-0000-0000-000086320000}"/>
    <cellStyle name="Normal 7 7 8 2 2" xfId="12948" xr:uid="{00000000-0005-0000-0000-000087320000}"/>
    <cellStyle name="Normal 7 7 8 3" xfId="12949" xr:uid="{00000000-0005-0000-0000-000088320000}"/>
    <cellStyle name="Normal 7 8" xfId="12950" xr:uid="{00000000-0005-0000-0000-000089320000}"/>
    <cellStyle name="Normal 7 8 2" xfId="12951" xr:uid="{00000000-0005-0000-0000-00008A320000}"/>
    <cellStyle name="Normal 7 9" xfId="12952" xr:uid="{00000000-0005-0000-0000-00008B320000}"/>
    <cellStyle name="Normal 7 9 2" xfId="12953" xr:uid="{00000000-0005-0000-0000-00008C320000}"/>
    <cellStyle name="Normal 7 9 3" xfId="12954" xr:uid="{00000000-0005-0000-0000-00008D320000}"/>
    <cellStyle name="Normal 7 9 3 2" xfId="12955" xr:uid="{00000000-0005-0000-0000-00008E320000}"/>
    <cellStyle name="Normal 7 9 3 2 2" xfId="12956" xr:uid="{00000000-0005-0000-0000-00008F320000}"/>
    <cellStyle name="Normal 7 9 3 2 2 2" xfId="12957" xr:uid="{00000000-0005-0000-0000-000090320000}"/>
    <cellStyle name="Normal 7 9 3 2 2 2 2" xfId="12958" xr:uid="{00000000-0005-0000-0000-000091320000}"/>
    <cellStyle name="Normal 7 9 3 2 2 3" xfId="12959" xr:uid="{00000000-0005-0000-0000-000092320000}"/>
    <cellStyle name="Normal 7 9 3 2 3" xfId="12960" xr:uid="{00000000-0005-0000-0000-000093320000}"/>
    <cellStyle name="Normal 7 9 3 2 3 2" xfId="12961" xr:uid="{00000000-0005-0000-0000-000094320000}"/>
    <cellStyle name="Normal 7 9 3 2 4" xfId="12962" xr:uid="{00000000-0005-0000-0000-000095320000}"/>
    <cellStyle name="Normal 7 9 3 3" xfId="12963" xr:uid="{00000000-0005-0000-0000-000096320000}"/>
    <cellStyle name="Normal 7 9 3 3 2" xfId="12964" xr:uid="{00000000-0005-0000-0000-000097320000}"/>
    <cellStyle name="Normal 7 9 3 3 2 2" xfId="12965" xr:uid="{00000000-0005-0000-0000-000098320000}"/>
    <cellStyle name="Normal 7 9 3 3 3" xfId="12966" xr:uid="{00000000-0005-0000-0000-000099320000}"/>
    <cellStyle name="Normal 7 9 3 4" xfId="12967" xr:uid="{00000000-0005-0000-0000-00009A320000}"/>
    <cellStyle name="Normal 7 9 3 4 2" xfId="12968" xr:uid="{00000000-0005-0000-0000-00009B320000}"/>
    <cellStyle name="Normal 7 9 3 4 2 2" xfId="12969" xr:uid="{00000000-0005-0000-0000-00009C320000}"/>
    <cellStyle name="Normal 7 9 3 4 3" xfId="12970" xr:uid="{00000000-0005-0000-0000-00009D320000}"/>
    <cellStyle name="Normal 7 9 3 5" xfId="12971" xr:uid="{00000000-0005-0000-0000-00009E320000}"/>
    <cellStyle name="Normal 7 9 3 5 2" xfId="12972" xr:uid="{00000000-0005-0000-0000-00009F320000}"/>
    <cellStyle name="Normal 7 9 3 6" xfId="12973" xr:uid="{00000000-0005-0000-0000-0000A0320000}"/>
    <cellStyle name="Normal 7_Material Handling Silos - Expenditure Flow" xfId="12974" xr:uid="{00000000-0005-0000-0000-0000A1320000}"/>
    <cellStyle name="Normal 70" xfId="12975" xr:uid="{00000000-0005-0000-0000-0000A2320000}"/>
    <cellStyle name="Normal 70 2" xfId="12976" xr:uid="{00000000-0005-0000-0000-0000A3320000}"/>
    <cellStyle name="Normal 70 3" xfId="12977" xr:uid="{00000000-0005-0000-0000-0000A4320000}"/>
    <cellStyle name="Normal 70 3 2" xfId="12978" xr:uid="{00000000-0005-0000-0000-0000A5320000}"/>
    <cellStyle name="Normal 70 3 2 2" xfId="12979" xr:uid="{00000000-0005-0000-0000-0000A6320000}"/>
    <cellStyle name="Normal 70 3 3" xfId="12980" xr:uid="{00000000-0005-0000-0000-0000A7320000}"/>
    <cellStyle name="Normal 71" xfId="12981" xr:uid="{00000000-0005-0000-0000-0000A8320000}"/>
    <cellStyle name="Normal 71 2" xfId="12982" xr:uid="{00000000-0005-0000-0000-0000A9320000}"/>
    <cellStyle name="Normal 71 3" xfId="12983" xr:uid="{00000000-0005-0000-0000-0000AA320000}"/>
    <cellStyle name="Normal 71 3 2" xfId="12984" xr:uid="{00000000-0005-0000-0000-0000AB320000}"/>
    <cellStyle name="Normal 71 3 2 2" xfId="12985" xr:uid="{00000000-0005-0000-0000-0000AC320000}"/>
    <cellStyle name="Normal 71 3 3" xfId="12986" xr:uid="{00000000-0005-0000-0000-0000AD320000}"/>
    <cellStyle name="Normal 72" xfId="12987" xr:uid="{00000000-0005-0000-0000-0000AE320000}"/>
    <cellStyle name="Normal 72 2" xfId="12988" xr:uid="{00000000-0005-0000-0000-0000AF320000}"/>
    <cellStyle name="Normal 72 3" xfId="12989" xr:uid="{00000000-0005-0000-0000-0000B0320000}"/>
    <cellStyle name="Normal 72 3 2" xfId="12990" xr:uid="{00000000-0005-0000-0000-0000B1320000}"/>
    <cellStyle name="Normal 72 3 2 2" xfId="12991" xr:uid="{00000000-0005-0000-0000-0000B2320000}"/>
    <cellStyle name="Normal 72 3 3" xfId="12992" xr:uid="{00000000-0005-0000-0000-0000B3320000}"/>
    <cellStyle name="Normal 73" xfId="12993" xr:uid="{00000000-0005-0000-0000-0000B4320000}"/>
    <cellStyle name="Normal 73 2" xfId="12994" xr:uid="{00000000-0005-0000-0000-0000B5320000}"/>
    <cellStyle name="Normal 74" xfId="12995" xr:uid="{00000000-0005-0000-0000-0000B6320000}"/>
    <cellStyle name="Normal 74 2" xfId="12996" xr:uid="{00000000-0005-0000-0000-0000B7320000}"/>
    <cellStyle name="Normal 75" xfId="12997" xr:uid="{00000000-0005-0000-0000-0000B8320000}"/>
    <cellStyle name="Normal 75 2" xfId="12998" xr:uid="{00000000-0005-0000-0000-0000B9320000}"/>
    <cellStyle name="Normal 76" xfId="12999" xr:uid="{00000000-0005-0000-0000-0000BA320000}"/>
    <cellStyle name="Normal 76 2" xfId="13000" xr:uid="{00000000-0005-0000-0000-0000BB320000}"/>
    <cellStyle name="Normal 77" xfId="13001" xr:uid="{00000000-0005-0000-0000-0000BC320000}"/>
    <cellStyle name="Normal 77 2" xfId="13002" xr:uid="{00000000-0005-0000-0000-0000BD320000}"/>
    <cellStyle name="Normal 78" xfId="13003" xr:uid="{00000000-0005-0000-0000-0000BE320000}"/>
    <cellStyle name="Normal 78 2" xfId="13004" xr:uid="{00000000-0005-0000-0000-0000BF320000}"/>
    <cellStyle name="Normal 79" xfId="13005" xr:uid="{00000000-0005-0000-0000-0000C0320000}"/>
    <cellStyle name="Normal 79 2" xfId="13006" xr:uid="{00000000-0005-0000-0000-0000C1320000}"/>
    <cellStyle name="Normal 8" xfId="107" xr:uid="{00000000-0005-0000-0000-0000C2320000}"/>
    <cellStyle name="Normal 8 10" xfId="13007" xr:uid="{00000000-0005-0000-0000-0000C3320000}"/>
    <cellStyle name="Normal 8 11" xfId="13008" xr:uid="{00000000-0005-0000-0000-0000C4320000}"/>
    <cellStyle name="Normal 8 12" xfId="13009" xr:uid="{00000000-0005-0000-0000-0000C5320000}"/>
    <cellStyle name="Normal 8 13" xfId="13010" xr:uid="{00000000-0005-0000-0000-0000C6320000}"/>
    <cellStyle name="Normal 8 13 2" xfId="13011" xr:uid="{00000000-0005-0000-0000-0000C7320000}"/>
    <cellStyle name="Normal 8 13 2 2" xfId="13012" xr:uid="{00000000-0005-0000-0000-0000C8320000}"/>
    <cellStyle name="Normal 8 13 2 2 2" xfId="13013" xr:uid="{00000000-0005-0000-0000-0000C9320000}"/>
    <cellStyle name="Normal 8 13 2 3" xfId="13014" xr:uid="{00000000-0005-0000-0000-0000CA320000}"/>
    <cellStyle name="Normal 8 13 3" xfId="13015" xr:uid="{00000000-0005-0000-0000-0000CB320000}"/>
    <cellStyle name="Normal 8 13 3 2" xfId="13016" xr:uid="{00000000-0005-0000-0000-0000CC320000}"/>
    <cellStyle name="Normal 8 13 4" xfId="13017" xr:uid="{00000000-0005-0000-0000-0000CD320000}"/>
    <cellStyle name="Normal 8 14" xfId="13018" xr:uid="{00000000-0005-0000-0000-0000CE320000}"/>
    <cellStyle name="Normal 8 15" xfId="13019" xr:uid="{00000000-0005-0000-0000-0000CF320000}"/>
    <cellStyle name="Normal 8 16" xfId="13020" xr:uid="{00000000-0005-0000-0000-0000D0320000}"/>
    <cellStyle name="Normal 8 17" xfId="13021" xr:uid="{00000000-0005-0000-0000-0000D1320000}"/>
    <cellStyle name="Normal 8 2" xfId="108" xr:uid="{00000000-0005-0000-0000-0000D2320000}"/>
    <cellStyle name="Normal 8 2 10" xfId="13022" xr:uid="{00000000-0005-0000-0000-0000D3320000}"/>
    <cellStyle name="Normal 8 2 2" xfId="13023" xr:uid="{00000000-0005-0000-0000-0000D4320000}"/>
    <cellStyle name="Normal 8 2 2 2" xfId="13024" xr:uid="{00000000-0005-0000-0000-0000D5320000}"/>
    <cellStyle name="Normal 8 2 2 2 2" xfId="13025" xr:uid="{00000000-0005-0000-0000-0000D6320000}"/>
    <cellStyle name="Normal 8 2 2 3" xfId="13026" xr:uid="{00000000-0005-0000-0000-0000D7320000}"/>
    <cellStyle name="Normal 8 2 2 3 2" xfId="13027" xr:uid="{00000000-0005-0000-0000-0000D8320000}"/>
    <cellStyle name="Normal 8 2 2 4" xfId="13028" xr:uid="{00000000-0005-0000-0000-0000D9320000}"/>
    <cellStyle name="Normal 8 2 2 4 2" xfId="13029" xr:uid="{00000000-0005-0000-0000-0000DA320000}"/>
    <cellStyle name="Normal 8 2 2 5" xfId="13030" xr:uid="{00000000-0005-0000-0000-0000DB320000}"/>
    <cellStyle name="Normal 8 2 2 6" xfId="13031" xr:uid="{00000000-0005-0000-0000-0000DC320000}"/>
    <cellStyle name="Normal 8 2 2 7" xfId="13032" xr:uid="{00000000-0005-0000-0000-0000DD320000}"/>
    <cellStyle name="Normal 8 2 2 8" xfId="13033" xr:uid="{00000000-0005-0000-0000-0000DE320000}"/>
    <cellStyle name="Normal 8 2 2 9" xfId="13034" xr:uid="{00000000-0005-0000-0000-0000DF320000}"/>
    <cellStyle name="Normal 8 2 3" xfId="13035" xr:uid="{00000000-0005-0000-0000-0000E0320000}"/>
    <cellStyle name="Normal 8 2 3 2" xfId="13036" xr:uid="{00000000-0005-0000-0000-0000E1320000}"/>
    <cellStyle name="Normal 8 2 3 3" xfId="13037" xr:uid="{00000000-0005-0000-0000-0000E2320000}"/>
    <cellStyle name="Normal 8 2 3 4" xfId="13038" xr:uid="{00000000-0005-0000-0000-0000E3320000}"/>
    <cellStyle name="Normal 8 2 3 5" xfId="13039" xr:uid="{00000000-0005-0000-0000-0000E4320000}"/>
    <cellStyle name="Normal 8 2 4" xfId="13040" xr:uid="{00000000-0005-0000-0000-0000E5320000}"/>
    <cellStyle name="Normal 8 2 4 2" xfId="13041" xr:uid="{00000000-0005-0000-0000-0000E6320000}"/>
    <cellStyle name="Normal 8 2 5" xfId="13042" xr:uid="{00000000-0005-0000-0000-0000E7320000}"/>
    <cellStyle name="Normal 8 2 5 2" xfId="13043" xr:uid="{00000000-0005-0000-0000-0000E8320000}"/>
    <cellStyle name="Normal 8 2 6" xfId="13044" xr:uid="{00000000-0005-0000-0000-0000E9320000}"/>
    <cellStyle name="Normal 8 2 7" xfId="13045" xr:uid="{00000000-0005-0000-0000-0000EA320000}"/>
    <cellStyle name="Normal 8 2 8" xfId="13046" xr:uid="{00000000-0005-0000-0000-0000EB320000}"/>
    <cellStyle name="Normal 8 2 9" xfId="13047" xr:uid="{00000000-0005-0000-0000-0000EC320000}"/>
    <cellStyle name="Normal 8 3" xfId="13048" xr:uid="{00000000-0005-0000-0000-0000ED320000}"/>
    <cellStyle name="Normal 8 3 2" xfId="13049" xr:uid="{00000000-0005-0000-0000-0000EE320000}"/>
    <cellStyle name="Normal 8 3 2 2" xfId="13050" xr:uid="{00000000-0005-0000-0000-0000EF320000}"/>
    <cellStyle name="Normal 8 3 2 3" xfId="13051" xr:uid="{00000000-0005-0000-0000-0000F0320000}"/>
    <cellStyle name="Normal 8 3 2 4" xfId="13052" xr:uid="{00000000-0005-0000-0000-0000F1320000}"/>
    <cellStyle name="Normal 8 3 2 5" xfId="13053" xr:uid="{00000000-0005-0000-0000-0000F2320000}"/>
    <cellStyle name="Normal 8 3 3" xfId="13054" xr:uid="{00000000-0005-0000-0000-0000F3320000}"/>
    <cellStyle name="Normal 8 3 3 2" xfId="13055" xr:uid="{00000000-0005-0000-0000-0000F4320000}"/>
    <cellStyle name="Normal 8 3 3 3" xfId="13056" xr:uid="{00000000-0005-0000-0000-0000F5320000}"/>
    <cellStyle name="Normal 8 3 3 4" xfId="13057" xr:uid="{00000000-0005-0000-0000-0000F6320000}"/>
    <cellStyle name="Normal 8 3 3 5" xfId="13058" xr:uid="{00000000-0005-0000-0000-0000F7320000}"/>
    <cellStyle name="Normal 8 3 4" xfId="13059" xr:uid="{00000000-0005-0000-0000-0000F8320000}"/>
    <cellStyle name="Normal 8 3 4 2" xfId="13060" xr:uid="{00000000-0005-0000-0000-0000F9320000}"/>
    <cellStyle name="Normal 8 3 5" xfId="13061" xr:uid="{00000000-0005-0000-0000-0000FA320000}"/>
    <cellStyle name="Normal 8 3 6" xfId="13062" xr:uid="{00000000-0005-0000-0000-0000FB320000}"/>
    <cellStyle name="Normal 8 3 7" xfId="13063" xr:uid="{00000000-0005-0000-0000-0000FC320000}"/>
    <cellStyle name="Normal 8 3 8" xfId="13064" xr:uid="{00000000-0005-0000-0000-0000FD320000}"/>
    <cellStyle name="Normal 8 3 9" xfId="13065" xr:uid="{00000000-0005-0000-0000-0000FE320000}"/>
    <cellStyle name="Normal 8 4" xfId="13066" xr:uid="{00000000-0005-0000-0000-0000FF320000}"/>
    <cellStyle name="Normal 8 4 2" xfId="13067" xr:uid="{00000000-0005-0000-0000-000000330000}"/>
    <cellStyle name="Normal 8 4 2 2" xfId="13068" xr:uid="{00000000-0005-0000-0000-000001330000}"/>
    <cellStyle name="Normal 8 4 2 2 2" xfId="13069" xr:uid="{00000000-0005-0000-0000-000002330000}"/>
    <cellStyle name="Normal 8 4 2 3" xfId="13070" xr:uid="{00000000-0005-0000-0000-000003330000}"/>
    <cellStyle name="Normal 8 4 2 4" xfId="13071" xr:uid="{00000000-0005-0000-0000-000004330000}"/>
    <cellStyle name="Normal 8 4 3" xfId="13072" xr:uid="{00000000-0005-0000-0000-000005330000}"/>
    <cellStyle name="Normal 8 4 3 2" xfId="13073" xr:uid="{00000000-0005-0000-0000-000006330000}"/>
    <cellStyle name="Normal 8 4 4" xfId="13074" xr:uid="{00000000-0005-0000-0000-000007330000}"/>
    <cellStyle name="Normal 8 4 4 2" xfId="13075" xr:uid="{00000000-0005-0000-0000-000008330000}"/>
    <cellStyle name="Normal 8 4 5" xfId="13076" xr:uid="{00000000-0005-0000-0000-000009330000}"/>
    <cellStyle name="Normal 8 4 5 2" xfId="13077" xr:uid="{00000000-0005-0000-0000-00000A330000}"/>
    <cellStyle name="Normal 8 4 6" xfId="13078" xr:uid="{00000000-0005-0000-0000-00000B330000}"/>
    <cellStyle name="Normal 8 4 7" xfId="13079" xr:uid="{00000000-0005-0000-0000-00000C330000}"/>
    <cellStyle name="Normal 8 4 8" xfId="13080" xr:uid="{00000000-0005-0000-0000-00000D330000}"/>
    <cellStyle name="Normal 8 5" xfId="13081" xr:uid="{00000000-0005-0000-0000-00000E330000}"/>
    <cellStyle name="Normal 8 5 2" xfId="13082" xr:uid="{00000000-0005-0000-0000-00000F330000}"/>
    <cellStyle name="Normal 8 5 2 2" xfId="13083" xr:uid="{00000000-0005-0000-0000-000010330000}"/>
    <cellStyle name="Normal 8 5 3" xfId="13084" xr:uid="{00000000-0005-0000-0000-000011330000}"/>
    <cellStyle name="Normal 8 5 3 2" xfId="13085" xr:uid="{00000000-0005-0000-0000-000012330000}"/>
    <cellStyle name="Normal 8 5 4" xfId="13086" xr:uid="{00000000-0005-0000-0000-000013330000}"/>
    <cellStyle name="Normal 8 5 5" xfId="13087" xr:uid="{00000000-0005-0000-0000-000014330000}"/>
    <cellStyle name="Normal 8 5 6" xfId="13088" xr:uid="{00000000-0005-0000-0000-000015330000}"/>
    <cellStyle name="Normal 8 5 7" xfId="13089" xr:uid="{00000000-0005-0000-0000-000016330000}"/>
    <cellStyle name="Normal 8 6" xfId="13090" xr:uid="{00000000-0005-0000-0000-000017330000}"/>
    <cellStyle name="Normal 8 6 2" xfId="13091" xr:uid="{00000000-0005-0000-0000-000018330000}"/>
    <cellStyle name="Normal 8 6 3" xfId="13092" xr:uid="{00000000-0005-0000-0000-000019330000}"/>
    <cellStyle name="Normal 8 6 4" xfId="13093" xr:uid="{00000000-0005-0000-0000-00001A330000}"/>
    <cellStyle name="Normal 8 6 5" xfId="13094" xr:uid="{00000000-0005-0000-0000-00001B330000}"/>
    <cellStyle name="Normal 8 6 6" xfId="13095" xr:uid="{00000000-0005-0000-0000-00001C330000}"/>
    <cellStyle name="Normal 8 6 6 2" xfId="13096" xr:uid="{00000000-0005-0000-0000-00001D330000}"/>
    <cellStyle name="Normal 8 6 6 2 2" xfId="13097" xr:uid="{00000000-0005-0000-0000-00001E330000}"/>
    <cellStyle name="Normal 8 6 6 2 2 2" xfId="13098" xr:uid="{00000000-0005-0000-0000-00001F330000}"/>
    <cellStyle name="Normal 8 6 6 2 3" xfId="13099" xr:uid="{00000000-0005-0000-0000-000020330000}"/>
    <cellStyle name="Normal 8 6 6 3" xfId="13100" xr:uid="{00000000-0005-0000-0000-000021330000}"/>
    <cellStyle name="Normal 8 6 6 3 2" xfId="13101" xr:uid="{00000000-0005-0000-0000-000022330000}"/>
    <cellStyle name="Normal 8 6 6 4" xfId="13102" xr:uid="{00000000-0005-0000-0000-000023330000}"/>
    <cellStyle name="Normal 8 6 7" xfId="13103" xr:uid="{00000000-0005-0000-0000-000024330000}"/>
    <cellStyle name="Normal 8 6 7 2" xfId="13104" xr:uid="{00000000-0005-0000-0000-000025330000}"/>
    <cellStyle name="Normal 8 6 7 2 2" xfId="13105" xr:uid="{00000000-0005-0000-0000-000026330000}"/>
    <cellStyle name="Normal 8 6 7 3" xfId="13106" xr:uid="{00000000-0005-0000-0000-000027330000}"/>
    <cellStyle name="Normal 8 6 8" xfId="13107" xr:uid="{00000000-0005-0000-0000-000028330000}"/>
    <cellStyle name="Normal 8 6 8 2" xfId="13108" xr:uid="{00000000-0005-0000-0000-000029330000}"/>
    <cellStyle name="Normal 8 6 8 2 2" xfId="13109" xr:uid="{00000000-0005-0000-0000-00002A330000}"/>
    <cellStyle name="Normal 8 6 8 3" xfId="13110" xr:uid="{00000000-0005-0000-0000-00002B330000}"/>
    <cellStyle name="Normal 8 7" xfId="13111" xr:uid="{00000000-0005-0000-0000-00002C330000}"/>
    <cellStyle name="Normal 8 7 2" xfId="13112" xr:uid="{00000000-0005-0000-0000-00002D330000}"/>
    <cellStyle name="Normal 8 7 3" xfId="13113" xr:uid="{00000000-0005-0000-0000-00002E330000}"/>
    <cellStyle name="Normal 8 7 4" xfId="13114" xr:uid="{00000000-0005-0000-0000-00002F330000}"/>
    <cellStyle name="Normal 8 7 5" xfId="13115" xr:uid="{00000000-0005-0000-0000-000030330000}"/>
    <cellStyle name="Normal 8 7 6" xfId="13116" xr:uid="{00000000-0005-0000-0000-000031330000}"/>
    <cellStyle name="Normal 8 7 6 2" xfId="13117" xr:uid="{00000000-0005-0000-0000-000032330000}"/>
    <cellStyle name="Normal 8 7 6 2 2" xfId="13118" xr:uid="{00000000-0005-0000-0000-000033330000}"/>
    <cellStyle name="Normal 8 7 6 2 2 2" xfId="13119" xr:uid="{00000000-0005-0000-0000-000034330000}"/>
    <cellStyle name="Normal 8 7 6 2 3" xfId="13120" xr:uid="{00000000-0005-0000-0000-000035330000}"/>
    <cellStyle name="Normal 8 7 6 3" xfId="13121" xr:uid="{00000000-0005-0000-0000-000036330000}"/>
    <cellStyle name="Normal 8 7 6 3 2" xfId="13122" xr:uid="{00000000-0005-0000-0000-000037330000}"/>
    <cellStyle name="Normal 8 7 6 4" xfId="13123" xr:uid="{00000000-0005-0000-0000-000038330000}"/>
    <cellStyle name="Normal 8 7 7" xfId="13124" xr:uid="{00000000-0005-0000-0000-000039330000}"/>
    <cellStyle name="Normal 8 7 7 2" xfId="13125" xr:uid="{00000000-0005-0000-0000-00003A330000}"/>
    <cellStyle name="Normal 8 7 7 2 2" xfId="13126" xr:uid="{00000000-0005-0000-0000-00003B330000}"/>
    <cellStyle name="Normal 8 7 7 3" xfId="13127" xr:uid="{00000000-0005-0000-0000-00003C330000}"/>
    <cellStyle name="Normal 8 7 8" xfId="13128" xr:uid="{00000000-0005-0000-0000-00003D330000}"/>
    <cellStyle name="Normal 8 7 8 2" xfId="13129" xr:uid="{00000000-0005-0000-0000-00003E330000}"/>
    <cellStyle name="Normal 8 7 8 2 2" xfId="13130" xr:uid="{00000000-0005-0000-0000-00003F330000}"/>
    <cellStyle name="Normal 8 7 8 3" xfId="13131" xr:uid="{00000000-0005-0000-0000-000040330000}"/>
    <cellStyle name="Normal 8 8" xfId="13132" xr:uid="{00000000-0005-0000-0000-000041330000}"/>
    <cellStyle name="Normal 8 8 2" xfId="13133" xr:uid="{00000000-0005-0000-0000-000042330000}"/>
    <cellStyle name="Normal 8 9" xfId="13134" xr:uid="{00000000-0005-0000-0000-000043330000}"/>
    <cellStyle name="Normal 8 9 2" xfId="13135" xr:uid="{00000000-0005-0000-0000-000044330000}"/>
    <cellStyle name="Normal 8 9 3" xfId="13136" xr:uid="{00000000-0005-0000-0000-000045330000}"/>
    <cellStyle name="Normal 8 9 3 2" xfId="13137" xr:uid="{00000000-0005-0000-0000-000046330000}"/>
    <cellStyle name="Normal 8 9 3 2 2" xfId="13138" xr:uid="{00000000-0005-0000-0000-000047330000}"/>
    <cellStyle name="Normal 8 9 3 2 2 2" xfId="13139" xr:uid="{00000000-0005-0000-0000-000048330000}"/>
    <cellStyle name="Normal 8 9 3 2 2 2 2" xfId="13140" xr:uid="{00000000-0005-0000-0000-000049330000}"/>
    <cellStyle name="Normal 8 9 3 2 2 3" xfId="13141" xr:uid="{00000000-0005-0000-0000-00004A330000}"/>
    <cellStyle name="Normal 8 9 3 2 3" xfId="13142" xr:uid="{00000000-0005-0000-0000-00004B330000}"/>
    <cellStyle name="Normal 8 9 3 2 3 2" xfId="13143" xr:uid="{00000000-0005-0000-0000-00004C330000}"/>
    <cellStyle name="Normal 8 9 3 2 4" xfId="13144" xr:uid="{00000000-0005-0000-0000-00004D330000}"/>
    <cellStyle name="Normal 8 9 3 3" xfId="13145" xr:uid="{00000000-0005-0000-0000-00004E330000}"/>
    <cellStyle name="Normal 8 9 3 3 2" xfId="13146" xr:uid="{00000000-0005-0000-0000-00004F330000}"/>
    <cellStyle name="Normal 8 9 3 3 2 2" xfId="13147" xr:uid="{00000000-0005-0000-0000-000050330000}"/>
    <cellStyle name="Normal 8 9 3 3 3" xfId="13148" xr:uid="{00000000-0005-0000-0000-000051330000}"/>
    <cellStyle name="Normal 8 9 3 4" xfId="13149" xr:uid="{00000000-0005-0000-0000-000052330000}"/>
    <cellStyle name="Normal 8 9 3 4 2" xfId="13150" xr:uid="{00000000-0005-0000-0000-000053330000}"/>
    <cellStyle name="Normal 8 9 3 4 2 2" xfId="13151" xr:uid="{00000000-0005-0000-0000-000054330000}"/>
    <cellStyle name="Normal 8 9 3 4 3" xfId="13152" xr:uid="{00000000-0005-0000-0000-000055330000}"/>
    <cellStyle name="Normal 8 9 3 5" xfId="13153" xr:uid="{00000000-0005-0000-0000-000056330000}"/>
    <cellStyle name="Normal 8 9 3 5 2" xfId="13154" xr:uid="{00000000-0005-0000-0000-000057330000}"/>
    <cellStyle name="Normal 8 9 3 6" xfId="13155" xr:uid="{00000000-0005-0000-0000-000058330000}"/>
    <cellStyle name="Normal 8_Material Handling Silos - Expenditure Flow" xfId="13156" xr:uid="{00000000-0005-0000-0000-000059330000}"/>
    <cellStyle name="Normal 80" xfId="13157" xr:uid="{00000000-0005-0000-0000-00005A330000}"/>
    <cellStyle name="Normal 80 2" xfId="13158" xr:uid="{00000000-0005-0000-0000-00005B330000}"/>
    <cellStyle name="Normal 81" xfId="13159" xr:uid="{00000000-0005-0000-0000-00005C330000}"/>
    <cellStyle name="Normal 81 2" xfId="13160" xr:uid="{00000000-0005-0000-0000-00005D330000}"/>
    <cellStyle name="Normal 82" xfId="13161" xr:uid="{00000000-0005-0000-0000-00005E330000}"/>
    <cellStyle name="Normal 82 2" xfId="13162" xr:uid="{00000000-0005-0000-0000-00005F330000}"/>
    <cellStyle name="Normal 83" xfId="13163" xr:uid="{00000000-0005-0000-0000-000060330000}"/>
    <cellStyle name="Normal 83 2" xfId="13164" xr:uid="{00000000-0005-0000-0000-000061330000}"/>
    <cellStyle name="Normal 84" xfId="13165" xr:uid="{00000000-0005-0000-0000-000062330000}"/>
    <cellStyle name="Normal 84 2" xfId="13166" xr:uid="{00000000-0005-0000-0000-000063330000}"/>
    <cellStyle name="Normal 85" xfId="13167" xr:uid="{00000000-0005-0000-0000-000064330000}"/>
    <cellStyle name="Normal 85 2" xfId="13168" xr:uid="{00000000-0005-0000-0000-000065330000}"/>
    <cellStyle name="Normal 86" xfId="13169" xr:uid="{00000000-0005-0000-0000-000066330000}"/>
    <cellStyle name="Normal 86 2" xfId="13170" xr:uid="{00000000-0005-0000-0000-000067330000}"/>
    <cellStyle name="Normal 87" xfId="13171" xr:uid="{00000000-0005-0000-0000-000068330000}"/>
    <cellStyle name="Normal 87 2" xfId="13172" xr:uid="{00000000-0005-0000-0000-000069330000}"/>
    <cellStyle name="Normal 88" xfId="13173" xr:uid="{00000000-0005-0000-0000-00006A330000}"/>
    <cellStyle name="Normal 88 2" xfId="13174" xr:uid="{00000000-0005-0000-0000-00006B330000}"/>
    <cellStyle name="Normal 89" xfId="13175" xr:uid="{00000000-0005-0000-0000-00006C330000}"/>
    <cellStyle name="Normal 89 2" xfId="13176" xr:uid="{00000000-0005-0000-0000-00006D330000}"/>
    <cellStyle name="Normal 89 2 2" xfId="13177" xr:uid="{00000000-0005-0000-0000-00006E330000}"/>
    <cellStyle name="Normal 89 3" xfId="13178" xr:uid="{00000000-0005-0000-0000-00006F330000}"/>
    <cellStyle name="Normal 89 3 2" xfId="13179" xr:uid="{00000000-0005-0000-0000-000070330000}"/>
    <cellStyle name="Normal 89 4" xfId="13180" xr:uid="{00000000-0005-0000-0000-000071330000}"/>
    <cellStyle name="Normal 89 4 2" xfId="13181" xr:uid="{00000000-0005-0000-0000-000072330000}"/>
    <cellStyle name="Normal 89 5" xfId="13182" xr:uid="{00000000-0005-0000-0000-000073330000}"/>
    <cellStyle name="Normal 9" xfId="13183" xr:uid="{00000000-0005-0000-0000-000074330000}"/>
    <cellStyle name="Normal 9 10" xfId="13184" xr:uid="{00000000-0005-0000-0000-000075330000}"/>
    <cellStyle name="Normal 9 11" xfId="13185" xr:uid="{00000000-0005-0000-0000-000076330000}"/>
    <cellStyle name="Normal 9 12" xfId="13186" xr:uid="{00000000-0005-0000-0000-000077330000}"/>
    <cellStyle name="Normal 9 13" xfId="13187" xr:uid="{00000000-0005-0000-0000-000078330000}"/>
    <cellStyle name="Normal 9 13 2" xfId="13188" xr:uid="{00000000-0005-0000-0000-000079330000}"/>
    <cellStyle name="Normal 9 13 2 2" xfId="13189" xr:uid="{00000000-0005-0000-0000-00007A330000}"/>
    <cellStyle name="Normal 9 13 2 2 2" xfId="13190" xr:uid="{00000000-0005-0000-0000-00007B330000}"/>
    <cellStyle name="Normal 9 13 2 3" xfId="13191" xr:uid="{00000000-0005-0000-0000-00007C330000}"/>
    <cellStyle name="Normal 9 13 3" xfId="13192" xr:uid="{00000000-0005-0000-0000-00007D330000}"/>
    <cellStyle name="Normal 9 13 3 2" xfId="13193" xr:uid="{00000000-0005-0000-0000-00007E330000}"/>
    <cellStyle name="Normal 9 13 4" xfId="13194" xr:uid="{00000000-0005-0000-0000-00007F330000}"/>
    <cellStyle name="Normal 9 14" xfId="13195" xr:uid="{00000000-0005-0000-0000-000080330000}"/>
    <cellStyle name="Normal 9 15" xfId="13196" xr:uid="{00000000-0005-0000-0000-000081330000}"/>
    <cellStyle name="Normal 9 16" xfId="13197" xr:uid="{00000000-0005-0000-0000-000082330000}"/>
    <cellStyle name="Normal 9 17" xfId="13198" xr:uid="{00000000-0005-0000-0000-000083330000}"/>
    <cellStyle name="Normal 9 2" xfId="13199" xr:uid="{00000000-0005-0000-0000-000084330000}"/>
    <cellStyle name="Normal 9 2 10" xfId="13200" xr:uid="{00000000-0005-0000-0000-000085330000}"/>
    <cellStyle name="Normal 9 2 2" xfId="13201" xr:uid="{00000000-0005-0000-0000-000086330000}"/>
    <cellStyle name="Normal 9 2 2 2" xfId="13202" xr:uid="{00000000-0005-0000-0000-000087330000}"/>
    <cellStyle name="Normal 9 2 2 2 2" xfId="13203" xr:uid="{00000000-0005-0000-0000-000088330000}"/>
    <cellStyle name="Normal 9 2 2 3" xfId="13204" xr:uid="{00000000-0005-0000-0000-000089330000}"/>
    <cellStyle name="Normal 9 2 2 3 2" xfId="13205" xr:uid="{00000000-0005-0000-0000-00008A330000}"/>
    <cellStyle name="Normal 9 2 2 4" xfId="13206" xr:uid="{00000000-0005-0000-0000-00008B330000}"/>
    <cellStyle name="Normal 9 2 2 4 2" xfId="13207" xr:uid="{00000000-0005-0000-0000-00008C330000}"/>
    <cellStyle name="Normal 9 2 2 5" xfId="13208" xr:uid="{00000000-0005-0000-0000-00008D330000}"/>
    <cellStyle name="Normal 9 2 2 6" xfId="13209" xr:uid="{00000000-0005-0000-0000-00008E330000}"/>
    <cellStyle name="Normal 9 2 2 7" xfId="13210" xr:uid="{00000000-0005-0000-0000-00008F330000}"/>
    <cellStyle name="Normal 9 2 2 8" xfId="13211" xr:uid="{00000000-0005-0000-0000-000090330000}"/>
    <cellStyle name="Normal 9 2 2 8 2" xfId="13212" xr:uid="{00000000-0005-0000-0000-000091330000}"/>
    <cellStyle name="Normal 9 2 2 8 2 2" xfId="13213" xr:uid="{00000000-0005-0000-0000-000092330000}"/>
    <cellStyle name="Normal 9 2 2 8 3" xfId="13214" xr:uid="{00000000-0005-0000-0000-000093330000}"/>
    <cellStyle name="Normal 9 2 3" xfId="13215" xr:uid="{00000000-0005-0000-0000-000094330000}"/>
    <cellStyle name="Normal 9 2 3 2" xfId="13216" xr:uid="{00000000-0005-0000-0000-000095330000}"/>
    <cellStyle name="Normal 9 2 4" xfId="13217" xr:uid="{00000000-0005-0000-0000-000096330000}"/>
    <cellStyle name="Normal 9 2 4 2" xfId="13218" xr:uid="{00000000-0005-0000-0000-000097330000}"/>
    <cellStyle name="Normal 9 2 5" xfId="13219" xr:uid="{00000000-0005-0000-0000-000098330000}"/>
    <cellStyle name="Normal 9 2 5 2" xfId="13220" xr:uid="{00000000-0005-0000-0000-000099330000}"/>
    <cellStyle name="Normal 9 2 6" xfId="13221" xr:uid="{00000000-0005-0000-0000-00009A330000}"/>
    <cellStyle name="Normal 9 2 7" xfId="13222" xr:uid="{00000000-0005-0000-0000-00009B330000}"/>
    <cellStyle name="Normal 9 2 8" xfId="13223" xr:uid="{00000000-0005-0000-0000-00009C330000}"/>
    <cellStyle name="Normal 9 2 9" xfId="13224" xr:uid="{00000000-0005-0000-0000-00009D330000}"/>
    <cellStyle name="Normal 9 3" xfId="13225" xr:uid="{00000000-0005-0000-0000-00009E330000}"/>
    <cellStyle name="Normal 9 3 2" xfId="13226" xr:uid="{00000000-0005-0000-0000-00009F330000}"/>
    <cellStyle name="Normal 9 3 2 2" xfId="13227" xr:uid="{00000000-0005-0000-0000-0000A0330000}"/>
    <cellStyle name="Normal 9 3 3" xfId="13228" xr:uid="{00000000-0005-0000-0000-0000A1330000}"/>
    <cellStyle name="Normal 9 3 3 2" xfId="13229" xr:uid="{00000000-0005-0000-0000-0000A2330000}"/>
    <cellStyle name="Normal 9 3 4" xfId="13230" xr:uid="{00000000-0005-0000-0000-0000A3330000}"/>
    <cellStyle name="Normal 9 3 4 2" xfId="13231" xr:uid="{00000000-0005-0000-0000-0000A4330000}"/>
    <cellStyle name="Normal 9 3 5" xfId="13232" xr:uid="{00000000-0005-0000-0000-0000A5330000}"/>
    <cellStyle name="Normal 9 3 6" xfId="13233" xr:uid="{00000000-0005-0000-0000-0000A6330000}"/>
    <cellStyle name="Normal 9 3 7" xfId="13234" xr:uid="{00000000-0005-0000-0000-0000A7330000}"/>
    <cellStyle name="Normal 9 3 8" xfId="13235" xr:uid="{00000000-0005-0000-0000-0000A8330000}"/>
    <cellStyle name="Normal 9 3 9" xfId="13236" xr:uid="{00000000-0005-0000-0000-0000A9330000}"/>
    <cellStyle name="Normal 9 4" xfId="13237" xr:uid="{00000000-0005-0000-0000-0000AA330000}"/>
    <cellStyle name="Normal 9 4 2" xfId="13238" xr:uid="{00000000-0005-0000-0000-0000AB330000}"/>
    <cellStyle name="Normal 9 4 2 2" xfId="13239" xr:uid="{00000000-0005-0000-0000-0000AC330000}"/>
    <cellStyle name="Normal 9 4 2 2 2" xfId="13240" xr:uid="{00000000-0005-0000-0000-0000AD330000}"/>
    <cellStyle name="Normal 9 4 2 3" xfId="13241" xr:uid="{00000000-0005-0000-0000-0000AE330000}"/>
    <cellStyle name="Normal 9 4 2 4" xfId="13242" xr:uid="{00000000-0005-0000-0000-0000AF330000}"/>
    <cellStyle name="Normal 9 4 3" xfId="13243" xr:uid="{00000000-0005-0000-0000-0000B0330000}"/>
    <cellStyle name="Normal 9 4 3 2" xfId="13244" xr:uid="{00000000-0005-0000-0000-0000B1330000}"/>
    <cellStyle name="Normal 9 4 4" xfId="13245" xr:uid="{00000000-0005-0000-0000-0000B2330000}"/>
    <cellStyle name="Normal 9 4 4 2" xfId="13246" xr:uid="{00000000-0005-0000-0000-0000B3330000}"/>
    <cellStyle name="Normal 9 4 5" xfId="13247" xr:uid="{00000000-0005-0000-0000-0000B4330000}"/>
    <cellStyle name="Normal 9 4 5 2" xfId="13248" xr:uid="{00000000-0005-0000-0000-0000B5330000}"/>
    <cellStyle name="Normal 9 4 6" xfId="13249" xr:uid="{00000000-0005-0000-0000-0000B6330000}"/>
    <cellStyle name="Normal 9 4 7" xfId="13250" xr:uid="{00000000-0005-0000-0000-0000B7330000}"/>
    <cellStyle name="Normal 9 4 8" xfId="13251" xr:uid="{00000000-0005-0000-0000-0000B8330000}"/>
    <cellStyle name="Normal 9 5" xfId="13252" xr:uid="{00000000-0005-0000-0000-0000B9330000}"/>
    <cellStyle name="Normal 9 5 2" xfId="13253" xr:uid="{00000000-0005-0000-0000-0000BA330000}"/>
    <cellStyle name="Normal 9 5 2 2" xfId="13254" xr:uid="{00000000-0005-0000-0000-0000BB330000}"/>
    <cellStyle name="Normal 9 5 3" xfId="13255" xr:uid="{00000000-0005-0000-0000-0000BC330000}"/>
    <cellStyle name="Normal 9 5 3 2" xfId="13256" xr:uid="{00000000-0005-0000-0000-0000BD330000}"/>
    <cellStyle name="Normal 9 5 4" xfId="13257" xr:uid="{00000000-0005-0000-0000-0000BE330000}"/>
    <cellStyle name="Normal 9 5 5" xfId="13258" xr:uid="{00000000-0005-0000-0000-0000BF330000}"/>
    <cellStyle name="Normal 9 5 6" xfId="13259" xr:uid="{00000000-0005-0000-0000-0000C0330000}"/>
    <cellStyle name="Normal 9 5 7" xfId="13260" xr:uid="{00000000-0005-0000-0000-0000C1330000}"/>
    <cellStyle name="Normal 9 6" xfId="13261" xr:uid="{00000000-0005-0000-0000-0000C2330000}"/>
    <cellStyle name="Normal 9 6 2" xfId="13262" xr:uid="{00000000-0005-0000-0000-0000C3330000}"/>
    <cellStyle name="Normal 9 6 3" xfId="13263" xr:uid="{00000000-0005-0000-0000-0000C4330000}"/>
    <cellStyle name="Normal 9 6 4" xfId="13264" xr:uid="{00000000-0005-0000-0000-0000C5330000}"/>
    <cellStyle name="Normal 9 6 5" xfId="13265" xr:uid="{00000000-0005-0000-0000-0000C6330000}"/>
    <cellStyle name="Normal 9 6 6" xfId="13266" xr:uid="{00000000-0005-0000-0000-0000C7330000}"/>
    <cellStyle name="Normal 9 6 6 2" xfId="13267" xr:uid="{00000000-0005-0000-0000-0000C8330000}"/>
    <cellStyle name="Normal 9 6 6 2 2" xfId="13268" xr:uid="{00000000-0005-0000-0000-0000C9330000}"/>
    <cellStyle name="Normal 9 6 6 2 2 2" xfId="13269" xr:uid="{00000000-0005-0000-0000-0000CA330000}"/>
    <cellStyle name="Normal 9 6 6 2 3" xfId="13270" xr:uid="{00000000-0005-0000-0000-0000CB330000}"/>
    <cellStyle name="Normal 9 6 6 3" xfId="13271" xr:uid="{00000000-0005-0000-0000-0000CC330000}"/>
    <cellStyle name="Normal 9 6 6 3 2" xfId="13272" xr:uid="{00000000-0005-0000-0000-0000CD330000}"/>
    <cellStyle name="Normal 9 6 6 4" xfId="13273" xr:uid="{00000000-0005-0000-0000-0000CE330000}"/>
    <cellStyle name="Normal 9 6 7" xfId="13274" xr:uid="{00000000-0005-0000-0000-0000CF330000}"/>
    <cellStyle name="Normal 9 6 7 2" xfId="13275" xr:uid="{00000000-0005-0000-0000-0000D0330000}"/>
    <cellStyle name="Normal 9 6 7 2 2" xfId="13276" xr:uid="{00000000-0005-0000-0000-0000D1330000}"/>
    <cellStyle name="Normal 9 6 7 3" xfId="13277" xr:uid="{00000000-0005-0000-0000-0000D2330000}"/>
    <cellStyle name="Normal 9 6 8" xfId="13278" xr:uid="{00000000-0005-0000-0000-0000D3330000}"/>
    <cellStyle name="Normal 9 6 8 2" xfId="13279" xr:uid="{00000000-0005-0000-0000-0000D4330000}"/>
    <cellStyle name="Normal 9 6 8 2 2" xfId="13280" xr:uid="{00000000-0005-0000-0000-0000D5330000}"/>
    <cellStyle name="Normal 9 6 8 3" xfId="13281" xr:uid="{00000000-0005-0000-0000-0000D6330000}"/>
    <cellStyle name="Normal 9 7" xfId="13282" xr:uid="{00000000-0005-0000-0000-0000D7330000}"/>
    <cellStyle name="Normal 9 7 2" xfId="13283" xr:uid="{00000000-0005-0000-0000-0000D8330000}"/>
    <cellStyle name="Normal 9 7 3" xfId="13284" xr:uid="{00000000-0005-0000-0000-0000D9330000}"/>
    <cellStyle name="Normal 9 7 4" xfId="13285" xr:uid="{00000000-0005-0000-0000-0000DA330000}"/>
    <cellStyle name="Normal 9 7 5" xfId="13286" xr:uid="{00000000-0005-0000-0000-0000DB330000}"/>
    <cellStyle name="Normal 9 7 6" xfId="13287" xr:uid="{00000000-0005-0000-0000-0000DC330000}"/>
    <cellStyle name="Normal 9 7 6 2" xfId="13288" xr:uid="{00000000-0005-0000-0000-0000DD330000}"/>
    <cellStyle name="Normal 9 7 6 2 2" xfId="13289" xr:uid="{00000000-0005-0000-0000-0000DE330000}"/>
    <cellStyle name="Normal 9 7 6 2 2 2" xfId="13290" xr:uid="{00000000-0005-0000-0000-0000DF330000}"/>
    <cellStyle name="Normal 9 7 6 2 3" xfId="13291" xr:uid="{00000000-0005-0000-0000-0000E0330000}"/>
    <cellStyle name="Normal 9 7 6 3" xfId="13292" xr:uid="{00000000-0005-0000-0000-0000E1330000}"/>
    <cellStyle name="Normal 9 7 6 3 2" xfId="13293" xr:uid="{00000000-0005-0000-0000-0000E2330000}"/>
    <cellStyle name="Normal 9 7 6 4" xfId="13294" xr:uid="{00000000-0005-0000-0000-0000E3330000}"/>
    <cellStyle name="Normal 9 7 7" xfId="13295" xr:uid="{00000000-0005-0000-0000-0000E4330000}"/>
    <cellStyle name="Normal 9 7 7 2" xfId="13296" xr:uid="{00000000-0005-0000-0000-0000E5330000}"/>
    <cellStyle name="Normal 9 7 7 2 2" xfId="13297" xr:uid="{00000000-0005-0000-0000-0000E6330000}"/>
    <cellStyle name="Normal 9 7 7 3" xfId="13298" xr:uid="{00000000-0005-0000-0000-0000E7330000}"/>
    <cellStyle name="Normal 9 7 8" xfId="13299" xr:uid="{00000000-0005-0000-0000-0000E8330000}"/>
    <cellStyle name="Normal 9 7 8 2" xfId="13300" xr:uid="{00000000-0005-0000-0000-0000E9330000}"/>
    <cellStyle name="Normal 9 7 8 2 2" xfId="13301" xr:uid="{00000000-0005-0000-0000-0000EA330000}"/>
    <cellStyle name="Normal 9 7 8 3" xfId="13302" xr:uid="{00000000-0005-0000-0000-0000EB330000}"/>
    <cellStyle name="Normal 9 8" xfId="13303" xr:uid="{00000000-0005-0000-0000-0000EC330000}"/>
    <cellStyle name="Normal 9 8 2" xfId="13304" xr:uid="{00000000-0005-0000-0000-0000ED330000}"/>
    <cellStyle name="Normal 9 9" xfId="13305" xr:uid="{00000000-0005-0000-0000-0000EE330000}"/>
    <cellStyle name="Normal 9 9 2" xfId="13306" xr:uid="{00000000-0005-0000-0000-0000EF330000}"/>
    <cellStyle name="Normal 9 9 3" xfId="13307" xr:uid="{00000000-0005-0000-0000-0000F0330000}"/>
    <cellStyle name="Normal 9 9 3 2" xfId="13308" xr:uid="{00000000-0005-0000-0000-0000F1330000}"/>
    <cellStyle name="Normal 9 9 3 2 2" xfId="13309" xr:uid="{00000000-0005-0000-0000-0000F2330000}"/>
    <cellStyle name="Normal 9 9 3 2 2 2" xfId="13310" xr:uid="{00000000-0005-0000-0000-0000F3330000}"/>
    <cellStyle name="Normal 9 9 3 2 2 2 2" xfId="13311" xr:uid="{00000000-0005-0000-0000-0000F4330000}"/>
    <cellStyle name="Normal 9 9 3 2 2 3" xfId="13312" xr:uid="{00000000-0005-0000-0000-0000F5330000}"/>
    <cellStyle name="Normal 9 9 3 2 3" xfId="13313" xr:uid="{00000000-0005-0000-0000-0000F6330000}"/>
    <cellStyle name="Normal 9 9 3 2 3 2" xfId="13314" xr:uid="{00000000-0005-0000-0000-0000F7330000}"/>
    <cellStyle name="Normal 9 9 3 2 4" xfId="13315" xr:uid="{00000000-0005-0000-0000-0000F8330000}"/>
    <cellStyle name="Normal 9 9 3 3" xfId="13316" xr:uid="{00000000-0005-0000-0000-0000F9330000}"/>
    <cellStyle name="Normal 9 9 3 3 2" xfId="13317" xr:uid="{00000000-0005-0000-0000-0000FA330000}"/>
    <cellStyle name="Normal 9 9 3 3 2 2" xfId="13318" xr:uid="{00000000-0005-0000-0000-0000FB330000}"/>
    <cellStyle name="Normal 9 9 3 3 3" xfId="13319" xr:uid="{00000000-0005-0000-0000-0000FC330000}"/>
    <cellStyle name="Normal 9 9 3 4" xfId="13320" xr:uid="{00000000-0005-0000-0000-0000FD330000}"/>
    <cellStyle name="Normal 9 9 3 4 2" xfId="13321" xr:uid="{00000000-0005-0000-0000-0000FE330000}"/>
    <cellStyle name="Normal 9 9 3 4 2 2" xfId="13322" xr:uid="{00000000-0005-0000-0000-0000FF330000}"/>
    <cellStyle name="Normal 9 9 3 4 3" xfId="13323" xr:uid="{00000000-0005-0000-0000-000000340000}"/>
    <cellStyle name="Normal 9 9 3 5" xfId="13324" xr:uid="{00000000-0005-0000-0000-000001340000}"/>
    <cellStyle name="Normal 9 9 3 5 2" xfId="13325" xr:uid="{00000000-0005-0000-0000-000002340000}"/>
    <cellStyle name="Normal 9 9 3 6" xfId="13326" xr:uid="{00000000-0005-0000-0000-000003340000}"/>
    <cellStyle name="Normal 9_Material Handling Silos - Expenditure Flow" xfId="13327" xr:uid="{00000000-0005-0000-0000-000004340000}"/>
    <cellStyle name="Normal 90" xfId="13328" xr:uid="{00000000-0005-0000-0000-000005340000}"/>
    <cellStyle name="Normal 90 2" xfId="13329" xr:uid="{00000000-0005-0000-0000-000006340000}"/>
    <cellStyle name="Normal 90 2 2" xfId="13330" xr:uid="{00000000-0005-0000-0000-000007340000}"/>
    <cellStyle name="Normal 90 3" xfId="13331" xr:uid="{00000000-0005-0000-0000-000008340000}"/>
    <cellStyle name="Normal 90 3 2" xfId="13332" xr:uid="{00000000-0005-0000-0000-000009340000}"/>
    <cellStyle name="Normal 90 4" xfId="13333" xr:uid="{00000000-0005-0000-0000-00000A340000}"/>
    <cellStyle name="Normal 90 4 2" xfId="13334" xr:uid="{00000000-0005-0000-0000-00000B340000}"/>
    <cellStyle name="Normal 90 5" xfId="13335" xr:uid="{00000000-0005-0000-0000-00000C340000}"/>
    <cellStyle name="Normal 91" xfId="13336" xr:uid="{00000000-0005-0000-0000-00000D340000}"/>
    <cellStyle name="Normal 91 2" xfId="13337" xr:uid="{00000000-0005-0000-0000-00000E340000}"/>
    <cellStyle name="Normal 91 2 2" xfId="13338" xr:uid="{00000000-0005-0000-0000-00000F340000}"/>
    <cellStyle name="Normal 91 3" xfId="13339" xr:uid="{00000000-0005-0000-0000-000010340000}"/>
    <cellStyle name="Normal 91 3 2" xfId="13340" xr:uid="{00000000-0005-0000-0000-000011340000}"/>
    <cellStyle name="Normal 91 4" xfId="13341" xr:uid="{00000000-0005-0000-0000-000012340000}"/>
    <cellStyle name="Normal 91 4 2" xfId="13342" xr:uid="{00000000-0005-0000-0000-000013340000}"/>
    <cellStyle name="Normal 91 5" xfId="13343" xr:uid="{00000000-0005-0000-0000-000014340000}"/>
    <cellStyle name="Normal 92" xfId="13344" xr:uid="{00000000-0005-0000-0000-000015340000}"/>
    <cellStyle name="Normal 92 2" xfId="13345" xr:uid="{00000000-0005-0000-0000-000016340000}"/>
    <cellStyle name="Normal 93" xfId="13346" xr:uid="{00000000-0005-0000-0000-000017340000}"/>
    <cellStyle name="Normal 93 2" xfId="13347" xr:uid="{00000000-0005-0000-0000-000018340000}"/>
    <cellStyle name="Normal 94" xfId="13348" xr:uid="{00000000-0005-0000-0000-000019340000}"/>
    <cellStyle name="Normal 94 2" xfId="13349" xr:uid="{00000000-0005-0000-0000-00001A340000}"/>
    <cellStyle name="Normal 95" xfId="13350" xr:uid="{00000000-0005-0000-0000-00001B340000}"/>
    <cellStyle name="Normal 95 2" xfId="13351" xr:uid="{00000000-0005-0000-0000-00001C340000}"/>
    <cellStyle name="Normal 96" xfId="13352" xr:uid="{00000000-0005-0000-0000-00001D340000}"/>
    <cellStyle name="Normal 96 2" xfId="13353" xr:uid="{00000000-0005-0000-0000-00001E340000}"/>
    <cellStyle name="Normal 97" xfId="13354" xr:uid="{00000000-0005-0000-0000-00001F340000}"/>
    <cellStyle name="Normal 97 2" xfId="13355" xr:uid="{00000000-0005-0000-0000-000020340000}"/>
    <cellStyle name="Normal 98" xfId="13356" xr:uid="{00000000-0005-0000-0000-000021340000}"/>
    <cellStyle name="Normal 98 2" xfId="13357" xr:uid="{00000000-0005-0000-0000-000022340000}"/>
    <cellStyle name="Normal 99" xfId="13358" xr:uid="{00000000-0005-0000-0000-000023340000}"/>
    <cellStyle name="Normal 99 2" xfId="13359" xr:uid="{00000000-0005-0000-0000-000024340000}"/>
    <cellStyle name="Normal CC" xfId="13360" xr:uid="{00000000-0005-0000-0000-000025340000}"/>
    <cellStyle name="Normal CC 2" xfId="13361" xr:uid="{00000000-0005-0000-0000-000026340000}"/>
    <cellStyle name="Normal CC 3" xfId="13362" xr:uid="{00000000-0005-0000-0000-000027340000}"/>
    <cellStyle name="Normal CC 4" xfId="13363" xr:uid="{00000000-0005-0000-0000-000028340000}"/>
    <cellStyle name="Normale_Foglio cambi" xfId="13364" xr:uid="{00000000-0005-0000-0000-00002A340000}"/>
    <cellStyle name="Note 10" xfId="13365" xr:uid="{00000000-0005-0000-0000-00002B340000}"/>
    <cellStyle name="Note 10 2" xfId="13366" xr:uid="{00000000-0005-0000-0000-00002C340000}"/>
    <cellStyle name="Note 10 3" xfId="13367" xr:uid="{00000000-0005-0000-0000-00002D340000}"/>
    <cellStyle name="Note 10 4" xfId="13368" xr:uid="{00000000-0005-0000-0000-00002E340000}"/>
    <cellStyle name="Note 10 5" xfId="13369" xr:uid="{00000000-0005-0000-0000-00002F340000}"/>
    <cellStyle name="Note 11" xfId="13370" xr:uid="{00000000-0005-0000-0000-000030340000}"/>
    <cellStyle name="Note 11 2" xfId="13371" xr:uid="{00000000-0005-0000-0000-000031340000}"/>
    <cellStyle name="Note 11 3" xfId="13372" xr:uid="{00000000-0005-0000-0000-000032340000}"/>
    <cellStyle name="Note 11 4" xfId="13373" xr:uid="{00000000-0005-0000-0000-000033340000}"/>
    <cellStyle name="Note 11 5" xfId="13374" xr:uid="{00000000-0005-0000-0000-000034340000}"/>
    <cellStyle name="Note 12" xfId="13375" xr:uid="{00000000-0005-0000-0000-000035340000}"/>
    <cellStyle name="Note 12 2" xfId="13376" xr:uid="{00000000-0005-0000-0000-000036340000}"/>
    <cellStyle name="Note 12 3" xfId="13377" xr:uid="{00000000-0005-0000-0000-000037340000}"/>
    <cellStyle name="Note 12 4" xfId="13378" xr:uid="{00000000-0005-0000-0000-000038340000}"/>
    <cellStyle name="Note 12 5" xfId="13379" xr:uid="{00000000-0005-0000-0000-000039340000}"/>
    <cellStyle name="Note 13" xfId="13380" xr:uid="{00000000-0005-0000-0000-00003A340000}"/>
    <cellStyle name="Note 13 2" xfId="13381" xr:uid="{00000000-0005-0000-0000-00003B340000}"/>
    <cellStyle name="Note 13 3" xfId="13382" xr:uid="{00000000-0005-0000-0000-00003C340000}"/>
    <cellStyle name="Note 13 4" xfId="13383" xr:uid="{00000000-0005-0000-0000-00003D340000}"/>
    <cellStyle name="Note 13 5" xfId="13384" xr:uid="{00000000-0005-0000-0000-00003E340000}"/>
    <cellStyle name="Note 14" xfId="13385" xr:uid="{00000000-0005-0000-0000-00003F340000}"/>
    <cellStyle name="Note 14 2" xfId="13386" xr:uid="{00000000-0005-0000-0000-000040340000}"/>
    <cellStyle name="Note 14 3" xfId="13387" xr:uid="{00000000-0005-0000-0000-000041340000}"/>
    <cellStyle name="Note 14 4" xfId="13388" xr:uid="{00000000-0005-0000-0000-000042340000}"/>
    <cellStyle name="Note 14 5" xfId="13389" xr:uid="{00000000-0005-0000-0000-000043340000}"/>
    <cellStyle name="Note 15" xfId="13390" xr:uid="{00000000-0005-0000-0000-000044340000}"/>
    <cellStyle name="Note 15 2" xfId="13391" xr:uid="{00000000-0005-0000-0000-000045340000}"/>
    <cellStyle name="Note 15 3" xfId="13392" xr:uid="{00000000-0005-0000-0000-000046340000}"/>
    <cellStyle name="Note 15 4" xfId="13393" xr:uid="{00000000-0005-0000-0000-000047340000}"/>
    <cellStyle name="Note 15 5" xfId="13394" xr:uid="{00000000-0005-0000-0000-000048340000}"/>
    <cellStyle name="Note 16" xfId="13395" xr:uid="{00000000-0005-0000-0000-000049340000}"/>
    <cellStyle name="Note 16 2" xfId="13396" xr:uid="{00000000-0005-0000-0000-00004A340000}"/>
    <cellStyle name="Note 16 3" xfId="13397" xr:uid="{00000000-0005-0000-0000-00004B340000}"/>
    <cellStyle name="Note 16 4" xfId="13398" xr:uid="{00000000-0005-0000-0000-00004C340000}"/>
    <cellStyle name="Note 16 5" xfId="13399" xr:uid="{00000000-0005-0000-0000-00004D340000}"/>
    <cellStyle name="Note 17" xfId="13400" xr:uid="{00000000-0005-0000-0000-00004E340000}"/>
    <cellStyle name="Note 17 2" xfId="13401" xr:uid="{00000000-0005-0000-0000-00004F340000}"/>
    <cellStyle name="Note 17 3" xfId="13402" xr:uid="{00000000-0005-0000-0000-000050340000}"/>
    <cellStyle name="Note 17 4" xfId="13403" xr:uid="{00000000-0005-0000-0000-000051340000}"/>
    <cellStyle name="Note 17 5" xfId="13404" xr:uid="{00000000-0005-0000-0000-000052340000}"/>
    <cellStyle name="Note 18" xfId="13405" xr:uid="{00000000-0005-0000-0000-000053340000}"/>
    <cellStyle name="Note 18 2" xfId="13406" xr:uid="{00000000-0005-0000-0000-000054340000}"/>
    <cellStyle name="Note 18 3" xfId="13407" xr:uid="{00000000-0005-0000-0000-000055340000}"/>
    <cellStyle name="Note 18 4" xfId="13408" xr:uid="{00000000-0005-0000-0000-000056340000}"/>
    <cellStyle name="Note 18 5" xfId="13409" xr:uid="{00000000-0005-0000-0000-000057340000}"/>
    <cellStyle name="Note 19" xfId="13410" xr:uid="{00000000-0005-0000-0000-000058340000}"/>
    <cellStyle name="Note 19 2" xfId="13411" xr:uid="{00000000-0005-0000-0000-000059340000}"/>
    <cellStyle name="Note 19 3" xfId="13412" xr:uid="{00000000-0005-0000-0000-00005A340000}"/>
    <cellStyle name="Note 19 4" xfId="13413" xr:uid="{00000000-0005-0000-0000-00005B340000}"/>
    <cellStyle name="Note 19 5" xfId="13414" xr:uid="{00000000-0005-0000-0000-00005C340000}"/>
    <cellStyle name="Note 2" xfId="97" xr:uid="{00000000-0005-0000-0000-00005D340000}"/>
    <cellStyle name="Note 2 10" xfId="13415" xr:uid="{00000000-0005-0000-0000-00005E340000}"/>
    <cellStyle name="Note 2 10 2" xfId="13416" xr:uid="{00000000-0005-0000-0000-00005F340000}"/>
    <cellStyle name="Note 2 10 3" xfId="13417" xr:uid="{00000000-0005-0000-0000-000060340000}"/>
    <cellStyle name="Note 2 10 4" xfId="13418" xr:uid="{00000000-0005-0000-0000-000061340000}"/>
    <cellStyle name="Note 2 10 4 2" xfId="13419" xr:uid="{00000000-0005-0000-0000-000062340000}"/>
    <cellStyle name="Note 2 10 5" xfId="13420" xr:uid="{00000000-0005-0000-0000-000063340000}"/>
    <cellStyle name="Note 2 10 6" xfId="13421" xr:uid="{00000000-0005-0000-0000-000064340000}"/>
    <cellStyle name="Note 2 11" xfId="13422" xr:uid="{00000000-0005-0000-0000-000065340000}"/>
    <cellStyle name="Note 2 11 2" xfId="13423" xr:uid="{00000000-0005-0000-0000-000066340000}"/>
    <cellStyle name="Note 2 11 3" xfId="13424" xr:uid="{00000000-0005-0000-0000-000067340000}"/>
    <cellStyle name="Note 2 11 4" xfId="13425" xr:uid="{00000000-0005-0000-0000-000068340000}"/>
    <cellStyle name="Note 2 12" xfId="13426" xr:uid="{00000000-0005-0000-0000-000069340000}"/>
    <cellStyle name="Note 2 12 2" xfId="13427" xr:uid="{00000000-0005-0000-0000-00006A340000}"/>
    <cellStyle name="Note 2 12 3" xfId="13428" xr:uid="{00000000-0005-0000-0000-00006B340000}"/>
    <cellStyle name="Note 2 12 4" xfId="13429" xr:uid="{00000000-0005-0000-0000-00006C340000}"/>
    <cellStyle name="Note 2 12 5" xfId="13430" xr:uid="{00000000-0005-0000-0000-00006D340000}"/>
    <cellStyle name="Note 2 13" xfId="13431" xr:uid="{00000000-0005-0000-0000-00006E340000}"/>
    <cellStyle name="Note 2 13 2" xfId="13432" xr:uid="{00000000-0005-0000-0000-00006F340000}"/>
    <cellStyle name="Note 2 13 3" xfId="13433" xr:uid="{00000000-0005-0000-0000-000070340000}"/>
    <cellStyle name="Note 2 13 4" xfId="13434" xr:uid="{00000000-0005-0000-0000-000071340000}"/>
    <cellStyle name="Note 2 13 5" xfId="13435" xr:uid="{00000000-0005-0000-0000-000072340000}"/>
    <cellStyle name="Note 2 14" xfId="13436" xr:uid="{00000000-0005-0000-0000-000073340000}"/>
    <cellStyle name="Note 2 14 2" xfId="13437" xr:uid="{00000000-0005-0000-0000-000074340000}"/>
    <cellStyle name="Note 2 14 3" xfId="13438" xr:uid="{00000000-0005-0000-0000-000075340000}"/>
    <cellStyle name="Note 2 14 4" xfId="13439" xr:uid="{00000000-0005-0000-0000-000076340000}"/>
    <cellStyle name="Note 2 14 5" xfId="13440" xr:uid="{00000000-0005-0000-0000-000077340000}"/>
    <cellStyle name="Note 2 15" xfId="13441" xr:uid="{00000000-0005-0000-0000-000078340000}"/>
    <cellStyle name="Note 2 15 2" xfId="13442" xr:uid="{00000000-0005-0000-0000-000079340000}"/>
    <cellStyle name="Note 2 15 3" xfId="13443" xr:uid="{00000000-0005-0000-0000-00007A340000}"/>
    <cellStyle name="Note 2 15 4" xfId="13444" xr:uid="{00000000-0005-0000-0000-00007B340000}"/>
    <cellStyle name="Note 2 15 5" xfId="13445" xr:uid="{00000000-0005-0000-0000-00007C340000}"/>
    <cellStyle name="Note 2 16" xfId="13446" xr:uid="{00000000-0005-0000-0000-00007D340000}"/>
    <cellStyle name="Note 2 16 2" xfId="13447" xr:uid="{00000000-0005-0000-0000-00007E340000}"/>
    <cellStyle name="Note 2 16 3" xfId="13448" xr:uid="{00000000-0005-0000-0000-00007F340000}"/>
    <cellStyle name="Note 2 16 4" xfId="13449" xr:uid="{00000000-0005-0000-0000-000080340000}"/>
    <cellStyle name="Note 2 16 5" xfId="13450" xr:uid="{00000000-0005-0000-0000-000081340000}"/>
    <cellStyle name="Note 2 17" xfId="13451" xr:uid="{00000000-0005-0000-0000-000082340000}"/>
    <cellStyle name="Note 2 17 2" xfId="13452" xr:uid="{00000000-0005-0000-0000-000083340000}"/>
    <cellStyle name="Note 2 17 3" xfId="13453" xr:uid="{00000000-0005-0000-0000-000084340000}"/>
    <cellStyle name="Note 2 17 4" xfId="13454" xr:uid="{00000000-0005-0000-0000-000085340000}"/>
    <cellStyle name="Note 2 17 5" xfId="13455" xr:uid="{00000000-0005-0000-0000-000086340000}"/>
    <cellStyle name="Note 2 18" xfId="13456" xr:uid="{00000000-0005-0000-0000-000087340000}"/>
    <cellStyle name="Note 2 18 2" xfId="13457" xr:uid="{00000000-0005-0000-0000-000088340000}"/>
    <cellStyle name="Note 2 18 3" xfId="13458" xr:uid="{00000000-0005-0000-0000-000089340000}"/>
    <cellStyle name="Note 2 18 4" xfId="13459" xr:uid="{00000000-0005-0000-0000-00008A340000}"/>
    <cellStyle name="Note 2 18 5" xfId="13460" xr:uid="{00000000-0005-0000-0000-00008B340000}"/>
    <cellStyle name="Note 2 19" xfId="13461" xr:uid="{00000000-0005-0000-0000-00008C340000}"/>
    <cellStyle name="Note 2 19 2" xfId="13462" xr:uid="{00000000-0005-0000-0000-00008D340000}"/>
    <cellStyle name="Note 2 19 3" xfId="13463" xr:uid="{00000000-0005-0000-0000-00008E340000}"/>
    <cellStyle name="Note 2 19 4" xfId="13464" xr:uid="{00000000-0005-0000-0000-00008F340000}"/>
    <cellStyle name="Note 2 19 5" xfId="13465" xr:uid="{00000000-0005-0000-0000-000090340000}"/>
    <cellStyle name="Note 2 2" xfId="13466" xr:uid="{00000000-0005-0000-0000-000091340000}"/>
    <cellStyle name="Note 2 2 10" xfId="13467" xr:uid="{00000000-0005-0000-0000-000092340000}"/>
    <cellStyle name="Note 2 2 11" xfId="13468" xr:uid="{00000000-0005-0000-0000-000093340000}"/>
    <cellStyle name="Note 2 2 2" xfId="13469" xr:uid="{00000000-0005-0000-0000-000094340000}"/>
    <cellStyle name="Note 2 2 2 2" xfId="13470" xr:uid="{00000000-0005-0000-0000-000095340000}"/>
    <cellStyle name="Note 2 2 2 2 2" xfId="13471" xr:uid="{00000000-0005-0000-0000-000096340000}"/>
    <cellStyle name="Note 2 2 2 2 2 2" xfId="13472" xr:uid="{00000000-0005-0000-0000-000097340000}"/>
    <cellStyle name="Note 2 2 2 2 3" xfId="13473" xr:uid="{00000000-0005-0000-0000-000098340000}"/>
    <cellStyle name="Note 2 2 2 3" xfId="13474" xr:uid="{00000000-0005-0000-0000-000099340000}"/>
    <cellStyle name="Note 2 2 2 3 2" xfId="13475" xr:uid="{00000000-0005-0000-0000-00009A340000}"/>
    <cellStyle name="Note 2 2 2 4" xfId="13476" xr:uid="{00000000-0005-0000-0000-00009B340000}"/>
    <cellStyle name="Note 2 2 2 4 2" xfId="13477" xr:uid="{00000000-0005-0000-0000-00009C340000}"/>
    <cellStyle name="Note 2 2 2 5" xfId="13478" xr:uid="{00000000-0005-0000-0000-00009D340000}"/>
    <cellStyle name="Note 2 2 3" xfId="13479" xr:uid="{00000000-0005-0000-0000-00009E340000}"/>
    <cellStyle name="Note 2 2 3 2" xfId="13480" xr:uid="{00000000-0005-0000-0000-00009F340000}"/>
    <cellStyle name="Note 2 2 3 2 2" xfId="13481" xr:uid="{00000000-0005-0000-0000-0000A0340000}"/>
    <cellStyle name="Note 2 2 3 3" xfId="13482" xr:uid="{00000000-0005-0000-0000-0000A1340000}"/>
    <cellStyle name="Note 2 2 3 4" xfId="13483" xr:uid="{00000000-0005-0000-0000-0000A2340000}"/>
    <cellStyle name="Note 2 2 4" xfId="13484" xr:uid="{00000000-0005-0000-0000-0000A3340000}"/>
    <cellStyle name="Note 2 2 4 2" xfId="13485" xr:uid="{00000000-0005-0000-0000-0000A4340000}"/>
    <cellStyle name="Note 2 2 4 2 2" xfId="13486" xr:uid="{00000000-0005-0000-0000-0000A5340000}"/>
    <cellStyle name="Note 2 2 4 3" xfId="13487" xr:uid="{00000000-0005-0000-0000-0000A6340000}"/>
    <cellStyle name="Note 2 2 5" xfId="13488" xr:uid="{00000000-0005-0000-0000-0000A7340000}"/>
    <cellStyle name="Note 2 2 5 2" xfId="13489" xr:uid="{00000000-0005-0000-0000-0000A8340000}"/>
    <cellStyle name="Note 2 2 5 2 2" xfId="13490" xr:uid="{00000000-0005-0000-0000-0000A9340000}"/>
    <cellStyle name="Note 2 2 5 3" xfId="13491" xr:uid="{00000000-0005-0000-0000-0000AA340000}"/>
    <cellStyle name="Note 2 2 6" xfId="13492" xr:uid="{00000000-0005-0000-0000-0000AB340000}"/>
    <cellStyle name="Note 2 2 6 2" xfId="13493" xr:uid="{00000000-0005-0000-0000-0000AC340000}"/>
    <cellStyle name="Note 2 2 7" xfId="13494" xr:uid="{00000000-0005-0000-0000-0000AD340000}"/>
    <cellStyle name="Note 2 2 7 2" xfId="13495" xr:uid="{00000000-0005-0000-0000-0000AE340000}"/>
    <cellStyle name="Note 2 2 8" xfId="13496" xr:uid="{00000000-0005-0000-0000-0000AF340000}"/>
    <cellStyle name="Note 2 2 8 2" xfId="13497" xr:uid="{00000000-0005-0000-0000-0000B0340000}"/>
    <cellStyle name="Note 2 2 9" xfId="13498" xr:uid="{00000000-0005-0000-0000-0000B1340000}"/>
    <cellStyle name="Note 2 20" xfId="13499" xr:uid="{00000000-0005-0000-0000-0000B2340000}"/>
    <cellStyle name="Note 2 20 2" xfId="13500" xr:uid="{00000000-0005-0000-0000-0000B3340000}"/>
    <cellStyle name="Note 2 20 3" xfId="13501" xr:uid="{00000000-0005-0000-0000-0000B4340000}"/>
    <cellStyle name="Note 2 20 4" xfId="13502" xr:uid="{00000000-0005-0000-0000-0000B5340000}"/>
    <cellStyle name="Note 2 20 5" xfId="13503" xr:uid="{00000000-0005-0000-0000-0000B6340000}"/>
    <cellStyle name="Note 2 21" xfId="13504" xr:uid="{00000000-0005-0000-0000-0000B7340000}"/>
    <cellStyle name="Note 2 21 2" xfId="13505" xr:uid="{00000000-0005-0000-0000-0000B8340000}"/>
    <cellStyle name="Note 2 21 3" xfId="13506" xr:uid="{00000000-0005-0000-0000-0000B9340000}"/>
    <cellStyle name="Note 2 21 4" xfId="13507" xr:uid="{00000000-0005-0000-0000-0000BA340000}"/>
    <cellStyle name="Note 2 21 5" xfId="13508" xr:uid="{00000000-0005-0000-0000-0000BB340000}"/>
    <cellStyle name="Note 2 22" xfId="13509" xr:uid="{00000000-0005-0000-0000-0000BC340000}"/>
    <cellStyle name="Note 2 23" xfId="13510" xr:uid="{00000000-0005-0000-0000-0000BD340000}"/>
    <cellStyle name="Note 2 3" xfId="13511" xr:uid="{00000000-0005-0000-0000-0000BE340000}"/>
    <cellStyle name="Note 2 3 10" xfId="13512" xr:uid="{00000000-0005-0000-0000-0000BF340000}"/>
    <cellStyle name="Note 2 3 11" xfId="13513" xr:uid="{00000000-0005-0000-0000-0000C0340000}"/>
    <cellStyle name="Note 2 3 2" xfId="13514" xr:uid="{00000000-0005-0000-0000-0000C1340000}"/>
    <cellStyle name="Note 2 3 2 2" xfId="13515" xr:uid="{00000000-0005-0000-0000-0000C2340000}"/>
    <cellStyle name="Note 2 3 2 2 2" xfId="13516" xr:uid="{00000000-0005-0000-0000-0000C3340000}"/>
    <cellStyle name="Note 2 3 2 3" xfId="13517" xr:uid="{00000000-0005-0000-0000-0000C4340000}"/>
    <cellStyle name="Note 2 3 3" xfId="13518" xr:uid="{00000000-0005-0000-0000-0000C5340000}"/>
    <cellStyle name="Note 2 3 3 2" xfId="13519" xr:uid="{00000000-0005-0000-0000-0000C6340000}"/>
    <cellStyle name="Note 2 3 3 2 2" xfId="13520" xr:uid="{00000000-0005-0000-0000-0000C7340000}"/>
    <cellStyle name="Note 2 3 3 3" xfId="13521" xr:uid="{00000000-0005-0000-0000-0000C8340000}"/>
    <cellStyle name="Note 2 3 4" xfId="13522" xr:uid="{00000000-0005-0000-0000-0000C9340000}"/>
    <cellStyle name="Note 2 3 4 2" xfId="13523" xr:uid="{00000000-0005-0000-0000-0000CA340000}"/>
    <cellStyle name="Note 2 3 4 2 2" xfId="13524" xr:uid="{00000000-0005-0000-0000-0000CB340000}"/>
    <cellStyle name="Note 2 3 4 3" xfId="13525" xr:uid="{00000000-0005-0000-0000-0000CC340000}"/>
    <cellStyle name="Note 2 3 5" xfId="13526" xr:uid="{00000000-0005-0000-0000-0000CD340000}"/>
    <cellStyle name="Note 2 3 5 2" xfId="13527" xr:uid="{00000000-0005-0000-0000-0000CE340000}"/>
    <cellStyle name="Note 2 3 5 2 2" xfId="13528" xr:uid="{00000000-0005-0000-0000-0000CF340000}"/>
    <cellStyle name="Note 2 3 5 3" xfId="13529" xr:uid="{00000000-0005-0000-0000-0000D0340000}"/>
    <cellStyle name="Note 2 3 6" xfId="13530" xr:uid="{00000000-0005-0000-0000-0000D1340000}"/>
    <cellStyle name="Note 2 3 6 2" xfId="13531" xr:uid="{00000000-0005-0000-0000-0000D2340000}"/>
    <cellStyle name="Note 2 3 7" xfId="13532" xr:uid="{00000000-0005-0000-0000-0000D3340000}"/>
    <cellStyle name="Note 2 3 7 2" xfId="13533" xr:uid="{00000000-0005-0000-0000-0000D4340000}"/>
    <cellStyle name="Note 2 3 8" xfId="13534" xr:uid="{00000000-0005-0000-0000-0000D5340000}"/>
    <cellStyle name="Note 2 3 8 2" xfId="13535" xr:uid="{00000000-0005-0000-0000-0000D6340000}"/>
    <cellStyle name="Note 2 3 9" xfId="13536" xr:uid="{00000000-0005-0000-0000-0000D7340000}"/>
    <cellStyle name="Note 2 4" xfId="13537" xr:uid="{00000000-0005-0000-0000-0000D8340000}"/>
    <cellStyle name="Note 2 4 2" xfId="13538" xr:uid="{00000000-0005-0000-0000-0000D9340000}"/>
    <cellStyle name="Note 2 4 2 2" xfId="13539" xr:uid="{00000000-0005-0000-0000-0000DA340000}"/>
    <cellStyle name="Note 2 4 2 2 2" xfId="13540" xr:uid="{00000000-0005-0000-0000-0000DB340000}"/>
    <cellStyle name="Note 2 4 2 3" xfId="13541" xr:uid="{00000000-0005-0000-0000-0000DC340000}"/>
    <cellStyle name="Note 2 4 3" xfId="13542" xr:uid="{00000000-0005-0000-0000-0000DD340000}"/>
    <cellStyle name="Note 2 4 3 2" xfId="13543" xr:uid="{00000000-0005-0000-0000-0000DE340000}"/>
    <cellStyle name="Note 2 4 4" xfId="13544" xr:uid="{00000000-0005-0000-0000-0000DF340000}"/>
    <cellStyle name="Note 2 4 5" xfId="13545" xr:uid="{00000000-0005-0000-0000-0000E0340000}"/>
    <cellStyle name="Note 2 4 6" xfId="13546" xr:uid="{00000000-0005-0000-0000-0000E1340000}"/>
    <cellStyle name="Note 2 4 7" xfId="13547" xr:uid="{00000000-0005-0000-0000-0000E2340000}"/>
    <cellStyle name="Note 2 4 8" xfId="13548" xr:uid="{00000000-0005-0000-0000-0000E3340000}"/>
    <cellStyle name="Note 2 5" xfId="13549" xr:uid="{00000000-0005-0000-0000-0000E4340000}"/>
    <cellStyle name="Note 2 5 2" xfId="13550" xr:uid="{00000000-0005-0000-0000-0000E5340000}"/>
    <cellStyle name="Note 2 5 2 2" xfId="13551" xr:uid="{00000000-0005-0000-0000-0000E6340000}"/>
    <cellStyle name="Note 2 5 2 2 2" xfId="13552" xr:uid="{00000000-0005-0000-0000-0000E7340000}"/>
    <cellStyle name="Note 2 5 2 3" xfId="13553" xr:uid="{00000000-0005-0000-0000-0000E8340000}"/>
    <cellStyle name="Note 2 5 3" xfId="13554" xr:uid="{00000000-0005-0000-0000-0000E9340000}"/>
    <cellStyle name="Note 2 5 3 2" xfId="13555" xr:uid="{00000000-0005-0000-0000-0000EA340000}"/>
    <cellStyle name="Note 2 5 4" xfId="13556" xr:uid="{00000000-0005-0000-0000-0000EB340000}"/>
    <cellStyle name="Note 2 5 5" xfId="13557" xr:uid="{00000000-0005-0000-0000-0000EC340000}"/>
    <cellStyle name="Note 2 5 6" xfId="13558" xr:uid="{00000000-0005-0000-0000-0000ED340000}"/>
    <cellStyle name="Note 2 5 7" xfId="13559" xr:uid="{00000000-0005-0000-0000-0000EE340000}"/>
    <cellStyle name="Note 2 6" xfId="13560" xr:uid="{00000000-0005-0000-0000-0000EF340000}"/>
    <cellStyle name="Note 2 6 2" xfId="13561" xr:uid="{00000000-0005-0000-0000-0000F0340000}"/>
    <cellStyle name="Note 2 6 2 2" xfId="13562" xr:uid="{00000000-0005-0000-0000-0000F1340000}"/>
    <cellStyle name="Note 2 6 3" xfId="13563" xr:uid="{00000000-0005-0000-0000-0000F2340000}"/>
    <cellStyle name="Note 2 6 4" xfId="13564" xr:uid="{00000000-0005-0000-0000-0000F3340000}"/>
    <cellStyle name="Note 2 6 5" xfId="13565" xr:uid="{00000000-0005-0000-0000-0000F4340000}"/>
    <cellStyle name="Note 2 6 6" xfId="13566" xr:uid="{00000000-0005-0000-0000-0000F5340000}"/>
    <cellStyle name="Note 2 6 7" xfId="13567" xr:uid="{00000000-0005-0000-0000-0000F6340000}"/>
    <cellStyle name="Note 2 7" xfId="13568" xr:uid="{00000000-0005-0000-0000-0000F7340000}"/>
    <cellStyle name="Note 2 7 2" xfId="13569" xr:uid="{00000000-0005-0000-0000-0000F8340000}"/>
    <cellStyle name="Note 2 7 2 2" xfId="13570" xr:uid="{00000000-0005-0000-0000-0000F9340000}"/>
    <cellStyle name="Note 2 7 3" xfId="13571" xr:uid="{00000000-0005-0000-0000-0000FA340000}"/>
    <cellStyle name="Note 2 7 4" xfId="13572" xr:uid="{00000000-0005-0000-0000-0000FB340000}"/>
    <cellStyle name="Note 2 7 5" xfId="13573" xr:uid="{00000000-0005-0000-0000-0000FC340000}"/>
    <cellStyle name="Note 2 7 5 2" xfId="13574" xr:uid="{00000000-0005-0000-0000-0000FD340000}"/>
    <cellStyle name="Note 2 7 6" xfId="13575" xr:uid="{00000000-0005-0000-0000-0000FE340000}"/>
    <cellStyle name="Note 2 7 7" xfId="13576" xr:uid="{00000000-0005-0000-0000-0000FF340000}"/>
    <cellStyle name="Note 2 8" xfId="13577" xr:uid="{00000000-0005-0000-0000-000000350000}"/>
    <cellStyle name="Note 2 8 2" xfId="13578" xr:uid="{00000000-0005-0000-0000-000001350000}"/>
    <cellStyle name="Note 2 8 3" xfId="13579" xr:uid="{00000000-0005-0000-0000-000002350000}"/>
    <cellStyle name="Note 2 8 4" xfId="13580" xr:uid="{00000000-0005-0000-0000-000003350000}"/>
    <cellStyle name="Note 2 8 4 2" xfId="13581" xr:uid="{00000000-0005-0000-0000-000004350000}"/>
    <cellStyle name="Note 2 8 5" xfId="13582" xr:uid="{00000000-0005-0000-0000-000005350000}"/>
    <cellStyle name="Note 2 8 6" xfId="13583" xr:uid="{00000000-0005-0000-0000-000006350000}"/>
    <cellStyle name="Note 2 9" xfId="13584" xr:uid="{00000000-0005-0000-0000-000007350000}"/>
    <cellStyle name="Note 2 9 2" xfId="13585" xr:uid="{00000000-0005-0000-0000-000008350000}"/>
    <cellStyle name="Note 2 9 3" xfId="13586" xr:uid="{00000000-0005-0000-0000-000009350000}"/>
    <cellStyle name="Note 2 9 4" xfId="13587" xr:uid="{00000000-0005-0000-0000-00000A350000}"/>
    <cellStyle name="Note 20" xfId="13588" xr:uid="{00000000-0005-0000-0000-00000B350000}"/>
    <cellStyle name="Note 20 2" xfId="13589" xr:uid="{00000000-0005-0000-0000-00000C350000}"/>
    <cellStyle name="Note 20 3" xfId="13590" xr:uid="{00000000-0005-0000-0000-00000D350000}"/>
    <cellStyle name="Note 20 4" xfId="13591" xr:uid="{00000000-0005-0000-0000-00000E350000}"/>
    <cellStyle name="Note 20 5" xfId="13592" xr:uid="{00000000-0005-0000-0000-00000F350000}"/>
    <cellStyle name="Note 21" xfId="13593" xr:uid="{00000000-0005-0000-0000-000010350000}"/>
    <cellStyle name="Note 21 2" xfId="13594" xr:uid="{00000000-0005-0000-0000-000011350000}"/>
    <cellStyle name="Note 21 3" xfId="13595" xr:uid="{00000000-0005-0000-0000-000012350000}"/>
    <cellStyle name="Note 21 4" xfId="13596" xr:uid="{00000000-0005-0000-0000-000013350000}"/>
    <cellStyle name="Note 21 5" xfId="13597" xr:uid="{00000000-0005-0000-0000-000014350000}"/>
    <cellStyle name="Note 22" xfId="13598" xr:uid="{00000000-0005-0000-0000-000015350000}"/>
    <cellStyle name="Note 22 2" xfId="13599" xr:uid="{00000000-0005-0000-0000-000016350000}"/>
    <cellStyle name="Note 22 3" xfId="13600" xr:uid="{00000000-0005-0000-0000-000017350000}"/>
    <cellStyle name="Note 22 4" xfId="13601" xr:uid="{00000000-0005-0000-0000-000018350000}"/>
    <cellStyle name="Note 22 5" xfId="13602" xr:uid="{00000000-0005-0000-0000-000019350000}"/>
    <cellStyle name="Note 23" xfId="13603" xr:uid="{00000000-0005-0000-0000-00001A350000}"/>
    <cellStyle name="Note 23 2" xfId="13604" xr:uid="{00000000-0005-0000-0000-00001B350000}"/>
    <cellStyle name="Note 23 3" xfId="13605" xr:uid="{00000000-0005-0000-0000-00001C350000}"/>
    <cellStyle name="Note 23 4" xfId="13606" xr:uid="{00000000-0005-0000-0000-00001D350000}"/>
    <cellStyle name="Note 23 5" xfId="13607" xr:uid="{00000000-0005-0000-0000-00001E350000}"/>
    <cellStyle name="Note 24" xfId="13608" xr:uid="{00000000-0005-0000-0000-00001F350000}"/>
    <cellStyle name="Note 24 2" xfId="13609" xr:uid="{00000000-0005-0000-0000-000020350000}"/>
    <cellStyle name="Note 24 3" xfId="13610" xr:uid="{00000000-0005-0000-0000-000021350000}"/>
    <cellStyle name="Note 24 4" xfId="13611" xr:uid="{00000000-0005-0000-0000-000022350000}"/>
    <cellStyle name="Note 24 5" xfId="13612" xr:uid="{00000000-0005-0000-0000-000023350000}"/>
    <cellStyle name="Note 25" xfId="13613" xr:uid="{00000000-0005-0000-0000-000024350000}"/>
    <cellStyle name="Note 25 2" xfId="13614" xr:uid="{00000000-0005-0000-0000-000025350000}"/>
    <cellStyle name="Note 25 3" xfId="13615" xr:uid="{00000000-0005-0000-0000-000026350000}"/>
    <cellStyle name="Note 25 4" xfId="13616" xr:uid="{00000000-0005-0000-0000-000027350000}"/>
    <cellStyle name="Note 25 5" xfId="13617" xr:uid="{00000000-0005-0000-0000-000028350000}"/>
    <cellStyle name="Note 26" xfId="13618" xr:uid="{00000000-0005-0000-0000-000029350000}"/>
    <cellStyle name="Note 26 2" xfId="13619" xr:uid="{00000000-0005-0000-0000-00002A350000}"/>
    <cellStyle name="Note 26 3" xfId="13620" xr:uid="{00000000-0005-0000-0000-00002B350000}"/>
    <cellStyle name="Note 26 4" xfId="13621" xr:uid="{00000000-0005-0000-0000-00002C350000}"/>
    <cellStyle name="Note 26 5" xfId="13622" xr:uid="{00000000-0005-0000-0000-00002D350000}"/>
    <cellStyle name="Note 27" xfId="13623" xr:uid="{00000000-0005-0000-0000-00002E350000}"/>
    <cellStyle name="Note 27 2" xfId="13624" xr:uid="{00000000-0005-0000-0000-00002F350000}"/>
    <cellStyle name="Note 27 3" xfId="13625" xr:uid="{00000000-0005-0000-0000-000030350000}"/>
    <cellStyle name="Note 27 4" xfId="13626" xr:uid="{00000000-0005-0000-0000-000031350000}"/>
    <cellStyle name="Note 27 5" xfId="13627" xr:uid="{00000000-0005-0000-0000-000032350000}"/>
    <cellStyle name="Note 28" xfId="13628" xr:uid="{00000000-0005-0000-0000-000033350000}"/>
    <cellStyle name="Note 28 2" xfId="13629" xr:uid="{00000000-0005-0000-0000-000034350000}"/>
    <cellStyle name="Note 28 3" xfId="13630" xr:uid="{00000000-0005-0000-0000-000035350000}"/>
    <cellStyle name="Note 28 4" xfId="13631" xr:uid="{00000000-0005-0000-0000-000036350000}"/>
    <cellStyle name="Note 28 5" xfId="13632" xr:uid="{00000000-0005-0000-0000-000037350000}"/>
    <cellStyle name="Note 29" xfId="13633" xr:uid="{00000000-0005-0000-0000-000038350000}"/>
    <cellStyle name="Note 29 2" xfId="13634" xr:uid="{00000000-0005-0000-0000-000039350000}"/>
    <cellStyle name="Note 29 3" xfId="13635" xr:uid="{00000000-0005-0000-0000-00003A350000}"/>
    <cellStyle name="Note 29 4" xfId="13636" xr:uid="{00000000-0005-0000-0000-00003B350000}"/>
    <cellStyle name="Note 29 5" xfId="13637" xr:uid="{00000000-0005-0000-0000-00003C350000}"/>
    <cellStyle name="Note 3" xfId="13638" xr:uid="{00000000-0005-0000-0000-00003D350000}"/>
    <cellStyle name="Note 3 10" xfId="13639" xr:uid="{00000000-0005-0000-0000-00003E350000}"/>
    <cellStyle name="Note 3 10 2" xfId="13640" xr:uid="{00000000-0005-0000-0000-00003F350000}"/>
    <cellStyle name="Note 3 10 3" xfId="13641" xr:uid="{00000000-0005-0000-0000-000040350000}"/>
    <cellStyle name="Note 3 10 4" xfId="13642" xr:uid="{00000000-0005-0000-0000-000041350000}"/>
    <cellStyle name="Note 3 10 5" xfId="13643" xr:uid="{00000000-0005-0000-0000-000042350000}"/>
    <cellStyle name="Note 3 11" xfId="13644" xr:uid="{00000000-0005-0000-0000-000043350000}"/>
    <cellStyle name="Note 3 11 2" xfId="13645" xr:uid="{00000000-0005-0000-0000-000044350000}"/>
    <cellStyle name="Note 3 11 3" xfId="13646" xr:uid="{00000000-0005-0000-0000-000045350000}"/>
    <cellStyle name="Note 3 11 4" xfId="13647" xr:uid="{00000000-0005-0000-0000-000046350000}"/>
    <cellStyle name="Note 3 11 5" xfId="13648" xr:uid="{00000000-0005-0000-0000-000047350000}"/>
    <cellStyle name="Note 3 12" xfId="13649" xr:uid="{00000000-0005-0000-0000-000048350000}"/>
    <cellStyle name="Note 3 12 2" xfId="13650" xr:uid="{00000000-0005-0000-0000-000049350000}"/>
    <cellStyle name="Note 3 12 3" xfId="13651" xr:uid="{00000000-0005-0000-0000-00004A350000}"/>
    <cellStyle name="Note 3 12 4" xfId="13652" xr:uid="{00000000-0005-0000-0000-00004B350000}"/>
    <cellStyle name="Note 3 12 5" xfId="13653" xr:uid="{00000000-0005-0000-0000-00004C350000}"/>
    <cellStyle name="Note 3 13" xfId="13654" xr:uid="{00000000-0005-0000-0000-00004D350000}"/>
    <cellStyle name="Note 3 13 2" xfId="13655" xr:uid="{00000000-0005-0000-0000-00004E350000}"/>
    <cellStyle name="Note 3 13 3" xfId="13656" xr:uid="{00000000-0005-0000-0000-00004F350000}"/>
    <cellStyle name="Note 3 13 4" xfId="13657" xr:uid="{00000000-0005-0000-0000-000050350000}"/>
    <cellStyle name="Note 3 13 5" xfId="13658" xr:uid="{00000000-0005-0000-0000-000051350000}"/>
    <cellStyle name="Note 3 14" xfId="13659" xr:uid="{00000000-0005-0000-0000-000052350000}"/>
    <cellStyle name="Note 3 14 2" xfId="13660" xr:uid="{00000000-0005-0000-0000-000053350000}"/>
    <cellStyle name="Note 3 14 3" xfId="13661" xr:uid="{00000000-0005-0000-0000-000054350000}"/>
    <cellStyle name="Note 3 14 4" xfId="13662" xr:uid="{00000000-0005-0000-0000-000055350000}"/>
    <cellStyle name="Note 3 14 5" xfId="13663" xr:uid="{00000000-0005-0000-0000-000056350000}"/>
    <cellStyle name="Note 3 15" xfId="13664" xr:uid="{00000000-0005-0000-0000-000057350000}"/>
    <cellStyle name="Note 3 15 2" xfId="13665" xr:uid="{00000000-0005-0000-0000-000058350000}"/>
    <cellStyle name="Note 3 15 3" xfId="13666" xr:uid="{00000000-0005-0000-0000-000059350000}"/>
    <cellStyle name="Note 3 15 4" xfId="13667" xr:uid="{00000000-0005-0000-0000-00005A350000}"/>
    <cellStyle name="Note 3 15 5" xfId="13668" xr:uid="{00000000-0005-0000-0000-00005B350000}"/>
    <cellStyle name="Note 3 16" xfId="13669" xr:uid="{00000000-0005-0000-0000-00005C350000}"/>
    <cellStyle name="Note 3 16 2" xfId="13670" xr:uid="{00000000-0005-0000-0000-00005D350000}"/>
    <cellStyle name="Note 3 16 3" xfId="13671" xr:uid="{00000000-0005-0000-0000-00005E350000}"/>
    <cellStyle name="Note 3 16 4" xfId="13672" xr:uid="{00000000-0005-0000-0000-00005F350000}"/>
    <cellStyle name="Note 3 16 5" xfId="13673" xr:uid="{00000000-0005-0000-0000-000060350000}"/>
    <cellStyle name="Note 3 17" xfId="13674" xr:uid="{00000000-0005-0000-0000-000061350000}"/>
    <cellStyle name="Note 3 17 2" xfId="13675" xr:uid="{00000000-0005-0000-0000-000062350000}"/>
    <cellStyle name="Note 3 17 3" xfId="13676" xr:uid="{00000000-0005-0000-0000-000063350000}"/>
    <cellStyle name="Note 3 17 4" xfId="13677" xr:uid="{00000000-0005-0000-0000-000064350000}"/>
    <cellStyle name="Note 3 17 5" xfId="13678" xr:uid="{00000000-0005-0000-0000-000065350000}"/>
    <cellStyle name="Note 3 18" xfId="13679" xr:uid="{00000000-0005-0000-0000-000066350000}"/>
    <cellStyle name="Note 3 18 2" xfId="13680" xr:uid="{00000000-0005-0000-0000-000067350000}"/>
    <cellStyle name="Note 3 18 3" xfId="13681" xr:uid="{00000000-0005-0000-0000-000068350000}"/>
    <cellStyle name="Note 3 18 4" xfId="13682" xr:uid="{00000000-0005-0000-0000-000069350000}"/>
    <cellStyle name="Note 3 18 5" xfId="13683" xr:uid="{00000000-0005-0000-0000-00006A350000}"/>
    <cellStyle name="Note 3 19" xfId="13684" xr:uid="{00000000-0005-0000-0000-00006B350000}"/>
    <cellStyle name="Note 3 19 2" xfId="13685" xr:uid="{00000000-0005-0000-0000-00006C350000}"/>
    <cellStyle name="Note 3 19 3" xfId="13686" xr:uid="{00000000-0005-0000-0000-00006D350000}"/>
    <cellStyle name="Note 3 19 4" xfId="13687" xr:uid="{00000000-0005-0000-0000-00006E350000}"/>
    <cellStyle name="Note 3 19 5" xfId="13688" xr:uid="{00000000-0005-0000-0000-00006F350000}"/>
    <cellStyle name="Note 3 2" xfId="13689" xr:uid="{00000000-0005-0000-0000-000070350000}"/>
    <cellStyle name="Note 3 2 2" xfId="13690" xr:uid="{00000000-0005-0000-0000-000071350000}"/>
    <cellStyle name="Note 3 2 2 2" xfId="13691" xr:uid="{00000000-0005-0000-0000-000072350000}"/>
    <cellStyle name="Note 3 2 2 2 2" xfId="13692" xr:uid="{00000000-0005-0000-0000-000073350000}"/>
    <cellStyle name="Note 3 2 2 3" xfId="13693" xr:uid="{00000000-0005-0000-0000-000074350000}"/>
    <cellStyle name="Note 3 2 3" xfId="13694" xr:uid="{00000000-0005-0000-0000-000075350000}"/>
    <cellStyle name="Note 3 2 3 2" xfId="13695" xr:uid="{00000000-0005-0000-0000-000076350000}"/>
    <cellStyle name="Note 3 2 4" xfId="13696" xr:uid="{00000000-0005-0000-0000-000077350000}"/>
    <cellStyle name="Note 3 2 4 2" xfId="13697" xr:uid="{00000000-0005-0000-0000-000078350000}"/>
    <cellStyle name="Note 3 2 5" xfId="13698" xr:uid="{00000000-0005-0000-0000-000079350000}"/>
    <cellStyle name="Note 3 2 6" xfId="13699" xr:uid="{00000000-0005-0000-0000-00007A350000}"/>
    <cellStyle name="Note 3 2 7" xfId="13700" xr:uid="{00000000-0005-0000-0000-00007B350000}"/>
    <cellStyle name="Note 3 20" xfId="13701" xr:uid="{00000000-0005-0000-0000-00007C350000}"/>
    <cellStyle name="Note 3 20 2" xfId="13702" xr:uid="{00000000-0005-0000-0000-00007D350000}"/>
    <cellStyle name="Note 3 20 3" xfId="13703" xr:uid="{00000000-0005-0000-0000-00007E350000}"/>
    <cellStyle name="Note 3 20 4" xfId="13704" xr:uid="{00000000-0005-0000-0000-00007F350000}"/>
    <cellStyle name="Note 3 20 5" xfId="13705" xr:uid="{00000000-0005-0000-0000-000080350000}"/>
    <cellStyle name="Note 3 21" xfId="13706" xr:uid="{00000000-0005-0000-0000-000081350000}"/>
    <cellStyle name="Note 3 21 2" xfId="13707" xr:uid="{00000000-0005-0000-0000-000082350000}"/>
    <cellStyle name="Note 3 21 3" xfId="13708" xr:uid="{00000000-0005-0000-0000-000083350000}"/>
    <cellStyle name="Note 3 21 4" xfId="13709" xr:uid="{00000000-0005-0000-0000-000084350000}"/>
    <cellStyle name="Note 3 21 5" xfId="13710" xr:uid="{00000000-0005-0000-0000-000085350000}"/>
    <cellStyle name="Note 3 22" xfId="13711" xr:uid="{00000000-0005-0000-0000-000086350000}"/>
    <cellStyle name="Note 3 23" xfId="13712" xr:uid="{00000000-0005-0000-0000-000087350000}"/>
    <cellStyle name="Note 3 24" xfId="13713" xr:uid="{00000000-0005-0000-0000-000088350000}"/>
    <cellStyle name="Note 3 3" xfId="13714" xr:uid="{00000000-0005-0000-0000-000089350000}"/>
    <cellStyle name="Note 3 3 2" xfId="13715" xr:uid="{00000000-0005-0000-0000-00008A350000}"/>
    <cellStyle name="Note 3 3 2 2" xfId="13716" xr:uid="{00000000-0005-0000-0000-00008B350000}"/>
    <cellStyle name="Note 3 3 3" xfId="13717" xr:uid="{00000000-0005-0000-0000-00008C350000}"/>
    <cellStyle name="Note 3 3 4" xfId="13718" xr:uid="{00000000-0005-0000-0000-00008D350000}"/>
    <cellStyle name="Note 3 3 5" xfId="13719" xr:uid="{00000000-0005-0000-0000-00008E350000}"/>
    <cellStyle name="Note 3 3 6" xfId="13720" xr:uid="{00000000-0005-0000-0000-00008F350000}"/>
    <cellStyle name="Note 3 4" xfId="13721" xr:uid="{00000000-0005-0000-0000-000090350000}"/>
    <cellStyle name="Note 3 4 2" xfId="13722" xr:uid="{00000000-0005-0000-0000-000091350000}"/>
    <cellStyle name="Note 3 4 2 2" xfId="13723" xr:uid="{00000000-0005-0000-0000-000092350000}"/>
    <cellStyle name="Note 3 4 3" xfId="13724" xr:uid="{00000000-0005-0000-0000-000093350000}"/>
    <cellStyle name="Note 3 4 4" xfId="13725" xr:uid="{00000000-0005-0000-0000-000094350000}"/>
    <cellStyle name="Note 3 4 5" xfId="13726" xr:uid="{00000000-0005-0000-0000-000095350000}"/>
    <cellStyle name="Note 3 4 6" xfId="13727" xr:uid="{00000000-0005-0000-0000-000096350000}"/>
    <cellStyle name="Note 3 4 7" xfId="13728" xr:uid="{00000000-0005-0000-0000-000097350000}"/>
    <cellStyle name="Note 3 5" xfId="13729" xr:uid="{00000000-0005-0000-0000-000098350000}"/>
    <cellStyle name="Note 3 5 2" xfId="13730" xr:uid="{00000000-0005-0000-0000-000099350000}"/>
    <cellStyle name="Note 3 5 2 2" xfId="13731" xr:uid="{00000000-0005-0000-0000-00009A350000}"/>
    <cellStyle name="Note 3 5 3" xfId="13732" xr:uid="{00000000-0005-0000-0000-00009B350000}"/>
    <cellStyle name="Note 3 5 4" xfId="13733" xr:uid="{00000000-0005-0000-0000-00009C350000}"/>
    <cellStyle name="Note 3 5 5" xfId="13734" xr:uid="{00000000-0005-0000-0000-00009D350000}"/>
    <cellStyle name="Note 3 5 5 2" xfId="13735" xr:uid="{00000000-0005-0000-0000-00009E350000}"/>
    <cellStyle name="Note 3 5 6" xfId="13736" xr:uid="{00000000-0005-0000-0000-00009F350000}"/>
    <cellStyle name="Note 3 5 7" xfId="13737" xr:uid="{00000000-0005-0000-0000-0000A0350000}"/>
    <cellStyle name="Note 3 6" xfId="13738" xr:uid="{00000000-0005-0000-0000-0000A1350000}"/>
    <cellStyle name="Note 3 6 2" xfId="13739" xr:uid="{00000000-0005-0000-0000-0000A2350000}"/>
    <cellStyle name="Note 3 6 3" xfId="13740" xr:uid="{00000000-0005-0000-0000-0000A3350000}"/>
    <cellStyle name="Note 3 6 4" xfId="13741" xr:uid="{00000000-0005-0000-0000-0000A4350000}"/>
    <cellStyle name="Note 3 6 4 2" xfId="13742" xr:uid="{00000000-0005-0000-0000-0000A5350000}"/>
    <cellStyle name="Note 3 6 5" xfId="13743" xr:uid="{00000000-0005-0000-0000-0000A6350000}"/>
    <cellStyle name="Note 3 6 6" xfId="13744" xr:uid="{00000000-0005-0000-0000-0000A7350000}"/>
    <cellStyle name="Note 3 7" xfId="13745" xr:uid="{00000000-0005-0000-0000-0000A8350000}"/>
    <cellStyle name="Note 3 7 2" xfId="13746" xr:uid="{00000000-0005-0000-0000-0000A9350000}"/>
    <cellStyle name="Note 3 7 3" xfId="13747" xr:uid="{00000000-0005-0000-0000-0000AA350000}"/>
    <cellStyle name="Note 3 7 4" xfId="13748" xr:uid="{00000000-0005-0000-0000-0000AB350000}"/>
    <cellStyle name="Note 3 8" xfId="13749" xr:uid="{00000000-0005-0000-0000-0000AC350000}"/>
    <cellStyle name="Note 3 8 2" xfId="13750" xr:uid="{00000000-0005-0000-0000-0000AD350000}"/>
    <cellStyle name="Note 3 8 3" xfId="13751" xr:uid="{00000000-0005-0000-0000-0000AE350000}"/>
    <cellStyle name="Note 3 8 4" xfId="13752" xr:uid="{00000000-0005-0000-0000-0000AF350000}"/>
    <cellStyle name="Note 3 8 4 2" xfId="13753" xr:uid="{00000000-0005-0000-0000-0000B0350000}"/>
    <cellStyle name="Note 3 8 5" xfId="13754" xr:uid="{00000000-0005-0000-0000-0000B1350000}"/>
    <cellStyle name="Note 3 8 6" xfId="13755" xr:uid="{00000000-0005-0000-0000-0000B2350000}"/>
    <cellStyle name="Note 3 9" xfId="13756" xr:uid="{00000000-0005-0000-0000-0000B3350000}"/>
    <cellStyle name="Note 3 9 2" xfId="13757" xr:uid="{00000000-0005-0000-0000-0000B4350000}"/>
    <cellStyle name="Note 3 9 3" xfId="13758" xr:uid="{00000000-0005-0000-0000-0000B5350000}"/>
    <cellStyle name="Note 3 9 4" xfId="13759" xr:uid="{00000000-0005-0000-0000-0000B6350000}"/>
    <cellStyle name="Note 3 9 5" xfId="13760" xr:uid="{00000000-0005-0000-0000-0000B7350000}"/>
    <cellStyle name="Note 30" xfId="13761" xr:uid="{00000000-0005-0000-0000-0000B8350000}"/>
    <cellStyle name="Note 30 2" xfId="13762" xr:uid="{00000000-0005-0000-0000-0000B9350000}"/>
    <cellStyle name="Note 30 3" xfId="13763" xr:uid="{00000000-0005-0000-0000-0000BA350000}"/>
    <cellStyle name="Note 30 4" xfId="13764" xr:uid="{00000000-0005-0000-0000-0000BB350000}"/>
    <cellStyle name="Note 30 5" xfId="13765" xr:uid="{00000000-0005-0000-0000-0000BC350000}"/>
    <cellStyle name="Note 31" xfId="13766" xr:uid="{00000000-0005-0000-0000-0000BD350000}"/>
    <cellStyle name="Note 31 2" xfId="13767" xr:uid="{00000000-0005-0000-0000-0000BE350000}"/>
    <cellStyle name="Note 31 3" xfId="13768" xr:uid="{00000000-0005-0000-0000-0000BF350000}"/>
    <cellStyle name="Note 31 4" xfId="13769" xr:uid="{00000000-0005-0000-0000-0000C0350000}"/>
    <cellStyle name="Note 31 5" xfId="13770" xr:uid="{00000000-0005-0000-0000-0000C1350000}"/>
    <cellStyle name="Note 32" xfId="13771" xr:uid="{00000000-0005-0000-0000-0000C2350000}"/>
    <cellStyle name="Note 32 2" xfId="13772" xr:uid="{00000000-0005-0000-0000-0000C3350000}"/>
    <cellStyle name="Note 32 3" xfId="13773" xr:uid="{00000000-0005-0000-0000-0000C4350000}"/>
    <cellStyle name="Note 32 4" xfId="13774" xr:uid="{00000000-0005-0000-0000-0000C5350000}"/>
    <cellStyle name="Note 32 5" xfId="13775" xr:uid="{00000000-0005-0000-0000-0000C6350000}"/>
    <cellStyle name="Note 33" xfId="13776" xr:uid="{00000000-0005-0000-0000-0000C7350000}"/>
    <cellStyle name="Note 33 2" xfId="13777" xr:uid="{00000000-0005-0000-0000-0000C8350000}"/>
    <cellStyle name="Note 33 3" xfId="13778" xr:uid="{00000000-0005-0000-0000-0000C9350000}"/>
    <cellStyle name="Note 33 4" xfId="13779" xr:uid="{00000000-0005-0000-0000-0000CA350000}"/>
    <cellStyle name="Note 33 5" xfId="13780" xr:uid="{00000000-0005-0000-0000-0000CB350000}"/>
    <cellStyle name="Note 34" xfId="13781" xr:uid="{00000000-0005-0000-0000-0000CC350000}"/>
    <cellStyle name="Note 34 2" xfId="13782" xr:uid="{00000000-0005-0000-0000-0000CD350000}"/>
    <cellStyle name="Note 34 3" xfId="13783" xr:uid="{00000000-0005-0000-0000-0000CE350000}"/>
    <cellStyle name="Note 34 4" xfId="13784" xr:uid="{00000000-0005-0000-0000-0000CF350000}"/>
    <cellStyle name="Note 34 5" xfId="13785" xr:uid="{00000000-0005-0000-0000-0000D0350000}"/>
    <cellStyle name="Note 35" xfId="13786" xr:uid="{00000000-0005-0000-0000-0000D1350000}"/>
    <cellStyle name="Note 35 2" xfId="13787" xr:uid="{00000000-0005-0000-0000-0000D2350000}"/>
    <cellStyle name="Note 35 3" xfId="13788" xr:uid="{00000000-0005-0000-0000-0000D3350000}"/>
    <cellStyle name="Note 35 4" xfId="13789" xr:uid="{00000000-0005-0000-0000-0000D4350000}"/>
    <cellStyle name="Note 35 5" xfId="13790" xr:uid="{00000000-0005-0000-0000-0000D5350000}"/>
    <cellStyle name="Note 36" xfId="13791" xr:uid="{00000000-0005-0000-0000-0000D6350000}"/>
    <cellStyle name="Note 36 2" xfId="13792" xr:uid="{00000000-0005-0000-0000-0000D7350000}"/>
    <cellStyle name="Note 36 3" xfId="13793" xr:uid="{00000000-0005-0000-0000-0000D8350000}"/>
    <cellStyle name="Note 36 4" xfId="13794" xr:uid="{00000000-0005-0000-0000-0000D9350000}"/>
    <cellStyle name="Note 36 5" xfId="13795" xr:uid="{00000000-0005-0000-0000-0000DA350000}"/>
    <cellStyle name="Note 37" xfId="13796" xr:uid="{00000000-0005-0000-0000-0000DB350000}"/>
    <cellStyle name="Note 37 2" xfId="13797" xr:uid="{00000000-0005-0000-0000-0000DC350000}"/>
    <cellStyle name="Note 37 3" xfId="13798" xr:uid="{00000000-0005-0000-0000-0000DD350000}"/>
    <cellStyle name="Note 37 4" xfId="13799" xr:uid="{00000000-0005-0000-0000-0000DE350000}"/>
    <cellStyle name="Note 37 5" xfId="13800" xr:uid="{00000000-0005-0000-0000-0000DF350000}"/>
    <cellStyle name="Note 38" xfId="13801" xr:uid="{00000000-0005-0000-0000-0000E0350000}"/>
    <cellStyle name="Note 38 2" xfId="13802" xr:uid="{00000000-0005-0000-0000-0000E1350000}"/>
    <cellStyle name="Note 38 3" xfId="13803" xr:uid="{00000000-0005-0000-0000-0000E2350000}"/>
    <cellStyle name="Note 38 4" xfId="13804" xr:uid="{00000000-0005-0000-0000-0000E3350000}"/>
    <cellStyle name="Note 38 5" xfId="13805" xr:uid="{00000000-0005-0000-0000-0000E4350000}"/>
    <cellStyle name="Note 39" xfId="13806" xr:uid="{00000000-0005-0000-0000-0000E5350000}"/>
    <cellStyle name="Note 39 2" xfId="13807" xr:uid="{00000000-0005-0000-0000-0000E6350000}"/>
    <cellStyle name="Note 39 3" xfId="13808" xr:uid="{00000000-0005-0000-0000-0000E7350000}"/>
    <cellStyle name="Note 39 4" xfId="13809" xr:uid="{00000000-0005-0000-0000-0000E8350000}"/>
    <cellStyle name="Note 39 5" xfId="13810" xr:uid="{00000000-0005-0000-0000-0000E9350000}"/>
    <cellStyle name="Note 4" xfId="13811" xr:uid="{00000000-0005-0000-0000-0000EA350000}"/>
    <cellStyle name="Note 4 10" xfId="13812" xr:uid="{00000000-0005-0000-0000-0000EB350000}"/>
    <cellStyle name="Note 4 11" xfId="13813" xr:uid="{00000000-0005-0000-0000-0000EC350000}"/>
    <cellStyle name="Note 4 12" xfId="13814" xr:uid="{00000000-0005-0000-0000-0000ED350000}"/>
    <cellStyle name="Note 4 13" xfId="13815" xr:uid="{00000000-0005-0000-0000-0000EE350000}"/>
    <cellStyle name="Note 4 2" xfId="13816" xr:uid="{00000000-0005-0000-0000-0000EF350000}"/>
    <cellStyle name="Note 4 2 2" xfId="13817" xr:uid="{00000000-0005-0000-0000-0000F0350000}"/>
    <cellStyle name="Note 4 2 2 2" xfId="13818" xr:uid="{00000000-0005-0000-0000-0000F1350000}"/>
    <cellStyle name="Note 4 2 2 2 2" xfId="13819" xr:uid="{00000000-0005-0000-0000-0000F2350000}"/>
    <cellStyle name="Note 4 2 2 3" xfId="13820" xr:uid="{00000000-0005-0000-0000-0000F3350000}"/>
    <cellStyle name="Note 4 2 3" xfId="13821" xr:uid="{00000000-0005-0000-0000-0000F4350000}"/>
    <cellStyle name="Note 4 2 3 2" xfId="13822" xr:uid="{00000000-0005-0000-0000-0000F5350000}"/>
    <cellStyle name="Note 4 2 4" xfId="13823" xr:uid="{00000000-0005-0000-0000-0000F6350000}"/>
    <cellStyle name="Note 4 2 4 2" xfId="13824" xr:uid="{00000000-0005-0000-0000-0000F7350000}"/>
    <cellStyle name="Note 4 2 5" xfId="13825" xr:uid="{00000000-0005-0000-0000-0000F8350000}"/>
    <cellStyle name="Note 4 3" xfId="13826" xr:uid="{00000000-0005-0000-0000-0000F9350000}"/>
    <cellStyle name="Note 4 3 2" xfId="13827" xr:uid="{00000000-0005-0000-0000-0000FA350000}"/>
    <cellStyle name="Note 4 3 2 2" xfId="13828" xr:uid="{00000000-0005-0000-0000-0000FB350000}"/>
    <cellStyle name="Note 4 3 3" xfId="13829" xr:uid="{00000000-0005-0000-0000-0000FC350000}"/>
    <cellStyle name="Note 4 4" xfId="13830" xr:uid="{00000000-0005-0000-0000-0000FD350000}"/>
    <cellStyle name="Note 4 4 2" xfId="13831" xr:uid="{00000000-0005-0000-0000-0000FE350000}"/>
    <cellStyle name="Note 4 4 2 2" xfId="13832" xr:uid="{00000000-0005-0000-0000-0000FF350000}"/>
    <cellStyle name="Note 4 4 3" xfId="13833" xr:uid="{00000000-0005-0000-0000-000000360000}"/>
    <cellStyle name="Note 4 5" xfId="13834" xr:uid="{00000000-0005-0000-0000-000001360000}"/>
    <cellStyle name="Note 4 5 2" xfId="13835" xr:uid="{00000000-0005-0000-0000-000002360000}"/>
    <cellStyle name="Note 4 5 2 2" xfId="13836" xr:uid="{00000000-0005-0000-0000-000003360000}"/>
    <cellStyle name="Note 4 5 3" xfId="13837" xr:uid="{00000000-0005-0000-0000-000004360000}"/>
    <cellStyle name="Note 4 6" xfId="13838" xr:uid="{00000000-0005-0000-0000-000005360000}"/>
    <cellStyle name="Note 4 6 2" xfId="13839" xr:uid="{00000000-0005-0000-0000-000006360000}"/>
    <cellStyle name="Note 4 7" xfId="13840" xr:uid="{00000000-0005-0000-0000-000007360000}"/>
    <cellStyle name="Note 4 7 2" xfId="13841" xr:uid="{00000000-0005-0000-0000-000008360000}"/>
    <cellStyle name="Note 4 8" xfId="13842" xr:uid="{00000000-0005-0000-0000-000009360000}"/>
    <cellStyle name="Note 4 8 2" xfId="13843" xr:uid="{00000000-0005-0000-0000-00000A360000}"/>
    <cellStyle name="Note 4 9" xfId="13844" xr:uid="{00000000-0005-0000-0000-00000B360000}"/>
    <cellStyle name="Note 40" xfId="13845" xr:uid="{00000000-0005-0000-0000-00000C360000}"/>
    <cellStyle name="Note 40 2" xfId="13846" xr:uid="{00000000-0005-0000-0000-00000D360000}"/>
    <cellStyle name="Note 40 3" xfId="13847" xr:uid="{00000000-0005-0000-0000-00000E360000}"/>
    <cellStyle name="Note 40 4" xfId="13848" xr:uid="{00000000-0005-0000-0000-00000F360000}"/>
    <cellStyle name="Note 40 5" xfId="13849" xr:uid="{00000000-0005-0000-0000-000010360000}"/>
    <cellStyle name="Note 41" xfId="13850" xr:uid="{00000000-0005-0000-0000-000011360000}"/>
    <cellStyle name="Note 41 2" xfId="13851" xr:uid="{00000000-0005-0000-0000-000012360000}"/>
    <cellStyle name="Note 41 3" xfId="13852" xr:uid="{00000000-0005-0000-0000-000013360000}"/>
    <cellStyle name="Note 41 4" xfId="13853" xr:uid="{00000000-0005-0000-0000-000014360000}"/>
    <cellStyle name="Note 41 5" xfId="13854" xr:uid="{00000000-0005-0000-0000-000015360000}"/>
    <cellStyle name="Note 42" xfId="13855" xr:uid="{00000000-0005-0000-0000-000016360000}"/>
    <cellStyle name="Note 42 2" xfId="13856" xr:uid="{00000000-0005-0000-0000-000017360000}"/>
    <cellStyle name="Note 42 3" xfId="13857" xr:uid="{00000000-0005-0000-0000-000018360000}"/>
    <cellStyle name="Note 42 4" xfId="13858" xr:uid="{00000000-0005-0000-0000-000019360000}"/>
    <cellStyle name="Note 42 5" xfId="13859" xr:uid="{00000000-0005-0000-0000-00001A360000}"/>
    <cellStyle name="Note 43" xfId="13860" xr:uid="{00000000-0005-0000-0000-00001B360000}"/>
    <cellStyle name="Note 43 2" xfId="13861" xr:uid="{00000000-0005-0000-0000-00001C360000}"/>
    <cellStyle name="Note 43 3" xfId="13862" xr:uid="{00000000-0005-0000-0000-00001D360000}"/>
    <cellStyle name="Note 43 4" xfId="13863" xr:uid="{00000000-0005-0000-0000-00001E360000}"/>
    <cellStyle name="Note 43 5" xfId="13864" xr:uid="{00000000-0005-0000-0000-00001F360000}"/>
    <cellStyle name="Note 44" xfId="13865" xr:uid="{00000000-0005-0000-0000-000020360000}"/>
    <cellStyle name="Note 44 2" xfId="13866" xr:uid="{00000000-0005-0000-0000-000021360000}"/>
    <cellStyle name="Note 44 3" xfId="13867" xr:uid="{00000000-0005-0000-0000-000022360000}"/>
    <cellStyle name="Note 44 4" xfId="13868" xr:uid="{00000000-0005-0000-0000-000023360000}"/>
    <cellStyle name="Note 44 5" xfId="13869" xr:uid="{00000000-0005-0000-0000-000024360000}"/>
    <cellStyle name="Note 45" xfId="13870" xr:uid="{00000000-0005-0000-0000-000025360000}"/>
    <cellStyle name="Note 45 2" xfId="13871" xr:uid="{00000000-0005-0000-0000-000026360000}"/>
    <cellStyle name="Note 45 3" xfId="13872" xr:uid="{00000000-0005-0000-0000-000027360000}"/>
    <cellStyle name="Note 45 4" xfId="13873" xr:uid="{00000000-0005-0000-0000-000028360000}"/>
    <cellStyle name="Note 45 5" xfId="13874" xr:uid="{00000000-0005-0000-0000-000029360000}"/>
    <cellStyle name="Note 46" xfId="13875" xr:uid="{00000000-0005-0000-0000-00002A360000}"/>
    <cellStyle name="Note 46 2" xfId="13876" xr:uid="{00000000-0005-0000-0000-00002B360000}"/>
    <cellStyle name="Note 46 3" xfId="13877" xr:uid="{00000000-0005-0000-0000-00002C360000}"/>
    <cellStyle name="Note 46 4" xfId="13878" xr:uid="{00000000-0005-0000-0000-00002D360000}"/>
    <cellStyle name="Note 46 5" xfId="13879" xr:uid="{00000000-0005-0000-0000-00002E360000}"/>
    <cellStyle name="Note 47" xfId="13880" xr:uid="{00000000-0005-0000-0000-00002F360000}"/>
    <cellStyle name="Note 47 2" xfId="13881" xr:uid="{00000000-0005-0000-0000-000030360000}"/>
    <cellStyle name="Note 47 3" xfId="13882" xr:uid="{00000000-0005-0000-0000-000031360000}"/>
    <cellStyle name="Note 47 4" xfId="13883" xr:uid="{00000000-0005-0000-0000-000032360000}"/>
    <cellStyle name="Note 47 5" xfId="13884" xr:uid="{00000000-0005-0000-0000-000033360000}"/>
    <cellStyle name="Note 48" xfId="13885" xr:uid="{00000000-0005-0000-0000-000034360000}"/>
    <cellStyle name="Note 48 2" xfId="13886" xr:uid="{00000000-0005-0000-0000-000035360000}"/>
    <cellStyle name="Note 48 3" xfId="13887" xr:uid="{00000000-0005-0000-0000-000036360000}"/>
    <cellStyle name="Note 48 4" xfId="13888" xr:uid="{00000000-0005-0000-0000-000037360000}"/>
    <cellStyle name="Note 48 5" xfId="13889" xr:uid="{00000000-0005-0000-0000-000038360000}"/>
    <cellStyle name="Note 49" xfId="13890" xr:uid="{00000000-0005-0000-0000-000039360000}"/>
    <cellStyle name="Note 49 2" xfId="13891" xr:uid="{00000000-0005-0000-0000-00003A360000}"/>
    <cellStyle name="Note 49 3" xfId="13892" xr:uid="{00000000-0005-0000-0000-00003B360000}"/>
    <cellStyle name="Note 49 4" xfId="13893" xr:uid="{00000000-0005-0000-0000-00003C360000}"/>
    <cellStyle name="Note 49 5" xfId="13894" xr:uid="{00000000-0005-0000-0000-00003D360000}"/>
    <cellStyle name="Note 5" xfId="13895" xr:uid="{00000000-0005-0000-0000-00003E360000}"/>
    <cellStyle name="Note 5 2" xfId="13896" xr:uid="{00000000-0005-0000-0000-00003F360000}"/>
    <cellStyle name="Note 5 3" xfId="13897" xr:uid="{00000000-0005-0000-0000-000040360000}"/>
    <cellStyle name="Note 5 4" xfId="13898" xr:uid="{00000000-0005-0000-0000-000041360000}"/>
    <cellStyle name="Note 5 5" xfId="13899" xr:uid="{00000000-0005-0000-0000-000042360000}"/>
    <cellStyle name="Note 5 6" xfId="13900" xr:uid="{00000000-0005-0000-0000-000043360000}"/>
    <cellStyle name="Note 5 7" xfId="13901" xr:uid="{00000000-0005-0000-0000-000044360000}"/>
    <cellStyle name="Note 50" xfId="13902" xr:uid="{00000000-0005-0000-0000-000045360000}"/>
    <cellStyle name="Note 50 2" xfId="13903" xr:uid="{00000000-0005-0000-0000-000046360000}"/>
    <cellStyle name="Note 50 3" xfId="13904" xr:uid="{00000000-0005-0000-0000-000047360000}"/>
    <cellStyle name="Note 50 4" xfId="13905" xr:uid="{00000000-0005-0000-0000-000048360000}"/>
    <cellStyle name="Note 50 5" xfId="13906" xr:uid="{00000000-0005-0000-0000-000049360000}"/>
    <cellStyle name="Note 51" xfId="13907" xr:uid="{00000000-0005-0000-0000-00004A360000}"/>
    <cellStyle name="Note 51 2" xfId="13908" xr:uid="{00000000-0005-0000-0000-00004B360000}"/>
    <cellStyle name="Note 51 3" xfId="13909" xr:uid="{00000000-0005-0000-0000-00004C360000}"/>
    <cellStyle name="Note 51 4" xfId="13910" xr:uid="{00000000-0005-0000-0000-00004D360000}"/>
    <cellStyle name="Note 51 5" xfId="13911" xr:uid="{00000000-0005-0000-0000-00004E360000}"/>
    <cellStyle name="Note 52" xfId="13912" xr:uid="{00000000-0005-0000-0000-00004F360000}"/>
    <cellStyle name="Note 52 2" xfId="13913" xr:uid="{00000000-0005-0000-0000-000050360000}"/>
    <cellStyle name="Note 52 3" xfId="13914" xr:uid="{00000000-0005-0000-0000-000051360000}"/>
    <cellStyle name="Note 52 4" xfId="13915" xr:uid="{00000000-0005-0000-0000-000052360000}"/>
    <cellStyle name="Note 52 5" xfId="13916" xr:uid="{00000000-0005-0000-0000-000053360000}"/>
    <cellStyle name="Note 53" xfId="13917" xr:uid="{00000000-0005-0000-0000-000054360000}"/>
    <cellStyle name="Note 53 2" xfId="13918" xr:uid="{00000000-0005-0000-0000-000055360000}"/>
    <cellStyle name="Note 53 3" xfId="13919" xr:uid="{00000000-0005-0000-0000-000056360000}"/>
    <cellStyle name="Note 53 4" xfId="13920" xr:uid="{00000000-0005-0000-0000-000057360000}"/>
    <cellStyle name="Note 53 5" xfId="13921" xr:uid="{00000000-0005-0000-0000-000058360000}"/>
    <cellStyle name="Note 54" xfId="13922" xr:uid="{00000000-0005-0000-0000-000059360000}"/>
    <cellStyle name="Note 54 2" xfId="13923" xr:uid="{00000000-0005-0000-0000-00005A360000}"/>
    <cellStyle name="Note 54 3" xfId="13924" xr:uid="{00000000-0005-0000-0000-00005B360000}"/>
    <cellStyle name="Note 54 4" xfId="13925" xr:uid="{00000000-0005-0000-0000-00005C360000}"/>
    <cellStyle name="Note 54 5" xfId="13926" xr:uid="{00000000-0005-0000-0000-00005D360000}"/>
    <cellStyle name="Note 55" xfId="13927" xr:uid="{00000000-0005-0000-0000-00005E360000}"/>
    <cellStyle name="Note 55 2" xfId="13928" xr:uid="{00000000-0005-0000-0000-00005F360000}"/>
    <cellStyle name="Note 55 3" xfId="13929" xr:uid="{00000000-0005-0000-0000-000060360000}"/>
    <cellStyle name="Note 55 4" xfId="13930" xr:uid="{00000000-0005-0000-0000-000061360000}"/>
    <cellStyle name="Note 55 5" xfId="13931" xr:uid="{00000000-0005-0000-0000-000062360000}"/>
    <cellStyle name="Note 56" xfId="13932" xr:uid="{00000000-0005-0000-0000-000063360000}"/>
    <cellStyle name="Note 56 2" xfId="13933" xr:uid="{00000000-0005-0000-0000-000064360000}"/>
    <cellStyle name="Note 56 3" xfId="13934" xr:uid="{00000000-0005-0000-0000-000065360000}"/>
    <cellStyle name="Note 56 4" xfId="13935" xr:uid="{00000000-0005-0000-0000-000066360000}"/>
    <cellStyle name="Note 56 5" xfId="13936" xr:uid="{00000000-0005-0000-0000-000067360000}"/>
    <cellStyle name="Note 57" xfId="13937" xr:uid="{00000000-0005-0000-0000-000068360000}"/>
    <cellStyle name="Note 57 2" xfId="13938" xr:uid="{00000000-0005-0000-0000-000069360000}"/>
    <cellStyle name="Note 57 3" xfId="13939" xr:uid="{00000000-0005-0000-0000-00006A360000}"/>
    <cellStyle name="Note 57 4" xfId="13940" xr:uid="{00000000-0005-0000-0000-00006B360000}"/>
    <cellStyle name="Note 57 5" xfId="13941" xr:uid="{00000000-0005-0000-0000-00006C360000}"/>
    <cellStyle name="Note 58" xfId="13942" xr:uid="{00000000-0005-0000-0000-00006D360000}"/>
    <cellStyle name="Note 58 2" xfId="13943" xr:uid="{00000000-0005-0000-0000-00006E360000}"/>
    <cellStyle name="Note 58 3" xfId="13944" xr:uid="{00000000-0005-0000-0000-00006F360000}"/>
    <cellStyle name="Note 58 4" xfId="13945" xr:uid="{00000000-0005-0000-0000-000070360000}"/>
    <cellStyle name="Note 58 5" xfId="13946" xr:uid="{00000000-0005-0000-0000-000071360000}"/>
    <cellStyle name="Note 59" xfId="13947" xr:uid="{00000000-0005-0000-0000-000072360000}"/>
    <cellStyle name="Note 6" xfId="13948" xr:uid="{00000000-0005-0000-0000-000073360000}"/>
    <cellStyle name="Note 6 2" xfId="13949" xr:uid="{00000000-0005-0000-0000-000074360000}"/>
    <cellStyle name="Note 6 2 2" xfId="13950" xr:uid="{00000000-0005-0000-0000-000075360000}"/>
    <cellStyle name="Note 6 3" xfId="13951" xr:uid="{00000000-0005-0000-0000-000076360000}"/>
    <cellStyle name="Note 6 3 2" xfId="13952" xr:uid="{00000000-0005-0000-0000-000077360000}"/>
    <cellStyle name="Note 6 4" xfId="13953" xr:uid="{00000000-0005-0000-0000-000078360000}"/>
    <cellStyle name="Note 6 5" xfId="13954" xr:uid="{00000000-0005-0000-0000-000079360000}"/>
    <cellStyle name="Note 6 6" xfId="13955" xr:uid="{00000000-0005-0000-0000-00007A360000}"/>
    <cellStyle name="Note 60" xfId="13956" xr:uid="{00000000-0005-0000-0000-00007B360000}"/>
    <cellStyle name="Note 7" xfId="13957" xr:uid="{00000000-0005-0000-0000-00007C360000}"/>
    <cellStyle name="Note 7 2" xfId="13958" xr:uid="{00000000-0005-0000-0000-00007D360000}"/>
    <cellStyle name="Note 7 3" xfId="13959" xr:uid="{00000000-0005-0000-0000-00007E360000}"/>
    <cellStyle name="Note 7 4" xfId="13960" xr:uid="{00000000-0005-0000-0000-00007F360000}"/>
    <cellStyle name="Note 7 5" xfId="13961" xr:uid="{00000000-0005-0000-0000-000080360000}"/>
    <cellStyle name="Note 7 6" xfId="13962" xr:uid="{00000000-0005-0000-0000-000081360000}"/>
    <cellStyle name="Note 8" xfId="13963" xr:uid="{00000000-0005-0000-0000-000082360000}"/>
    <cellStyle name="Note 8 2" xfId="13964" xr:uid="{00000000-0005-0000-0000-000083360000}"/>
    <cellStyle name="Note 8 3" xfId="13965" xr:uid="{00000000-0005-0000-0000-000084360000}"/>
    <cellStyle name="Note 8 4" xfId="13966" xr:uid="{00000000-0005-0000-0000-000085360000}"/>
    <cellStyle name="Note 8 5" xfId="13967" xr:uid="{00000000-0005-0000-0000-000086360000}"/>
    <cellStyle name="Note 8 6" xfId="13968" xr:uid="{00000000-0005-0000-0000-000087360000}"/>
    <cellStyle name="Note 9" xfId="13969" xr:uid="{00000000-0005-0000-0000-000088360000}"/>
    <cellStyle name="Note 9 2" xfId="13970" xr:uid="{00000000-0005-0000-0000-000089360000}"/>
    <cellStyle name="Note 9 3" xfId="13971" xr:uid="{00000000-0005-0000-0000-00008A360000}"/>
    <cellStyle name="Note 9 4" xfId="13972" xr:uid="{00000000-0005-0000-0000-00008B360000}"/>
    <cellStyle name="Note 9 5" xfId="13973" xr:uid="{00000000-0005-0000-0000-00008C360000}"/>
    <cellStyle name="Nummer" xfId="13974" xr:uid="{00000000-0005-0000-0000-00008D360000}"/>
    <cellStyle name="Nummer 2" xfId="13975" xr:uid="{00000000-0005-0000-0000-00008E360000}"/>
    <cellStyle name="Nummer 2 2" xfId="13976" xr:uid="{00000000-0005-0000-0000-00008F360000}"/>
    <cellStyle name="Nummer 2 3" xfId="13977" xr:uid="{00000000-0005-0000-0000-000090360000}"/>
    <cellStyle name="Nummer 3" xfId="13978" xr:uid="{00000000-0005-0000-0000-000091360000}"/>
    <cellStyle name="Nummer 3 2" xfId="13979" xr:uid="{00000000-0005-0000-0000-000092360000}"/>
    <cellStyle name="Nummer 3 3" xfId="13980" xr:uid="{00000000-0005-0000-0000-000093360000}"/>
    <cellStyle name="Nummer 4" xfId="13981" xr:uid="{00000000-0005-0000-0000-000094360000}"/>
    <cellStyle name="Nummer 4 2" xfId="13982" xr:uid="{00000000-0005-0000-0000-000095360000}"/>
    <cellStyle name="Nummer 5" xfId="13983" xr:uid="{00000000-0005-0000-0000-000096360000}"/>
    <cellStyle name="Nummer 6" xfId="13984" xr:uid="{00000000-0005-0000-0000-000097360000}"/>
    <cellStyle name="Nummer 7" xfId="13985" xr:uid="{00000000-0005-0000-0000-000098360000}"/>
    <cellStyle name="Nummer 8" xfId="13986" xr:uid="{00000000-0005-0000-0000-000099360000}"/>
    <cellStyle name="Nummer 9" xfId="13987" xr:uid="{00000000-0005-0000-0000-00009A360000}"/>
    <cellStyle name="OPSKRIF" xfId="98" xr:uid="{00000000-0005-0000-0000-00009B360000}"/>
    <cellStyle name="OPSKRIF 2" xfId="13988" xr:uid="{00000000-0005-0000-0000-00009C360000}"/>
    <cellStyle name="OPSKRIF 3" xfId="13989" xr:uid="{00000000-0005-0000-0000-00009D360000}"/>
    <cellStyle name="OPSKRIF 4" xfId="13990" xr:uid="{00000000-0005-0000-0000-00009E360000}"/>
    <cellStyle name="OPSKRIFTE" xfId="99" xr:uid="{00000000-0005-0000-0000-00009F360000}"/>
    <cellStyle name="Output 10" xfId="13991" xr:uid="{00000000-0005-0000-0000-0000A0360000}"/>
    <cellStyle name="Output 10 2" xfId="13992" xr:uid="{00000000-0005-0000-0000-0000A1360000}"/>
    <cellStyle name="Output 10 3" xfId="13993" xr:uid="{00000000-0005-0000-0000-0000A2360000}"/>
    <cellStyle name="Output 10 4" xfId="13994" xr:uid="{00000000-0005-0000-0000-0000A3360000}"/>
    <cellStyle name="Output 10 5" xfId="13995" xr:uid="{00000000-0005-0000-0000-0000A4360000}"/>
    <cellStyle name="Output 11" xfId="13996" xr:uid="{00000000-0005-0000-0000-0000A5360000}"/>
    <cellStyle name="Output 11 2" xfId="13997" xr:uid="{00000000-0005-0000-0000-0000A6360000}"/>
    <cellStyle name="Output 11 3" xfId="13998" xr:uid="{00000000-0005-0000-0000-0000A7360000}"/>
    <cellStyle name="Output 11 4" xfId="13999" xr:uid="{00000000-0005-0000-0000-0000A8360000}"/>
    <cellStyle name="Output 11 5" xfId="14000" xr:uid="{00000000-0005-0000-0000-0000A9360000}"/>
    <cellStyle name="Output 12" xfId="14001" xr:uid="{00000000-0005-0000-0000-0000AA360000}"/>
    <cellStyle name="Output 12 2" xfId="14002" xr:uid="{00000000-0005-0000-0000-0000AB360000}"/>
    <cellStyle name="Output 12 3" xfId="14003" xr:uid="{00000000-0005-0000-0000-0000AC360000}"/>
    <cellStyle name="Output 12 4" xfId="14004" xr:uid="{00000000-0005-0000-0000-0000AD360000}"/>
    <cellStyle name="Output 12 5" xfId="14005" xr:uid="{00000000-0005-0000-0000-0000AE360000}"/>
    <cellStyle name="Output 13" xfId="14006" xr:uid="{00000000-0005-0000-0000-0000AF360000}"/>
    <cellStyle name="Output 13 2" xfId="14007" xr:uid="{00000000-0005-0000-0000-0000B0360000}"/>
    <cellStyle name="Output 13 3" xfId="14008" xr:uid="{00000000-0005-0000-0000-0000B1360000}"/>
    <cellStyle name="Output 13 4" xfId="14009" xr:uid="{00000000-0005-0000-0000-0000B2360000}"/>
    <cellStyle name="Output 13 5" xfId="14010" xr:uid="{00000000-0005-0000-0000-0000B3360000}"/>
    <cellStyle name="Output 14" xfId="14011" xr:uid="{00000000-0005-0000-0000-0000B4360000}"/>
    <cellStyle name="Output 14 2" xfId="14012" xr:uid="{00000000-0005-0000-0000-0000B5360000}"/>
    <cellStyle name="Output 14 3" xfId="14013" xr:uid="{00000000-0005-0000-0000-0000B6360000}"/>
    <cellStyle name="Output 14 4" xfId="14014" xr:uid="{00000000-0005-0000-0000-0000B7360000}"/>
    <cellStyle name="Output 14 5" xfId="14015" xr:uid="{00000000-0005-0000-0000-0000B8360000}"/>
    <cellStyle name="Output 15" xfId="14016" xr:uid="{00000000-0005-0000-0000-0000B9360000}"/>
    <cellStyle name="Output 15 2" xfId="14017" xr:uid="{00000000-0005-0000-0000-0000BA360000}"/>
    <cellStyle name="Output 15 3" xfId="14018" xr:uid="{00000000-0005-0000-0000-0000BB360000}"/>
    <cellStyle name="Output 15 4" xfId="14019" xr:uid="{00000000-0005-0000-0000-0000BC360000}"/>
    <cellStyle name="Output 15 5" xfId="14020" xr:uid="{00000000-0005-0000-0000-0000BD360000}"/>
    <cellStyle name="Output 16" xfId="14021" xr:uid="{00000000-0005-0000-0000-0000BE360000}"/>
    <cellStyle name="Output 16 2" xfId="14022" xr:uid="{00000000-0005-0000-0000-0000BF360000}"/>
    <cellStyle name="Output 16 3" xfId="14023" xr:uid="{00000000-0005-0000-0000-0000C0360000}"/>
    <cellStyle name="Output 16 4" xfId="14024" xr:uid="{00000000-0005-0000-0000-0000C1360000}"/>
    <cellStyle name="Output 16 5" xfId="14025" xr:uid="{00000000-0005-0000-0000-0000C2360000}"/>
    <cellStyle name="Output 17" xfId="14026" xr:uid="{00000000-0005-0000-0000-0000C3360000}"/>
    <cellStyle name="Output 17 2" xfId="14027" xr:uid="{00000000-0005-0000-0000-0000C4360000}"/>
    <cellStyle name="Output 17 3" xfId="14028" xr:uid="{00000000-0005-0000-0000-0000C5360000}"/>
    <cellStyle name="Output 17 4" xfId="14029" xr:uid="{00000000-0005-0000-0000-0000C6360000}"/>
    <cellStyle name="Output 17 5" xfId="14030" xr:uid="{00000000-0005-0000-0000-0000C7360000}"/>
    <cellStyle name="Output 18" xfId="14031" xr:uid="{00000000-0005-0000-0000-0000C8360000}"/>
    <cellStyle name="Output 18 2" xfId="14032" xr:uid="{00000000-0005-0000-0000-0000C9360000}"/>
    <cellStyle name="Output 18 3" xfId="14033" xr:uid="{00000000-0005-0000-0000-0000CA360000}"/>
    <cellStyle name="Output 18 4" xfId="14034" xr:uid="{00000000-0005-0000-0000-0000CB360000}"/>
    <cellStyle name="Output 18 5" xfId="14035" xr:uid="{00000000-0005-0000-0000-0000CC360000}"/>
    <cellStyle name="Output 19" xfId="14036" xr:uid="{00000000-0005-0000-0000-0000CD360000}"/>
    <cellStyle name="Output 19 2" xfId="14037" xr:uid="{00000000-0005-0000-0000-0000CE360000}"/>
    <cellStyle name="Output 19 3" xfId="14038" xr:uid="{00000000-0005-0000-0000-0000CF360000}"/>
    <cellStyle name="Output 19 4" xfId="14039" xr:uid="{00000000-0005-0000-0000-0000D0360000}"/>
    <cellStyle name="Output 19 5" xfId="14040" xr:uid="{00000000-0005-0000-0000-0000D1360000}"/>
    <cellStyle name="Output 2" xfId="100" xr:uid="{00000000-0005-0000-0000-0000D2360000}"/>
    <cellStyle name="Output 2 2" xfId="14041" xr:uid="{00000000-0005-0000-0000-0000D3360000}"/>
    <cellStyle name="Output 2 2 2" xfId="14042" xr:uid="{00000000-0005-0000-0000-0000D4360000}"/>
    <cellStyle name="Output 2 2 2 2" xfId="14043" xr:uid="{00000000-0005-0000-0000-0000D5360000}"/>
    <cellStyle name="Output 2 2 3" xfId="14044" xr:uid="{00000000-0005-0000-0000-0000D6360000}"/>
    <cellStyle name="Output 2 2 4" xfId="14045" xr:uid="{00000000-0005-0000-0000-0000D7360000}"/>
    <cellStyle name="Output 2 2 5" xfId="14046" xr:uid="{00000000-0005-0000-0000-0000D8360000}"/>
    <cellStyle name="Output 2 2 6" xfId="14047" xr:uid="{00000000-0005-0000-0000-0000D9360000}"/>
    <cellStyle name="Output 2 2 7" xfId="14048" xr:uid="{00000000-0005-0000-0000-0000DA360000}"/>
    <cellStyle name="Output 2 3" xfId="14049" xr:uid="{00000000-0005-0000-0000-0000DB360000}"/>
    <cellStyle name="Output 2 3 2" xfId="14050" xr:uid="{00000000-0005-0000-0000-0000DC360000}"/>
    <cellStyle name="Output 2 3 2 2" xfId="14051" xr:uid="{00000000-0005-0000-0000-0000DD360000}"/>
    <cellStyle name="Output 2 3 3" xfId="14052" xr:uid="{00000000-0005-0000-0000-0000DE360000}"/>
    <cellStyle name="Output 2 4" xfId="14053" xr:uid="{00000000-0005-0000-0000-0000DF360000}"/>
    <cellStyle name="Output 2 4 2" xfId="14054" xr:uid="{00000000-0005-0000-0000-0000E0360000}"/>
    <cellStyle name="Output 2 5" xfId="14055" xr:uid="{00000000-0005-0000-0000-0000E1360000}"/>
    <cellStyle name="Output 2 5 2" xfId="14056" xr:uid="{00000000-0005-0000-0000-0000E2360000}"/>
    <cellStyle name="Output 2 6" xfId="14057" xr:uid="{00000000-0005-0000-0000-0000E3360000}"/>
    <cellStyle name="Output 2 6 2" xfId="14058" xr:uid="{00000000-0005-0000-0000-0000E4360000}"/>
    <cellStyle name="Output 2 6 3" xfId="14059" xr:uid="{00000000-0005-0000-0000-0000E5360000}"/>
    <cellStyle name="Output 2 7" xfId="14060" xr:uid="{00000000-0005-0000-0000-0000E6360000}"/>
    <cellStyle name="Output 2 8" xfId="14061" xr:uid="{00000000-0005-0000-0000-0000E7360000}"/>
    <cellStyle name="Output 20" xfId="14062" xr:uid="{00000000-0005-0000-0000-0000E8360000}"/>
    <cellStyle name="Output 20 2" xfId="14063" xr:uid="{00000000-0005-0000-0000-0000E9360000}"/>
    <cellStyle name="Output 20 3" xfId="14064" xr:uid="{00000000-0005-0000-0000-0000EA360000}"/>
    <cellStyle name="Output 20 4" xfId="14065" xr:uid="{00000000-0005-0000-0000-0000EB360000}"/>
    <cellStyle name="Output 20 5" xfId="14066" xr:uid="{00000000-0005-0000-0000-0000EC360000}"/>
    <cellStyle name="Output 21" xfId="14067" xr:uid="{00000000-0005-0000-0000-0000ED360000}"/>
    <cellStyle name="Output 21 2" xfId="14068" xr:uid="{00000000-0005-0000-0000-0000EE360000}"/>
    <cellStyle name="Output 21 3" xfId="14069" xr:uid="{00000000-0005-0000-0000-0000EF360000}"/>
    <cellStyle name="Output 21 4" xfId="14070" xr:uid="{00000000-0005-0000-0000-0000F0360000}"/>
    <cellStyle name="Output 21 5" xfId="14071" xr:uid="{00000000-0005-0000-0000-0000F1360000}"/>
    <cellStyle name="Output 22" xfId="14072" xr:uid="{00000000-0005-0000-0000-0000F2360000}"/>
    <cellStyle name="Output 22 2" xfId="14073" xr:uid="{00000000-0005-0000-0000-0000F3360000}"/>
    <cellStyle name="Output 22 3" xfId="14074" xr:uid="{00000000-0005-0000-0000-0000F4360000}"/>
    <cellStyle name="Output 22 4" xfId="14075" xr:uid="{00000000-0005-0000-0000-0000F5360000}"/>
    <cellStyle name="Output 22 5" xfId="14076" xr:uid="{00000000-0005-0000-0000-0000F6360000}"/>
    <cellStyle name="Output 23" xfId="14077" xr:uid="{00000000-0005-0000-0000-0000F7360000}"/>
    <cellStyle name="Output 23 2" xfId="14078" xr:uid="{00000000-0005-0000-0000-0000F8360000}"/>
    <cellStyle name="Output 23 3" xfId="14079" xr:uid="{00000000-0005-0000-0000-0000F9360000}"/>
    <cellStyle name="Output 23 4" xfId="14080" xr:uid="{00000000-0005-0000-0000-0000FA360000}"/>
    <cellStyle name="Output 23 5" xfId="14081" xr:uid="{00000000-0005-0000-0000-0000FB360000}"/>
    <cellStyle name="Output 24" xfId="14082" xr:uid="{00000000-0005-0000-0000-0000FC360000}"/>
    <cellStyle name="Output 24 2" xfId="14083" xr:uid="{00000000-0005-0000-0000-0000FD360000}"/>
    <cellStyle name="Output 24 3" xfId="14084" xr:uid="{00000000-0005-0000-0000-0000FE360000}"/>
    <cellStyle name="Output 24 4" xfId="14085" xr:uid="{00000000-0005-0000-0000-0000FF360000}"/>
    <cellStyle name="Output 24 5" xfId="14086" xr:uid="{00000000-0005-0000-0000-000000370000}"/>
    <cellStyle name="Output 25" xfId="14087" xr:uid="{00000000-0005-0000-0000-000001370000}"/>
    <cellStyle name="Output 25 2" xfId="14088" xr:uid="{00000000-0005-0000-0000-000002370000}"/>
    <cellStyle name="Output 25 3" xfId="14089" xr:uid="{00000000-0005-0000-0000-000003370000}"/>
    <cellStyle name="Output 25 4" xfId="14090" xr:uid="{00000000-0005-0000-0000-000004370000}"/>
    <cellStyle name="Output 25 5" xfId="14091" xr:uid="{00000000-0005-0000-0000-000005370000}"/>
    <cellStyle name="Output 26" xfId="14092" xr:uid="{00000000-0005-0000-0000-000006370000}"/>
    <cellStyle name="Output 26 2" xfId="14093" xr:uid="{00000000-0005-0000-0000-000007370000}"/>
    <cellStyle name="Output 26 3" xfId="14094" xr:uid="{00000000-0005-0000-0000-000008370000}"/>
    <cellStyle name="Output 26 4" xfId="14095" xr:uid="{00000000-0005-0000-0000-000009370000}"/>
    <cellStyle name="Output 26 5" xfId="14096" xr:uid="{00000000-0005-0000-0000-00000A370000}"/>
    <cellStyle name="Output 27" xfId="14097" xr:uid="{00000000-0005-0000-0000-00000B370000}"/>
    <cellStyle name="Output 27 2" xfId="14098" xr:uid="{00000000-0005-0000-0000-00000C370000}"/>
    <cellStyle name="Output 27 3" xfId="14099" xr:uid="{00000000-0005-0000-0000-00000D370000}"/>
    <cellStyle name="Output 27 4" xfId="14100" xr:uid="{00000000-0005-0000-0000-00000E370000}"/>
    <cellStyle name="Output 27 5" xfId="14101" xr:uid="{00000000-0005-0000-0000-00000F370000}"/>
    <cellStyle name="Output 28" xfId="14102" xr:uid="{00000000-0005-0000-0000-000010370000}"/>
    <cellStyle name="Output 28 2" xfId="14103" xr:uid="{00000000-0005-0000-0000-000011370000}"/>
    <cellStyle name="Output 28 3" xfId="14104" xr:uid="{00000000-0005-0000-0000-000012370000}"/>
    <cellStyle name="Output 28 4" xfId="14105" xr:uid="{00000000-0005-0000-0000-000013370000}"/>
    <cellStyle name="Output 28 5" xfId="14106" xr:uid="{00000000-0005-0000-0000-000014370000}"/>
    <cellStyle name="Output 29" xfId="14107" xr:uid="{00000000-0005-0000-0000-000015370000}"/>
    <cellStyle name="Output 29 2" xfId="14108" xr:uid="{00000000-0005-0000-0000-000016370000}"/>
    <cellStyle name="Output 29 3" xfId="14109" xr:uid="{00000000-0005-0000-0000-000017370000}"/>
    <cellStyle name="Output 29 4" xfId="14110" xr:uid="{00000000-0005-0000-0000-000018370000}"/>
    <cellStyle name="Output 29 5" xfId="14111" xr:uid="{00000000-0005-0000-0000-000019370000}"/>
    <cellStyle name="Output 3" xfId="14112" xr:uid="{00000000-0005-0000-0000-00001A370000}"/>
    <cellStyle name="Output 3 2" xfId="14113" xr:uid="{00000000-0005-0000-0000-00001B370000}"/>
    <cellStyle name="Output 3 2 2" xfId="14114" xr:uid="{00000000-0005-0000-0000-00001C370000}"/>
    <cellStyle name="Output 3 2 3" xfId="14115" xr:uid="{00000000-0005-0000-0000-00001D370000}"/>
    <cellStyle name="Output 3 2 4" xfId="14116" xr:uid="{00000000-0005-0000-0000-00001E370000}"/>
    <cellStyle name="Output 3 2 4 2" xfId="14117" xr:uid="{00000000-0005-0000-0000-00001F370000}"/>
    <cellStyle name="Output 3 2 5" xfId="14118" xr:uid="{00000000-0005-0000-0000-000020370000}"/>
    <cellStyle name="Output 3 2 6" xfId="14119" xr:uid="{00000000-0005-0000-0000-000021370000}"/>
    <cellStyle name="Output 3 3" xfId="14120" xr:uid="{00000000-0005-0000-0000-000022370000}"/>
    <cellStyle name="Output 3 4" xfId="14121" xr:uid="{00000000-0005-0000-0000-000023370000}"/>
    <cellStyle name="Output 3 5" xfId="14122" xr:uid="{00000000-0005-0000-0000-000024370000}"/>
    <cellStyle name="Output 3 6" xfId="14123" xr:uid="{00000000-0005-0000-0000-000025370000}"/>
    <cellStyle name="Output 3 7" xfId="14124" xr:uid="{00000000-0005-0000-0000-000026370000}"/>
    <cellStyle name="Output 30" xfId="14125" xr:uid="{00000000-0005-0000-0000-000027370000}"/>
    <cellStyle name="Output 30 2" xfId="14126" xr:uid="{00000000-0005-0000-0000-000028370000}"/>
    <cellStyle name="Output 30 3" xfId="14127" xr:uid="{00000000-0005-0000-0000-000029370000}"/>
    <cellStyle name="Output 30 4" xfId="14128" xr:uid="{00000000-0005-0000-0000-00002A370000}"/>
    <cellStyle name="Output 30 5" xfId="14129" xr:uid="{00000000-0005-0000-0000-00002B370000}"/>
    <cellStyle name="Output 31" xfId="14130" xr:uid="{00000000-0005-0000-0000-00002C370000}"/>
    <cellStyle name="Output 31 2" xfId="14131" xr:uid="{00000000-0005-0000-0000-00002D370000}"/>
    <cellStyle name="Output 31 3" xfId="14132" xr:uid="{00000000-0005-0000-0000-00002E370000}"/>
    <cellStyle name="Output 31 4" xfId="14133" xr:uid="{00000000-0005-0000-0000-00002F370000}"/>
    <cellStyle name="Output 31 5" xfId="14134" xr:uid="{00000000-0005-0000-0000-000030370000}"/>
    <cellStyle name="Output 32" xfId="14135" xr:uid="{00000000-0005-0000-0000-000031370000}"/>
    <cellStyle name="Output 32 2" xfId="14136" xr:uid="{00000000-0005-0000-0000-000032370000}"/>
    <cellStyle name="Output 32 3" xfId="14137" xr:uid="{00000000-0005-0000-0000-000033370000}"/>
    <cellStyle name="Output 32 4" xfId="14138" xr:uid="{00000000-0005-0000-0000-000034370000}"/>
    <cellStyle name="Output 32 5" xfId="14139" xr:uid="{00000000-0005-0000-0000-000035370000}"/>
    <cellStyle name="Output 33" xfId="14140" xr:uid="{00000000-0005-0000-0000-000036370000}"/>
    <cellStyle name="Output 33 2" xfId="14141" xr:uid="{00000000-0005-0000-0000-000037370000}"/>
    <cellStyle name="Output 33 3" xfId="14142" xr:uid="{00000000-0005-0000-0000-000038370000}"/>
    <cellStyle name="Output 33 4" xfId="14143" xr:uid="{00000000-0005-0000-0000-000039370000}"/>
    <cellStyle name="Output 33 5" xfId="14144" xr:uid="{00000000-0005-0000-0000-00003A370000}"/>
    <cellStyle name="Output 34" xfId="14145" xr:uid="{00000000-0005-0000-0000-00003B370000}"/>
    <cellStyle name="Output 34 2" xfId="14146" xr:uid="{00000000-0005-0000-0000-00003C370000}"/>
    <cellStyle name="Output 34 3" xfId="14147" xr:uid="{00000000-0005-0000-0000-00003D370000}"/>
    <cellStyle name="Output 34 4" xfId="14148" xr:uid="{00000000-0005-0000-0000-00003E370000}"/>
    <cellStyle name="Output 34 5" xfId="14149" xr:uid="{00000000-0005-0000-0000-00003F370000}"/>
    <cellStyle name="Output 35" xfId="14150" xr:uid="{00000000-0005-0000-0000-000040370000}"/>
    <cellStyle name="Output 35 2" xfId="14151" xr:uid="{00000000-0005-0000-0000-000041370000}"/>
    <cellStyle name="Output 35 3" xfId="14152" xr:uid="{00000000-0005-0000-0000-000042370000}"/>
    <cellStyle name="Output 35 4" xfId="14153" xr:uid="{00000000-0005-0000-0000-000043370000}"/>
    <cellStyle name="Output 35 5" xfId="14154" xr:uid="{00000000-0005-0000-0000-000044370000}"/>
    <cellStyle name="Output 36" xfId="14155" xr:uid="{00000000-0005-0000-0000-000045370000}"/>
    <cellStyle name="Output 36 2" xfId="14156" xr:uid="{00000000-0005-0000-0000-000046370000}"/>
    <cellStyle name="Output 36 3" xfId="14157" xr:uid="{00000000-0005-0000-0000-000047370000}"/>
    <cellStyle name="Output 36 4" xfId="14158" xr:uid="{00000000-0005-0000-0000-000048370000}"/>
    <cellStyle name="Output 36 5" xfId="14159" xr:uid="{00000000-0005-0000-0000-000049370000}"/>
    <cellStyle name="Output 37" xfId="14160" xr:uid="{00000000-0005-0000-0000-00004A370000}"/>
    <cellStyle name="Output 37 2" xfId="14161" xr:uid="{00000000-0005-0000-0000-00004B370000}"/>
    <cellStyle name="Output 37 3" xfId="14162" xr:uid="{00000000-0005-0000-0000-00004C370000}"/>
    <cellStyle name="Output 37 4" xfId="14163" xr:uid="{00000000-0005-0000-0000-00004D370000}"/>
    <cellStyle name="Output 37 5" xfId="14164" xr:uid="{00000000-0005-0000-0000-00004E370000}"/>
    <cellStyle name="Output 38" xfId="14165" xr:uid="{00000000-0005-0000-0000-00004F370000}"/>
    <cellStyle name="Output 38 2" xfId="14166" xr:uid="{00000000-0005-0000-0000-000050370000}"/>
    <cellStyle name="Output 38 3" xfId="14167" xr:uid="{00000000-0005-0000-0000-000051370000}"/>
    <cellStyle name="Output 38 4" xfId="14168" xr:uid="{00000000-0005-0000-0000-000052370000}"/>
    <cellStyle name="Output 38 5" xfId="14169" xr:uid="{00000000-0005-0000-0000-000053370000}"/>
    <cellStyle name="Output 39" xfId="14170" xr:uid="{00000000-0005-0000-0000-000054370000}"/>
    <cellStyle name="Output 39 2" xfId="14171" xr:uid="{00000000-0005-0000-0000-000055370000}"/>
    <cellStyle name="Output 39 3" xfId="14172" xr:uid="{00000000-0005-0000-0000-000056370000}"/>
    <cellStyle name="Output 39 4" xfId="14173" xr:uid="{00000000-0005-0000-0000-000057370000}"/>
    <cellStyle name="Output 39 5" xfId="14174" xr:uid="{00000000-0005-0000-0000-000058370000}"/>
    <cellStyle name="Output 4" xfId="14175" xr:uid="{00000000-0005-0000-0000-000059370000}"/>
    <cellStyle name="Output 4 2" xfId="14176" xr:uid="{00000000-0005-0000-0000-00005A370000}"/>
    <cellStyle name="Output 4 3" xfId="14177" xr:uid="{00000000-0005-0000-0000-00005B370000}"/>
    <cellStyle name="Output 4 4" xfId="14178" xr:uid="{00000000-0005-0000-0000-00005C370000}"/>
    <cellStyle name="Output 4 5" xfId="14179" xr:uid="{00000000-0005-0000-0000-00005D370000}"/>
    <cellStyle name="Output 40" xfId="14180" xr:uid="{00000000-0005-0000-0000-00005E370000}"/>
    <cellStyle name="Output 40 2" xfId="14181" xr:uid="{00000000-0005-0000-0000-00005F370000}"/>
    <cellStyle name="Output 40 3" xfId="14182" xr:uid="{00000000-0005-0000-0000-000060370000}"/>
    <cellStyle name="Output 40 4" xfId="14183" xr:uid="{00000000-0005-0000-0000-000061370000}"/>
    <cellStyle name="Output 40 5" xfId="14184" xr:uid="{00000000-0005-0000-0000-000062370000}"/>
    <cellStyle name="Output 41" xfId="14185" xr:uid="{00000000-0005-0000-0000-000063370000}"/>
    <cellStyle name="Output 41 2" xfId="14186" xr:uid="{00000000-0005-0000-0000-000064370000}"/>
    <cellStyle name="Output 41 3" xfId="14187" xr:uid="{00000000-0005-0000-0000-000065370000}"/>
    <cellStyle name="Output 41 4" xfId="14188" xr:uid="{00000000-0005-0000-0000-000066370000}"/>
    <cellStyle name="Output 41 5" xfId="14189" xr:uid="{00000000-0005-0000-0000-000067370000}"/>
    <cellStyle name="Output 42" xfId="14190" xr:uid="{00000000-0005-0000-0000-000068370000}"/>
    <cellStyle name="Output 42 2" xfId="14191" xr:uid="{00000000-0005-0000-0000-000069370000}"/>
    <cellStyle name="Output 42 3" xfId="14192" xr:uid="{00000000-0005-0000-0000-00006A370000}"/>
    <cellStyle name="Output 42 4" xfId="14193" xr:uid="{00000000-0005-0000-0000-00006B370000}"/>
    <cellStyle name="Output 42 5" xfId="14194" xr:uid="{00000000-0005-0000-0000-00006C370000}"/>
    <cellStyle name="Output 43" xfId="14195" xr:uid="{00000000-0005-0000-0000-00006D370000}"/>
    <cellStyle name="Output 43 2" xfId="14196" xr:uid="{00000000-0005-0000-0000-00006E370000}"/>
    <cellStyle name="Output 43 3" xfId="14197" xr:uid="{00000000-0005-0000-0000-00006F370000}"/>
    <cellStyle name="Output 43 4" xfId="14198" xr:uid="{00000000-0005-0000-0000-000070370000}"/>
    <cellStyle name="Output 43 5" xfId="14199" xr:uid="{00000000-0005-0000-0000-000071370000}"/>
    <cellStyle name="Output 44" xfId="14200" xr:uid="{00000000-0005-0000-0000-000072370000}"/>
    <cellStyle name="Output 44 2" xfId="14201" xr:uid="{00000000-0005-0000-0000-000073370000}"/>
    <cellStyle name="Output 44 3" xfId="14202" xr:uid="{00000000-0005-0000-0000-000074370000}"/>
    <cellStyle name="Output 44 4" xfId="14203" xr:uid="{00000000-0005-0000-0000-000075370000}"/>
    <cellStyle name="Output 44 5" xfId="14204" xr:uid="{00000000-0005-0000-0000-000076370000}"/>
    <cellStyle name="Output 45" xfId="14205" xr:uid="{00000000-0005-0000-0000-000077370000}"/>
    <cellStyle name="Output 45 2" xfId="14206" xr:uid="{00000000-0005-0000-0000-000078370000}"/>
    <cellStyle name="Output 45 3" xfId="14207" xr:uid="{00000000-0005-0000-0000-000079370000}"/>
    <cellStyle name="Output 45 4" xfId="14208" xr:uid="{00000000-0005-0000-0000-00007A370000}"/>
    <cellStyle name="Output 45 5" xfId="14209" xr:uid="{00000000-0005-0000-0000-00007B370000}"/>
    <cellStyle name="Output 46" xfId="14210" xr:uid="{00000000-0005-0000-0000-00007C370000}"/>
    <cellStyle name="Output 46 2" xfId="14211" xr:uid="{00000000-0005-0000-0000-00007D370000}"/>
    <cellStyle name="Output 46 3" xfId="14212" xr:uid="{00000000-0005-0000-0000-00007E370000}"/>
    <cellStyle name="Output 46 4" xfId="14213" xr:uid="{00000000-0005-0000-0000-00007F370000}"/>
    <cellStyle name="Output 46 5" xfId="14214" xr:uid="{00000000-0005-0000-0000-000080370000}"/>
    <cellStyle name="Output 47" xfId="14215" xr:uid="{00000000-0005-0000-0000-000081370000}"/>
    <cellStyle name="Output 47 2" xfId="14216" xr:uid="{00000000-0005-0000-0000-000082370000}"/>
    <cellStyle name="Output 47 3" xfId="14217" xr:uid="{00000000-0005-0000-0000-000083370000}"/>
    <cellStyle name="Output 47 4" xfId="14218" xr:uid="{00000000-0005-0000-0000-000084370000}"/>
    <cellStyle name="Output 47 5" xfId="14219" xr:uid="{00000000-0005-0000-0000-000085370000}"/>
    <cellStyle name="Output 48" xfId="14220" xr:uid="{00000000-0005-0000-0000-000086370000}"/>
    <cellStyle name="Output 48 2" xfId="14221" xr:uid="{00000000-0005-0000-0000-000087370000}"/>
    <cellStyle name="Output 48 3" xfId="14222" xr:uid="{00000000-0005-0000-0000-000088370000}"/>
    <cellStyle name="Output 48 4" xfId="14223" xr:uid="{00000000-0005-0000-0000-000089370000}"/>
    <cellStyle name="Output 48 5" xfId="14224" xr:uid="{00000000-0005-0000-0000-00008A370000}"/>
    <cellStyle name="Output 49" xfId="14225" xr:uid="{00000000-0005-0000-0000-00008B370000}"/>
    <cellStyle name="Output 49 2" xfId="14226" xr:uid="{00000000-0005-0000-0000-00008C370000}"/>
    <cellStyle name="Output 49 3" xfId="14227" xr:uid="{00000000-0005-0000-0000-00008D370000}"/>
    <cellStyle name="Output 49 4" xfId="14228" xr:uid="{00000000-0005-0000-0000-00008E370000}"/>
    <cellStyle name="Output 49 5" xfId="14229" xr:uid="{00000000-0005-0000-0000-00008F370000}"/>
    <cellStyle name="Output 5" xfId="14230" xr:uid="{00000000-0005-0000-0000-000090370000}"/>
    <cellStyle name="Output 5 2" xfId="14231" xr:uid="{00000000-0005-0000-0000-000091370000}"/>
    <cellStyle name="Output 5 3" xfId="14232" xr:uid="{00000000-0005-0000-0000-000092370000}"/>
    <cellStyle name="Output 5 4" xfId="14233" xr:uid="{00000000-0005-0000-0000-000093370000}"/>
    <cellStyle name="Output 5 5" xfId="14234" xr:uid="{00000000-0005-0000-0000-000094370000}"/>
    <cellStyle name="Output 50" xfId="14235" xr:uid="{00000000-0005-0000-0000-000095370000}"/>
    <cellStyle name="Output 50 2" xfId="14236" xr:uid="{00000000-0005-0000-0000-000096370000}"/>
    <cellStyle name="Output 50 3" xfId="14237" xr:uid="{00000000-0005-0000-0000-000097370000}"/>
    <cellStyle name="Output 50 4" xfId="14238" xr:uid="{00000000-0005-0000-0000-000098370000}"/>
    <cellStyle name="Output 50 5" xfId="14239" xr:uid="{00000000-0005-0000-0000-000099370000}"/>
    <cellStyle name="Output 51" xfId="14240" xr:uid="{00000000-0005-0000-0000-00009A370000}"/>
    <cellStyle name="Output 51 2" xfId="14241" xr:uid="{00000000-0005-0000-0000-00009B370000}"/>
    <cellStyle name="Output 51 3" xfId="14242" xr:uid="{00000000-0005-0000-0000-00009C370000}"/>
    <cellStyle name="Output 51 4" xfId="14243" xr:uid="{00000000-0005-0000-0000-00009D370000}"/>
    <cellStyle name="Output 51 5" xfId="14244" xr:uid="{00000000-0005-0000-0000-00009E370000}"/>
    <cellStyle name="Output 52" xfId="14245" xr:uid="{00000000-0005-0000-0000-00009F370000}"/>
    <cellStyle name="Output 52 2" xfId="14246" xr:uid="{00000000-0005-0000-0000-0000A0370000}"/>
    <cellStyle name="Output 52 3" xfId="14247" xr:uid="{00000000-0005-0000-0000-0000A1370000}"/>
    <cellStyle name="Output 52 4" xfId="14248" xr:uid="{00000000-0005-0000-0000-0000A2370000}"/>
    <cellStyle name="Output 52 5" xfId="14249" xr:uid="{00000000-0005-0000-0000-0000A3370000}"/>
    <cellStyle name="Output 53" xfId="14250" xr:uid="{00000000-0005-0000-0000-0000A4370000}"/>
    <cellStyle name="Output 53 2" xfId="14251" xr:uid="{00000000-0005-0000-0000-0000A5370000}"/>
    <cellStyle name="Output 53 3" xfId="14252" xr:uid="{00000000-0005-0000-0000-0000A6370000}"/>
    <cellStyle name="Output 53 4" xfId="14253" xr:uid="{00000000-0005-0000-0000-0000A7370000}"/>
    <cellStyle name="Output 53 5" xfId="14254" xr:uid="{00000000-0005-0000-0000-0000A8370000}"/>
    <cellStyle name="Output 54" xfId="14255" xr:uid="{00000000-0005-0000-0000-0000A9370000}"/>
    <cellStyle name="Output 54 2" xfId="14256" xr:uid="{00000000-0005-0000-0000-0000AA370000}"/>
    <cellStyle name="Output 54 3" xfId="14257" xr:uid="{00000000-0005-0000-0000-0000AB370000}"/>
    <cellStyle name="Output 54 4" xfId="14258" xr:uid="{00000000-0005-0000-0000-0000AC370000}"/>
    <cellStyle name="Output 54 5" xfId="14259" xr:uid="{00000000-0005-0000-0000-0000AD370000}"/>
    <cellStyle name="Output 55" xfId="14260" xr:uid="{00000000-0005-0000-0000-0000AE370000}"/>
    <cellStyle name="Output 55 2" xfId="14261" xr:uid="{00000000-0005-0000-0000-0000AF370000}"/>
    <cellStyle name="Output 55 3" xfId="14262" xr:uid="{00000000-0005-0000-0000-0000B0370000}"/>
    <cellStyle name="Output 55 4" xfId="14263" xr:uid="{00000000-0005-0000-0000-0000B1370000}"/>
    <cellStyle name="Output 55 5" xfId="14264" xr:uid="{00000000-0005-0000-0000-0000B2370000}"/>
    <cellStyle name="Output 56" xfId="14265" xr:uid="{00000000-0005-0000-0000-0000B3370000}"/>
    <cellStyle name="Output 56 2" xfId="14266" xr:uid="{00000000-0005-0000-0000-0000B4370000}"/>
    <cellStyle name="Output 56 3" xfId="14267" xr:uid="{00000000-0005-0000-0000-0000B5370000}"/>
    <cellStyle name="Output 56 4" xfId="14268" xr:uid="{00000000-0005-0000-0000-0000B6370000}"/>
    <cellStyle name="Output 56 5" xfId="14269" xr:uid="{00000000-0005-0000-0000-0000B7370000}"/>
    <cellStyle name="Output 57" xfId="14270" xr:uid="{00000000-0005-0000-0000-0000B8370000}"/>
    <cellStyle name="Output 57 2" xfId="14271" xr:uid="{00000000-0005-0000-0000-0000B9370000}"/>
    <cellStyle name="Output 57 3" xfId="14272" xr:uid="{00000000-0005-0000-0000-0000BA370000}"/>
    <cellStyle name="Output 57 4" xfId="14273" xr:uid="{00000000-0005-0000-0000-0000BB370000}"/>
    <cellStyle name="Output 57 5" xfId="14274" xr:uid="{00000000-0005-0000-0000-0000BC370000}"/>
    <cellStyle name="Output 58" xfId="14275" xr:uid="{00000000-0005-0000-0000-0000BD370000}"/>
    <cellStyle name="Output 58 2" xfId="14276" xr:uid="{00000000-0005-0000-0000-0000BE370000}"/>
    <cellStyle name="Output 58 3" xfId="14277" xr:uid="{00000000-0005-0000-0000-0000BF370000}"/>
    <cellStyle name="Output 58 4" xfId="14278" xr:uid="{00000000-0005-0000-0000-0000C0370000}"/>
    <cellStyle name="Output 58 5" xfId="14279" xr:uid="{00000000-0005-0000-0000-0000C1370000}"/>
    <cellStyle name="Output 59" xfId="14280" xr:uid="{00000000-0005-0000-0000-0000C2370000}"/>
    <cellStyle name="Output 6" xfId="14281" xr:uid="{00000000-0005-0000-0000-0000C3370000}"/>
    <cellStyle name="Output 6 2" xfId="14282" xr:uid="{00000000-0005-0000-0000-0000C4370000}"/>
    <cellStyle name="Output 6 3" xfId="14283" xr:uid="{00000000-0005-0000-0000-0000C5370000}"/>
    <cellStyle name="Output 6 4" xfId="14284" xr:uid="{00000000-0005-0000-0000-0000C6370000}"/>
    <cellStyle name="Output 6 5" xfId="14285" xr:uid="{00000000-0005-0000-0000-0000C7370000}"/>
    <cellStyle name="Output 60" xfId="14286" xr:uid="{00000000-0005-0000-0000-0000C8370000}"/>
    <cellStyle name="Output 7" xfId="14287" xr:uid="{00000000-0005-0000-0000-0000C9370000}"/>
    <cellStyle name="Output 7 2" xfId="14288" xr:uid="{00000000-0005-0000-0000-0000CA370000}"/>
    <cellStyle name="Output 7 3" xfId="14289" xr:uid="{00000000-0005-0000-0000-0000CB370000}"/>
    <cellStyle name="Output 7 4" xfId="14290" xr:uid="{00000000-0005-0000-0000-0000CC370000}"/>
    <cellStyle name="Output 7 5" xfId="14291" xr:uid="{00000000-0005-0000-0000-0000CD370000}"/>
    <cellStyle name="Output 8" xfId="14292" xr:uid="{00000000-0005-0000-0000-0000CE370000}"/>
    <cellStyle name="Output 8 2" xfId="14293" xr:uid="{00000000-0005-0000-0000-0000CF370000}"/>
    <cellStyle name="Output 8 3" xfId="14294" xr:uid="{00000000-0005-0000-0000-0000D0370000}"/>
    <cellStyle name="Output 8 4" xfId="14295" xr:uid="{00000000-0005-0000-0000-0000D1370000}"/>
    <cellStyle name="Output 8 5" xfId="14296" xr:uid="{00000000-0005-0000-0000-0000D2370000}"/>
    <cellStyle name="Output 9" xfId="14297" xr:uid="{00000000-0005-0000-0000-0000D3370000}"/>
    <cellStyle name="Output 9 2" xfId="14298" xr:uid="{00000000-0005-0000-0000-0000D4370000}"/>
    <cellStyle name="Output 9 3" xfId="14299" xr:uid="{00000000-0005-0000-0000-0000D5370000}"/>
    <cellStyle name="Output 9 4" xfId="14300" xr:uid="{00000000-0005-0000-0000-0000D6370000}"/>
    <cellStyle name="Output 9 5" xfId="14301" xr:uid="{00000000-0005-0000-0000-0000D7370000}"/>
    <cellStyle name="per.style" xfId="101" xr:uid="{00000000-0005-0000-0000-0000D8370000}"/>
    <cellStyle name="per.style 10" xfId="14302" xr:uid="{00000000-0005-0000-0000-0000D9370000}"/>
    <cellStyle name="per.style 10 2" xfId="14303" xr:uid="{00000000-0005-0000-0000-0000DA370000}"/>
    <cellStyle name="per.style 10 3" xfId="14304" xr:uid="{00000000-0005-0000-0000-0000DB370000}"/>
    <cellStyle name="per.style 10 4" xfId="14305" xr:uid="{00000000-0005-0000-0000-0000DC370000}"/>
    <cellStyle name="per.style 10 5" xfId="14306" xr:uid="{00000000-0005-0000-0000-0000DD370000}"/>
    <cellStyle name="per.style 11" xfId="14307" xr:uid="{00000000-0005-0000-0000-0000DE370000}"/>
    <cellStyle name="per.style 11 2" xfId="14308" xr:uid="{00000000-0005-0000-0000-0000DF370000}"/>
    <cellStyle name="per.style 11 3" xfId="14309" xr:uid="{00000000-0005-0000-0000-0000E0370000}"/>
    <cellStyle name="per.style 11 4" xfId="14310" xr:uid="{00000000-0005-0000-0000-0000E1370000}"/>
    <cellStyle name="per.style 11 5" xfId="14311" xr:uid="{00000000-0005-0000-0000-0000E2370000}"/>
    <cellStyle name="per.style 12" xfId="14312" xr:uid="{00000000-0005-0000-0000-0000E3370000}"/>
    <cellStyle name="per.style 12 2" xfId="14313" xr:uid="{00000000-0005-0000-0000-0000E4370000}"/>
    <cellStyle name="per.style 12 3" xfId="14314" xr:uid="{00000000-0005-0000-0000-0000E5370000}"/>
    <cellStyle name="per.style 12 4" xfId="14315" xr:uid="{00000000-0005-0000-0000-0000E6370000}"/>
    <cellStyle name="per.style 12 5" xfId="14316" xr:uid="{00000000-0005-0000-0000-0000E7370000}"/>
    <cellStyle name="per.style 13" xfId="14317" xr:uid="{00000000-0005-0000-0000-0000E8370000}"/>
    <cellStyle name="per.style 13 2" xfId="14318" xr:uid="{00000000-0005-0000-0000-0000E9370000}"/>
    <cellStyle name="per.style 13 3" xfId="14319" xr:uid="{00000000-0005-0000-0000-0000EA370000}"/>
    <cellStyle name="per.style 13 4" xfId="14320" xr:uid="{00000000-0005-0000-0000-0000EB370000}"/>
    <cellStyle name="per.style 13 5" xfId="14321" xr:uid="{00000000-0005-0000-0000-0000EC370000}"/>
    <cellStyle name="per.style 14" xfId="14322" xr:uid="{00000000-0005-0000-0000-0000ED370000}"/>
    <cellStyle name="per.style 14 2" xfId="14323" xr:uid="{00000000-0005-0000-0000-0000EE370000}"/>
    <cellStyle name="per.style 14 3" xfId="14324" xr:uid="{00000000-0005-0000-0000-0000EF370000}"/>
    <cellStyle name="per.style 14 4" xfId="14325" xr:uid="{00000000-0005-0000-0000-0000F0370000}"/>
    <cellStyle name="per.style 14 5" xfId="14326" xr:uid="{00000000-0005-0000-0000-0000F1370000}"/>
    <cellStyle name="per.style 15" xfId="14327" xr:uid="{00000000-0005-0000-0000-0000F2370000}"/>
    <cellStyle name="per.style 15 2" xfId="14328" xr:uid="{00000000-0005-0000-0000-0000F3370000}"/>
    <cellStyle name="per.style 15 3" xfId="14329" xr:uid="{00000000-0005-0000-0000-0000F4370000}"/>
    <cellStyle name="per.style 15 4" xfId="14330" xr:uid="{00000000-0005-0000-0000-0000F5370000}"/>
    <cellStyle name="per.style 15 5" xfId="14331" xr:uid="{00000000-0005-0000-0000-0000F6370000}"/>
    <cellStyle name="per.style 16" xfId="14332" xr:uid="{00000000-0005-0000-0000-0000F7370000}"/>
    <cellStyle name="per.style 16 2" xfId="14333" xr:uid="{00000000-0005-0000-0000-0000F8370000}"/>
    <cellStyle name="per.style 16 3" xfId="14334" xr:uid="{00000000-0005-0000-0000-0000F9370000}"/>
    <cellStyle name="per.style 16 4" xfId="14335" xr:uid="{00000000-0005-0000-0000-0000FA370000}"/>
    <cellStyle name="per.style 16 5" xfId="14336" xr:uid="{00000000-0005-0000-0000-0000FB370000}"/>
    <cellStyle name="per.style 17" xfId="14337" xr:uid="{00000000-0005-0000-0000-0000FC370000}"/>
    <cellStyle name="per.style 17 2" xfId="14338" xr:uid="{00000000-0005-0000-0000-0000FD370000}"/>
    <cellStyle name="per.style 17 3" xfId="14339" xr:uid="{00000000-0005-0000-0000-0000FE370000}"/>
    <cellStyle name="per.style 17 4" xfId="14340" xr:uid="{00000000-0005-0000-0000-0000FF370000}"/>
    <cellStyle name="per.style 17 5" xfId="14341" xr:uid="{00000000-0005-0000-0000-000000380000}"/>
    <cellStyle name="per.style 18" xfId="14342" xr:uid="{00000000-0005-0000-0000-000001380000}"/>
    <cellStyle name="per.style 18 2" xfId="14343" xr:uid="{00000000-0005-0000-0000-000002380000}"/>
    <cellStyle name="per.style 18 3" xfId="14344" xr:uid="{00000000-0005-0000-0000-000003380000}"/>
    <cellStyle name="per.style 18 4" xfId="14345" xr:uid="{00000000-0005-0000-0000-000004380000}"/>
    <cellStyle name="per.style 18 5" xfId="14346" xr:uid="{00000000-0005-0000-0000-000005380000}"/>
    <cellStyle name="per.style 19" xfId="14347" xr:uid="{00000000-0005-0000-0000-000006380000}"/>
    <cellStyle name="per.style 19 2" xfId="14348" xr:uid="{00000000-0005-0000-0000-000007380000}"/>
    <cellStyle name="per.style 19 3" xfId="14349" xr:uid="{00000000-0005-0000-0000-000008380000}"/>
    <cellStyle name="per.style 19 4" xfId="14350" xr:uid="{00000000-0005-0000-0000-000009380000}"/>
    <cellStyle name="per.style 19 5" xfId="14351" xr:uid="{00000000-0005-0000-0000-00000A380000}"/>
    <cellStyle name="per.style 2" xfId="14352" xr:uid="{00000000-0005-0000-0000-00000B380000}"/>
    <cellStyle name="per.style 2 2" xfId="14353" xr:uid="{00000000-0005-0000-0000-00000C380000}"/>
    <cellStyle name="per.style 2 3" xfId="14354" xr:uid="{00000000-0005-0000-0000-00000D380000}"/>
    <cellStyle name="per.style 2 4" xfId="14355" xr:uid="{00000000-0005-0000-0000-00000E380000}"/>
    <cellStyle name="per.style 2 4 2" xfId="14356" xr:uid="{00000000-0005-0000-0000-00000F380000}"/>
    <cellStyle name="per.style 2 5" xfId="14357" xr:uid="{00000000-0005-0000-0000-000010380000}"/>
    <cellStyle name="per.style 2 6" xfId="14358" xr:uid="{00000000-0005-0000-0000-000011380000}"/>
    <cellStyle name="per.style 20" xfId="14359" xr:uid="{00000000-0005-0000-0000-000012380000}"/>
    <cellStyle name="per.style 20 2" xfId="14360" xr:uid="{00000000-0005-0000-0000-000013380000}"/>
    <cellStyle name="per.style 20 3" xfId="14361" xr:uid="{00000000-0005-0000-0000-000014380000}"/>
    <cellStyle name="per.style 20 4" xfId="14362" xr:uid="{00000000-0005-0000-0000-000015380000}"/>
    <cellStyle name="per.style 20 5" xfId="14363" xr:uid="{00000000-0005-0000-0000-000016380000}"/>
    <cellStyle name="per.style 21" xfId="14364" xr:uid="{00000000-0005-0000-0000-000017380000}"/>
    <cellStyle name="per.style 21 2" xfId="14365" xr:uid="{00000000-0005-0000-0000-000018380000}"/>
    <cellStyle name="per.style 21 3" xfId="14366" xr:uid="{00000000-0005-0000-0000-000019380000}"/>
    <cellStyle name="per.style 21 4" xfId="14367" xr:uid="{00000000-0005-0000-0000-00001A380000}"/>
    <cellStyle name="per.style 21 5" xfId="14368" xr:uid="{00000000-0005-0000-0000-00001B380000}"/>
    <cellStyle name="per.style 22" xfId="14369" xr:uid="{00000000-0005-0000-0000-00001C380000}"/>
    <cellStyle name="per.style 22 2" xfId="14370" xr:uid="{00000000-0005-0000-0000-00001D380000}"/>
    <cellStyle name="per.style 22 3" xfId="14371" xr:uid="{00000000-0005-0000-0000-00001E380000}"/>
    <cellStyle name="per.style 22 4" xfId="14372" xr:uid="{00000000-0005-0000-0000-00001F380000}"/>
    <cellStyle name="per.style 22 5" xfId="14373" xr:uid="{00000000-0005-0000-0000-000020380000}"/>
    <cellStyle name="per.style 23" xfId="14374" xr:uid="{00000000-0005-0000-0000-000021380000}"/>
    <cellStyle name="per.style 24" xfId="14375" xr:uid="{00000000-0005-0000-0000-000022380000}"/>
    <cellStyle name="per.style 25" xfId="14376" xr:uid="{00000000-0005-0000-0000-000023380000}"/>
    <cellStyle name="per.style 3" xfId="14377" xr:uid="{00000000-0005-0000-0000-000024380000}"/>
    <cellStyle name="per.style 3 2" xfId="14378" xr:uid="{00000000-0005-0000-0000-000025380000}"/>
    <cellStyle name="per.style 3 3" xfId="14379" xr:uid="{00000000-0005-0000-0000-000026380000}"/>
    <cellStyle name="per.style 3 4" xfId="14380" xr:uid="{00000000-0005-0000-0000-000027380000}"/>
    <cellStyle name="per.style 3 5" xfId="14381" xr:uid="{00000000-0005-0000-0000-000028380000}"/>
    <cellStyle name="per.style 4" xfId="14382" xr:uid="{00000000-0005-0000-0000-000029380000}"/>
    <cellStyle name="per.style 4 2" xfId="14383" xr:uid="{00000000-0005-0000-0000-00002A380000}"/>
    <cellStyle name="per.style 4 3" xfId="14384" xr:uid="{00000000-0005-0000-0000-00002B380000}"/>
    <cellStyle name="per.style 4 4" xfId="14385" xr:uid="{00000000-0005-0000-0000-00002C380000}"/>
    <cellStyle name="per.style 4 5" xfId="14386" xr:uid="{00000000-0005-0000-0000-00002D380000}"/>
    <cellStyle name="per.style 5" xfId="14387" xr:uid="{00000000-0005-0000-0000-00002E380000}"/>
    <cellStyle name="per.style 5 2" xfId="14388" xr:uid="{00000000-0005-0000-0000-00002F380000}"/>
    <cellStyle name="per.style 5 3" xfId="14389" xr:uid="{00000000-0005-0000-0000-000030380000}"/>
    <cellStyle name="per.style 5 4" xfId="14390" xr:uid="{00000000-0005-0000-0000-000031380000}"/>
    <cellStyle name="per.style 5 5" xfId="14391" xr:uid="{00000000-0005-0000-0000-000032380000}"/>
    <cellStyle name="per.style 6" xfId="14392" xr:uid="{00000000-0005-0000-0000-000033380000}"/>
    <cellStyle name="per.style 6 2" xfId="14393" xr:uid="{00000000-0005-0000-0000-000034380000}"/>
    <cellStyle name="per.style 6 3" xfId="14394" xr:uid="{00000000-0005-0000-0000-000035380000}"/>
    <cellStyle name="per.style 6 4" xfId="14395" xr:uid="{00000000-0005-0000-0000-000036380000}"/>
    <cellStyle name="per.style 6 5" xfId="14396" xr:uid="{00000000-0005-0000-0000-000037380000}"/>
    <cellStyle name="per.style 7" xfId="14397" xr:uid="{00000000-0005-0000-0000-000038380000}"/>
    <cellStyle name="per.style 7 2" xfId="14398" xr:uid="{00000000-0005-0000-0000-000039380000}"/>
    <cellStyle name="per.style 7 3" xfId="14399" xr:uid="{00000000-0005-0000-0000-00003A380000}"/>
    <cellStyle name="per.style 7 4" xfId="14400" xr:uid="{00000000-0005-0000-0000-00003B380000}"/>
    <cellStyle name="per.style 7 5" xfId="14401" xr:uid="{00000000-0005-0000-0000-00003C380000}"/>
    <cellStyle name="per.style 8" xfId="14402" xr:uid="{00000000-0005-0000-0000-00003D380000}"/>
    <cellStyle name="per.style 8 2" xfId="14403" xr:uid="{00000000-0005-0000-0000-00003E380000}"/>
    <cellStyle name="per.style 8 3" xfId="14404" xr:uid="{00000000-0005-0000-0000-00003F380000}"/>
    <cellStyle name="per.style 8 4" xfId="14405" xr:uid="{00000000-0005-0000-0000-000040380000}"/>
    <cellStyle name="per.style 8 5" xfId="14406" xr:uid="{00000000-0005-0000-0000-000041380000}"/>
    <cellStyle name="per.style 9" xfId="14407" xr:uid="{00000000-0005-0000-0000-000042380000}"/>
    <cellStyle name="per.style 9 2" xfId="14408" xr:uid="{00000000-0005-0000-0000-000043380000}"/>
    <cellStyle name="per.style 9 3" xfId="14409" xr:uid="{00000000-0005-0000-0000-000044380000}"/>
    <cellStyle name="per.style 9 4" xfId="14410" xr:uid="{00000000-0005-0000-0000-000045380000}"/>
    <cellStyle name="per.style 9 5" xfId="14411" xr:uid="{00000000-0005-0000-0000-000046380000}"/>
    <cellStyle name="Percen - Style2" xfId="14412" xr:uid="{00000000-0005-0000-0000-000047380000}"/>
    <cellStyle name="Percen - Style2 2" xfId="14413" xr:uid="{00000000-0005-0000-0000-000048380000}"/>
    <cellStyle name="Percen - Style2 2 2" xfId="14414" xr:uid="{00000000-0005-0000-0000-000049380000}"/>
    <cellStyle name="Percen - Style2 2 3" xfId="14415" xr:uid="{00000000-0005-0000-0000-00004A380000}"/>
    <cellStyle name="Percen - Style2 3" xfId="14416" xr:uid="{00000000-0005-0000-0000-00004B380000}"/>
    <cellStyle name="Percen - Style2 3 2" xfId="14417" xr:uid="{00000000-0005-0000-0000-00004C380000}"/>
    <cellStyle name="Percen - Style2 4" xfId="14418" xr:uid="{00000000-0005-0000-0000-00004D380000}"/>
    <cellStyle name="Percen - Style2 4 2" xfId="14419" xr:uid="{00000000-0005-0000-0000-00004E380000}"/>
    <cellStyle name="Percen - Style2 5" xfId="14420" xr:uid="{00000000-0005-0000-0000-00004F380000}"/>
    <cellStyle name="Percen - Style2 6" xfId="14421" xr:uid="{00000000-0005-0000-0000-000050380000}"/>
    <cellStyle name="Percen - Style2 7" xfId="14422" xr:uid="{00000000-0005-0000-0000-000051380000}"/>
    <cellStyle name="Percent [0]" xfId="14423" xr:uid="{00000000-0005-0000-0000-000052380000}"/>
    <cellStyle name="Percent [0] 2" xfId="14424" xr:uid="{00000000-0005-0000-0000-000053380000}"/>
    <cellStyle name="Percent [0] 2 2" xfId="14425" xr:uid="{00000000-0005-0000-0000-000054380000}"/>
    <cellStyle name="Percent [0] 2 2 2" xfId="14426" xr:uid="{00000000-0005-0000-0000-000055380000}"/>
    <cellStyle name="Percent [0] 2 2 3" xfId="14427" xr:uid="{00000000-0005-0000-0000-000056380000}"/>
    <cellStyle name="Percent [0] 2 3" xfId="14428" xr:uid="{00000000-0005-0000-0000-000057380000}"/>
    <cellStyle name="Percent [0] 2 4" xfId="14429" xr:uid="{00000000-0005-0000-0000-000058380000}"/>
    <cellStyle name="Percent [0] 3" xfId="14430" xr:uid="{00000000-0005-0000-0000-000059380000}"/>
    <cellStyle name="Percent [0] 3 2" xfId="14431" xr:uid="{00000000-0005-0000-0000-00005A380000}"/>
    <cellStyle name="Percent [0] 3 3" xfId="14432" xr:uid="{00000000-0005-0000-0000-00005B380000}"/>
    <cellStyle name="Percent [0] 4" xfId="14433" xr:uid="{00000000-0005-0000-0000-00005C380000}"/>
    <cellStyle name="Percent [0] 4 2" xfId="14434" xr:uid="{00000000-0005-0000-0000-00005D380000}"/>
    <cellStyle name="Percent [0] 4 3" xfId="14435" xr:uid="{00000000-0005-0000-0000-00005E380000}"/>
    <cellStyle name="Percent [0] 5" xfId="14436" xr:uid="{00000000-0005-0000-0000-00005F380000}"/>
    <cellStyle name="Percent [0] 6" xfId="14437" xr:uid="{00000000-0005-0000-0000-000060380000}"/>
    <cellStyle name="Percent [0] 7" xfId="14438" xr:uid="{00000000-0005-0000-0000-000061380000}"/>
    <cellStyle name="Percent [0] 8" xfId="14439" xr:uid="{00000000-0005-0000-0000-000062380000}"/>
    <cellStyle name="Percent [00]" xfId="14440" xr:uid="{00000000-0005-0000-0000-000063380000}"/>
    <cellStyle name="Percent [00] 10" xfId="14441" xr:uid="{00000000-0005-0000-0000-000064380000}"/>
    <cellStyle name="Percent [00] 11" xfId="14442" xr:uid="{00000000-0005-0000-0000-000065380000}"/>
    <cellStyle name="Percent [00] 12" xfId="14443" xr:uid="{00000000-0005-0000-0000-000066380000}"/>
    <cellStyle name="Percent [00] 2" xfId="14444" xr:uid="{00000000-0005-0000-0000-000067380000}"/>
    <cellStyle name="Percent [00] 2 2" xfId="14445" xr:uid="{00000000-0005-0000-0000-000068380000}"/>
    <cellStyle name="Percent [00] 2 2 2" xfId="14446" xr:uid="{00000000-0005-0000-0000-000069380000}"/>
    <cellStyle name="Percent [00] 2 2 2 2" xfId="14447" xr:uid="{00000000-0005-0000-0000-00006A380000}"/>
    <cellStyle name="Percent [00] 2 2 2 2 2" xfId="14448" xr:uid="{00000000-0005-0000-0000-00006B380000}"/>
    <cellStyle name="Percent [00] 2 2 2 3" xfId="14449" xr:uid="{00000000-0005-0000-0000-00006C380000}"/>
    <cellStyle name="Percent [00] 2 2 2 4" xfId="14450" xr:uid="{00000000-0005-0000-0000-00006D380000}"/>
    <cellStyle name="Percent [00] 2 2 3" xfId="14451" xr:uid="{00000000-0005-0000-0000-00006E380000}"/>
    <cellStyle name="Percent [00] 2 2 3 2" xfId="14452" xr:uid="{00000000-0005-0000-0000-00006F380000}"/>
    <cellStyle name="Percent [00] 2 2 3 3" xfId="14453" xr:uid="{00000000-0005-0000-0000-000070380000}"/>
    <cellStyle name="Percent [00] 2 2 4" xfId="14454" xr:uid="{00000000-0005-0000-0000-000071380000}"/>
    <cellStyle name="Percent [00] 2 2 4 2" xfId="14455" xr:uid="{00000000-0005-0000-0000-000072380000}"/>
    <cellStyle name="Percent [00] 2 2 5" xfId="14456" xr:uid="{00000000-0005-0000-0000-000073380000}"/>
    <cellStyle name="Percent [00] 2 2 5 2" xfId="14457" xr:uid="{00000000-0005-0000-0000-000074380000}"/>
    <cellStyle name="Percent [00] 2 2 6" xfId="14458" xr:uid="{00000000-0005-0000-0000-000075380000}"/>
    <cellStyle name="Percent [00] 2 2 7" xfId="14459" xr:uid="{00000000-0005-0000-0000-000076380000}"/>
    <cellStyle name="Percent [00] 2 2 8" xfId="14460" xr:uid="{00000000-0005-0000-0000-000077380000}"/>
    <cellStyle name="Percent [00] 2 3" xfId="14461" xr:uid="{00000000-0005-0000-0000-000078380000}"/>
    <cellStyle name="Percent [00] 2 3 2" xfId="14462" xr:uid="{00000000-0005-0000-0000-000079380000}"/>
    <cellStyle name="Percent [00] 2 3 2 2" xfId="14463" xr:uid="{00000000-0005-0000-0000-00007A380000}"/>
    <cellStyle name="Percent [00] 2 3 3" xfId="14464" xr:uid="{00000000-0005-0000-0000-00007B380000}"/>
    <cellStyle name="Percent [00] 2 3 4" xfId="14465" xr:uid="{00000000-0005-0000-0000-00007C380000}"/>
    <cellStyle name="Percent [00] 2 4" xfId="14466" xr:uid="{00000000-0005-0000-0000-00007D380000}"/>
    <cellStyle name="Percent [00] 2 4 2" xfId="14467" xr:uid="{00000000-0005-0000-0000-00007E380000}"/>
    <cellStyle name="Percent [00] 2 4 3" xfId="14468" xr:uid="{00000000-0005-0000-0000-00007F380000}"/>
    <cellStyle name="Percent [00] 2 5" xfId="14469" xr:uid="{00000000-0005-0000-0000-000080380000}"/>
    <cellStyle name="Percent [00] 2 5 2" xfId="14470" xr:uid="{00000000-0005-0000-0000-000081380000}"/>
    <cellStyle name="Percent [00] 2 6" xfId="14471" xr:uid="{00000000-0005-0000-0000-000082380000}"/>
    <cellStyle name="Percent [00] 2 6 2" xfId="14472" xr:uid="{00000000-0005-0000-0000-000083380000}"/>
    <cellStyle name="Percent [00] 2 7" xfId="14473" xr:uid="{00000000-0005-0000-0000-000084380000}"/>
    <cellStyle name="Percent [00] 2 8" xfId="14474" xr:uid="{00000000-0005-0000-0000-000085380000}"/>
    <cellStyle name="Percent [00] 2 9" xfId="14475" xr:uid="{00000000-0005-0000-0000-000086380000}"/>
    <cellStyle name="Percent [00] 3" xfId="14476" xr:uid="{00000000-0005-0000-0000-000087380000}"/>
    <cellStyle name="Percent [00] 3 2" xfId="14477" xr:uid="{00000000-0005-0000-0000-000088380000}"/>
    <cellStyle name="Percent [00] 3 2 2" xfId="14478" xr:uid="{00000000-0005-0000-0000-000089380000}"/>
    <cellStyle name="Percent [00] 3 2 2 2" xfId="14479" xr:uid="{00000000-0005-0000-0000-00008A380000}"/>
    <cellStyle name="Percent [00] 3 2 3" xfId="14480" xr:uid="{00000000-0005-0000-0000-00008B380000}"/>
    <cellStyle name="Percent [00] 3 2 4" xfId="14481" xr:uid="{00000000-0005-0000-0000-00008C380000}"/>
    <cellStyle name="Percent [00] 3 3" xfId="14482" xr:uid="{00000000-0005-0000-0000-00008D380000}"/>
    <cellStyle name="Percent [00] 3 3 2" xfId="14483" xr:uid="{00000000-0005-0000-0000-00008E380000}"/>
    <cellStyle name="Percent [00] 3 4" xfId="14484" xr:uid="{00000000-0005-0000-0000-00008F380000}"/>
    <cellStyle name="Percent [00] 3 4 2" xfId="14485" xr:uid="{00000000-0005-0000-0000-000090380000}"/>
    <cellStyle name="Percent [00] 3 5" xfId="14486" xr:uid="{00000000-0005-0000-0000-000091380000}"/>
    <cellStyle name="Percent [00] 3 5 2" xfId="14487" xr:uid="{00000000-0005-0000-0000-000092380000}"/>
    <cellStyle name="Percent [00] 3 6" xfId="14488" xr:uid="{00000000-0005-0000-0000-000093380000}"/>
    <cellStyle name="Percent [00] 3 7" xfId="14489" xr:uid="{00000000-0005-0000-0000-000094380000}"/>
    <cellStyle name="Percent [00] 3 8" xfId="14490" xr:uid="{00000000-0005-0000-0000-000095380000}"/>
    <cellStyle name="Percent [00] 4" xfId="14491" xr:uid="{00000000-0005-0000-0000-000096380000}"/>
    <cellStyle name="Percent [00] 4 2" xfId="14492" xr:uid="{00000000-0005-0000-0000-000097380000}"/>
    <cellStyle name="Percent [00] 4 2 2" xfId="14493" xr:uid="{00000000-0005-0000-0000-000098380000}"/>
    <cellStyle name="Percent [00] 4 3" xfId="14494" xr:uid="{00000000-0005-0000-0000-000099380000}"/>
    <cellStyle name="Percent [00] 4 4" xfId="14495" xr:uid="{00000000-0005-0000-0000-00009A380000}"/>
    <cellStyle name="Percent [00] 5" xfId="14496" xr:uid="{00000000-0005-0000-0000-00009B380000}"/>
    <cellStyle name="Percent [00] 5 2" xfId="14497" xr:uid="{00000000-0005-0000-0000-00009C380000}"/>
    <cellStyle name="Percent [00] 5 3" xfId="14498" xr:uid="{00000000-0005-0000-0000-00009D380000}"/>
    <cellStyle name="Percent [00] 5 4" xfId="14499" xr:uid="{00000000-0005-0000-0000-00009E380000}"/>
    <cellStyle name="Percent [00] 6" xfId="14500" xr:uid="{00000000-0005-0000-0000-00009F380000}"/>
    <cellStyle name="Percent [00] 6 2" xfId="14501" xr:uid="{00000000-0005-0000-0000-0000A0380000}"/>
    <cellStyle name="Percent [00] 6 3" xfId="14502" xr:uid="{00000000-0005-0000-0000-0000A1380000}"/>
    <cellStyle name="Percent [00] 7" xfId="14503" xr:uid="{00000000-0005-0000-0000-0000A2380000}"/>
    <cellStyle name="Percent [00] 7 2" xfId="14504" xr:uid="{00000000-0005-0000-0000-0000A3380000}"/>
    <cellStyle name="Percent [00] 8" xfId="14505" xr:uid="{00000000-0005-0000-0000-0000A4380000}"/>
    <cellStyle name="Percent [00] 9" xfId="14506" xr:uid="{00000000-0005-0000-0000-0000A5380000}"/>
    <cellStyle name="Percent [2]" xfId="14507" xr:uid="{00000000-0005-0000-0000-0000A6380000}"/>
    <cellStyle name="Percent [2] 2" xfId="14508" xr:uid="{00000000-0005-0000-0000-0000A7380000}"/>
    <cellStyle name="Percent [2] 2 2" xfId="14509" xr:uid="{00000000-0005-0000-0000-0000A8380000}"/>
    <cellStyle name="Percent [2] 2 2 2" xfId="14510" xr:uid="{00000000-0005-0000-0000-0000A9380000}"/>
    <cellStyle name="Percent [2] 2 2 3" xfId="14511" xr:uid="{00000000-0005-0000-0000-0000AA380000}"/>
    <cellStyle name="Percent [2] 2 3" xfId="14512" xr:uid="{00000000-0005-0000-0000-0000AB380000}"/>
    <cellStyle name="Percent [2] 2 4" xfId="14513" xr:uid="{00000000-0005-0000-0000-0000AC380000}"/>
    <cellStyle name="Percent [2] 3" xfId="14514" xr:uid="{00000000-0005-0000-0000-0000AD380000}"/>
    <cellStyle name="Percent [2] 3 2" xfId="14515" xr:uid="{00000000-0005-0000-0000-0000AE380000}"/>
    <cellStyle name="Percent [2] 3 3" xfId="14516" xr:uid="{00000000-0005-0000-0000-0000AF380000}"/>
    <cellStyle name="Percent [2] 4" xfId="14517" xr:uid="{00000000-0005-0000-0000-0000B0380000}"/>
    <cellStyle name="Percent [2] 4 2" xfId="14518" xr:uid="{00000000-0005-0000-0000-0000B1380000}"/>
    <cellStyle name="Percent [2] 4 3" xfId="14519" xr:uid="{00000000-0005-0000-0000-0000B2380000}"/>
    <cellStyle name="Percent [2] 5" xfId="14520" xr:uid="{00000000-0005-0000-0000-0000B3380000}"/>
    <cellStyle name="Percent [2] 6" xfId="14521" xr:uid="{00000000-0005-0000-0000-0000B4380000}"/>
    <cellStyle name="Percent [2] 7" xfId="14522" xr:uid="{00000000-0005-0000-0000-0000B5380000}"/>
    <cellStyle name="Percent [2] 8" xfId="14523" xr:uid="{00000000-0005-0000-0000-0000B6380000}"/>
    <cellStyle name="Percent 10" xfId="14524" xr:uid="{00000000-0005-0000-0000-0000B7380000}"/>
    <cellStyle name="Percent 10 2" xfId="14525" xr:uid="{00000000-0005-0000-0000-0000B8380000}"/>
    <cellStyle name="Percent 10 2 2" xfId="14526" xr:uid="{00000000-0005-0000-0000-0000B9380000}"/>
    <cellStyle name="Percent 10 2 2 2" xfId="14527" xr:uid="{00000000-0005-0000-0000-0000BA380000}"/>
    <cellStyle name="Percent 10 2 2 3" xfId="14528" xr:uid="{00000000-0005-0000-0000-0000BB380000}"/>
    <cellStyle name="Percent 10 2 3" xfId="14529" xr:uid="{00000000-0005-0000-0000-0000BC380000}"/>
    <cellStyle name="Percent 10 2 4" xfId="14530" xr:uid="{00000000-0005-0000-0000-0000BD380000}"/>
    <cellStyle name="Percent 10 3" xfId="14531" xr:uid="{00000000-0005-0000-0000-0000BE380000}"/>
    <cellStyle name="Percent 10 3 2" xfId="14532" xr:uid="{00000000-0005-0000-0000-0000BF380000}"/>
    <cellStyle name="Percent 10 3 3" xfId="14533" xr:uid="{00000000-0005-0000-0000-0000C0380000}"/>
    <cellStyle name="Percent 10 4" xfId="14534" xr:uid="{00000000-0005-0000-0000-0000C1380000}"/>
    <cellStyle name="Percent 10 5" xfId="14535" xr:uid="{00000000-0005-0000-0000-0000C2380000}"/>
    <cellStyle name="Percent 100" xfId="14536" xr:uid="{00000000-0005-0000-0000-0000C3380000}"/>
    <cellStyle name="Percent 101" xfId="14537" xr:uid="{00000000-0005-0000-0000-0000C4380000}"/>
    <cellStyle name="Percent 102" xfId="14538" xr:uid="{00000000-0005-0000-0000-0000C5380000}"/>
    <cellStyle name="Percent 103" xfId="14539" xr:uid="{00000000-0005-0000-0000-0000C6380000}"/>
    <cellStyle name="Percent 104" xfId="14540" xr:uid="{00000000-0005-0000-0000-0000C7380000}"/>
    <cellStyle name="Percent 105" xfId="14541" xr:uid="{00000000-0005-0000-0000-0000C8380000}"/>
    <cellStyle name="Percent 106" xfId="14542" xr:uid="{00000000-0005-0000-0000-0000C9380000}"/>
    <cellStyle name="Percent 107" xfId="14543" xr:uid="{00000000-0005-0000-0000-0000CA380000}"/>
    <cellStyle name="Percent 108" xfId="14544" xr:uid="{00000000-0005-0000-0000-0000CB380000}"/>
    <cellStyle name="Percent 109" xfId="14545" xr:uid="{00000000-0005-0000-0000-0000CC380000}"/>
    <cellStyle name="Percent 11" xfId="14546" xr:uid="{00000000-0005-0000-0000-0000CD380000}"/>
    <cellStyle name="Percent 11 2" xfId="14547" xr:uid="{00000000-0005-0000-0000-0000CE380000}"/>
    <cellStyle name="Percent 11 2 2" xfId="14548" xr:uid="{00000000-0005-0000-0000-0000CF380000}"/>
    <cellStyle name="Percent 11 2 2 2" xfId="14549" xr:uid="{00000000-0005-0000-0000-0000D0380000}"/>
    <cellStyle name="Percent 11 2 2 3" xfId="14550" xr:uid="{00000000-0005-0000-0000-0000D1380000}"/>
    <cellStyle name="Percent 11 2 3" xfId="14551" xr:uid="{00000000-0005-0000-0000-0000D2380000}"/>
    <cellStyle name="Percent 11 2 4" xfId="14552" xr:uid="{00000000-0005-0000-0000-0000D3380000}"/>
    <cellStyle name="Percent 11 3" xfId="14553" xr:uid="{00000000-0005-0000-0000-0000D4380000}"/>
    <cellStyle name="Percent 11 3 2" xfId="14554" xr:uid="{00000000-0005-0000-0000-0000D5380000}"/>
    <cellStyle name="Percent 11 3 3" xfId="14555" xr:uid="{00000000-0005-0000-0000-0000D6380000}"/>
    <cellStyle name="Percent 11 4" xfId="14556" xr:uid="{00000000-0005-0000-0000-0000D7380000}"/>
    <cellStyle name="Percent 11 5" xfId="14557" xr:uid="{00000000-0005-0000-0000-0000D8380000}"/>
    <cellStyle name="Percent 110" xfId="14558" xr:uid="{00000000-0005-0000-0000-0000D9380000}"/>
    <cellStyle name="Percent 111" xfId="14559" xr:uid="{00000000-0005-0000-0000-0000DA380000}"/>
    <cellStyle name="Percent 112" xfId="14560" xr:uid="{00000000-0005-0000-0000-0000DB380000}"/>
    <cellStyle name="Percent 113" xfId="14561" xr:uid="{00000000-0005-0000-0000-0000DC380000}"/>
    <cellStyle name="Percent 114" xfId="14562" xr:uid="{00000000-0005-0000-0000-0000DD380000}"/>
    <cellStyle name="Percent 115" xfId="14563" xr:uid="{00000000-0005-0000-0000-0000DE380000}"/>
    <cellStyle name="Percent 116" xfId="14564" xr:uid="{00000000-0005-0000-0000-0000DF380000}"/>
    <cellStyle name="Percent 117" xfId="14565" xr:uid="{00000000-0005-0000-0000-0000E0380000}"/>
    <cellStyle name="Percent 118" xfId="14566" xr:uid="{00000000-0005-0000-0000-0000E1380000}"/>
    <cellStyle name="Percent 119" xfId="14567" xr:uid="{00000000-0005-0000-0000-0000E2380000}"/>
    <cellStyle name="Percent 12" xfId="14568" xr:uid="{00000000-0005-0000-0000-0000E3380000}"/>
    <cellStyle name="Percent 12 2" xfId="14569" xr:uid="{00000000-0005-0000-0000-0000E4380000}"/>
    <cellStyle name="Percent 12 2 2" xfId="14570" xr:uid="{00000000-0005-0000-0000-0000E5380000}"/>
    <cellStyle name="Percent 12 2 3" xfId="14571" xr:uid="{00000000-0005-0000-0000-0000E6380000}"/>
    <cellStyle name="Percent 12 3" xfId="14572" xr:uid="{00000000-0005-0000-0000-0000E7380000}"/>
    <cellStyle name="Percent 12 4" xfId="14573" xr:uid="{00000000-0005-0000-0000-0000E8380000}"/>
    <cellStyle name="Percent 120" xfId="14574" xr:uid="{00000000-0005-0000-0000-0000E9380000}"/>
    <cellStyle name="Percent 121" xfId="14575" xr:uid="{00000000-0005-0000-0000-0000EA380000}"/>
    <cellStyle name="Percent 122" xfId="14576" xr:uid="{00000000-0005-0000-0000-0000EB380000}"/>
    <cellStyle name="Percent 123" xfId="14577" xr:uid="{00000000-0005-0000-0000-0000EC380000}"/>
    <cellStyle name="Percent 124" xfId="14578" xr:uid="{00000000-0005-0000-0000-0000ED380000}"/>
    <cellStyle name="Percent 125" xfId="14579" xr:uid="{00000000-0005-0000-0000-0000EE380000}"/>
    <cellStyle name="Percent 126" xfId="14580" xr:uid="{00000000-0005-0000-0000-0000EF380000}"/>
    <cellStyle name="Percent 127" xfId="14581" xr:uid="{00000000-0005-0000-0000-0000F0380000}"/>
    <cellStyle name="Percent 128" xfId="14582" xr:uid="{00000000-0005-0000-0000-0000F1380000}"/>
    <cellStyle name="Percent 129" xfId="14583" xr:uid="{00000000-0005-0000-0000-0000F2380000}"/>
    <cellStyle name="Percent 129 2" xfId="14584" xr:uid="{00000000-0005-0000-0000-0000F3380000}"/>
    <cellStyle name="Percent 13" xfId="14585" xr:uid="{00000000-0005-0000-0000-0000F4380000}"/>
    <cellStyle name="Percent 13 2" xfId="14586" xr:uid="{00000000-0005-0000-0000-0000F5380000}"/>
    <cellStyle name="Percent 13 2 2" xfId="14587" xr:uid="{00000000-0005-0000-0000-0000F6380000}"/>
    <cellStyle name="Percent 13 2 3" xfId="14588" xr:uid="{00000000-0005-0000-0000-0000F7380000}"/>
    <cellStyle name="Percent 13 3" xfId="14589" xr:uid="{00000000-0005-0000-0000-0000F8380000}"/>
    <cellStyle name="Percent 13 4" xfId="14590" xr:uid="{00000000-0005-0000-0000-0000F9380000}"/>
    <cellStyle name="Percent 130" xfId="14591" xr:uid="{00000000-0005-0000-0000-0000FA380000}"/>
    <cellStyle name="Percent 130 2" xfId="14592" xr:uid="{00000000-0005-0000-0000-0000FB380000}"/>
    <cellStyle name="Percent 131" xfId="14593" xr:uid="{00000000-0005-0000-0000-0000FC380000}"/>
    <cellStyle name="Percent 131 2" xfId="14594" xr:uid="{00000000-0005-0000-0000-0000FD380000}"/>
    <cellStyle name="Percent 132" xfId="14595" xr:uid="{00000000-0005-0000-0000-0000FE380000}"/>
    <cellStyle name="Percent 133" xfId="14596" xr:uid="{00000000-0005-0000-0000-0000FF380000}"/>
    <cellStyle name="Percent 134" xfId="14597" xr:uid="{00000000-0005-0000-0000-000000390000}"/>
    <cellStyle name="Percent 135" xfId="14598" xr:uid="{00000000-0005-0000-0000-000001390000}"/>
    <cellStyle name="Percent 136" xfId="14599" xr:uid="{00000000-0005-0000-0000-000002390000}"/>
    <cellStyle name="Percent 137" xfId="14600" xr:uid="{00000000-0005-0000-0000-000003390000}"/>
    <cellStyle name="Percent 138" xfId="14601" xr:uid="{00000000-0005-0000-0000-000004390000}"/>
    <cellStyle name="Percent 139" xfId="14602" xr:uid="{00000000-0005-0000-0000-000005390000}"/>
    <cellStyle name="Percent 14" xfId="14603" xr:uid="{00000000-0005-0000-0000-000006390000}"/>
    <cellStyle name="Percent 14 2" xfId="14604" xr:uid="{00000000-0005-0000-0000-000007390000}"/>
    <cellStyle name="Percent 14 2 2" xfId="14605" xr:uid="{00000000-0005-0000-0000-000008390000}"/>
    <cellStyle name="Percent 14 2 3" xfId="14606" xr:uid="{00000000-0005-0000-0000-000009390000}"/>
    <cellStyle name="Percent 14 3" xfId="14607" xr:uid="{00000000-0005-0000-0000-00000A390000}"/>
    <cellStyle name="Percent 14 4" xfId="14608" xr:uid="{00000000-0005-0000-0000-00000B390000}"/>
    <cellStyle name="Percent 140" xfId="14609" xr:uid="{00000000-0005-0000-0000-00000C390000}"/>
    <cellStyle name="Percent 141" xfId="14610" xr:uid="{00000000-0005-0000-0000-00000D390000}"/>
    <cellStyle name="Percent 142" xfId="14611" xr:uid="{00000000-0005-0000-0000-00000E390000}"/>
    <cellStyle name="Percent 143" xfId="14612" xr:uid="{00000000-0005-0000-0000-00000F390000}"/>
    <cellStyle name="Percent 144" xfId="14613" xr:uid="{00000000-0005-0000-0000-000010390000}"/>
    <cellStyle name="Percent 145" xfId="14614" xr:uid="{00000000-0005-0000-0000-000011390000}"/>
    <cellStyle name="Percent 146" xfId="14615" xr:uid="{00000000-0005-0000-0000-000012390000}"/>
    <cellStyle name="Percent 147" xfId="14616" xr:uid="{00000000-0005-0000-0000-000013390000}"/>
    <cellStyle name="Percent 148" xfId="14617" xr:uid="{00000000-0005-0000-0000-000014390000}"/>
    <cellStyle name="Percent 149" xfId="14618" xr:uid="{00000000-0005-0000-0000-000015390000}"/>
    <cellStyle name="Percent 15" xfId="14619" xr:uid="{00000000-0005-0000-0000-000016390000}"/>
    <cellStyle name="Percent 15 2" xfId="14620" xr:uid="{00000000-0005-0000-0000-000017390000}"/>
    <cellStyle name="Percent 15 2 2" xfId="14621" xr:uid="{00000000-0005-0000-0000-000018390000}"/>
    <cellStyle name="Percent 15 2 3" xfId="14622" xr:uid="{00000000-0005-0000-0000-000019390000}"/>
    <cellStyle name="Percent 15 3" xfId="14623" xr:uid="{00000000-0005-0000-0000-00001A390000}"/>
    <cellStyle name="Percent 15 4" xfId="14624" xr:uid="{00000000-0005-0000-0000-00001B390000}"/>
    <cellStyle name="Percent 150" xfId="14625" xr:uid="{00000000-0005-0000-0000-00001C390000}"/>
    <cellStyle name="Percent 151" xfId="14626" xr:uid="{00000000-0005-0000-0000-00001D390000}"/>
    <cellStyle name="Percent 151 2" xfId="14627" xr:uid="{00000000-0005-0000-0000-00001E390000}"/>
    <cellStyle name="Percent 151 3" xfId="14628" xr:uid="{00000000-0005-0000-0000-00001F390000}"/>
    <cellStyle name="Percent 151 3 2" xfId="14629" xr:uid="{00000000-0005-0000-0000-000020390000}"/>
    <cellStyle name="Percent 151 3 2 2" xfId="14630" xr:uid="{00000000-0005-0000-0000-000021390000}"/>
    <cellStyle name="Percent 151 3 2 2 2" xfId="14631" xr:uid="{00000000-0005-0000-0000-000022390000}"/>
    <cellStyle name="Percent 151 3 2 3" xfId="14632" xr:uid="{00000000-0005-0000-0000-000023390000}"/>
    <cellStyle name="Percent 151 3 3" xfId="14633" xr:uid="{00000000-0005-0000-0000-000024390000}"/>
    <cellStyle name="Percent 151 3 3 2" xfId="14634" xr:uid="{00000000-0005-0000-0000-000025390000}"/>
    <cellStyle name="Percent 151 3 4" xfId="14635" xr:uid="{00000000-0005-0000-0000-000026390000}"/>
    <cellStyle name="Percent 152" xfId="14636" xr:uid="{00000000-0005-0000-0000-000027390000}"/>
    <cellStyle name="Percent 152 2" xfId="14637" xr:uid="{00000000-0005-0000-0000-000028390000}"/>
    <cellStyle name="Percent 152 3" xfId="14638" xr:uid="{00000000-0005-0000-0000-000029390000}"/>
    <cellStyle name="Percent 152 3 2" xfId="14639" xr:uid="{00000000-0005-0000-0000-00002A390000}"/>
    <cellStyle name="Percent 152 3 2 2" xfId="14640" xr:uid="{00000000-0005-0000-0000-00002B390000}"/>
    <cellStyle name="Percent 152 3 2 2 2" xfId="14641" xr:uid="{00000000-0005-0000-0000-00002C390000}"/>
    <cellStyle name="Percent 152 3 2 3" xfId="14642" xr:uid="{00000000-0005-0000-0000-00002D390000}"/>
    <cellStyle name="Percent 152 3 3" xfId="14643" xr:uid="{00000000-0005-0000-0000-00002E390000}"/>
    <cellStyle name="Percent 152 3 3 2" xfId="14644" xr:uid="{00000000-0005-0000-0000-00002F390000}"/>
    <cellStyle name="Percent 152 3 4" xfId="14645" xr:uid="{00000000-0005-0000-0000-000030390000}"/>
    <cellStyle name="Percent 153" xfId="14646" xr:uid="{00000000-0005-0000-0000-000031390000}"/>
    <cellStyle name="Percent 154" xfId="14647" xr:uid="{00000000-0005-0000-0000-000032390000}"/>
    <cellStyle name="Percent 155" xfId="14648" xr:uid="{00000000-0005-0000-0000-000033390000}"/>
    <cellStyle name="Percent 156" xfId="14649" xr:uid="{00000000-0005-0000-0000-000034390000}"/>
    <cellStyle name="Percent 157" xfId="14650" xr:uid="{00000000-0005-0000-0000-000035390000}"/>
    <cellStyle name="Percent 158" xfId="14651" xr:uid="{00000000-0005-0000-0000-000036390000}"/>
    <cellStyle name="Percent 159" xfId="14652" xr:uid="{00000000-0005-0000-0000-000037390000}"/>
    <cellStyle name="Percent 16" xfId="14653" xr:uid="{00000000-0005-0000-0000-000038390000}"/>
    <cellStyle name="Percent 16 2" xfId="14654" xr:uid="{00000000-0005-0000-0000-000039390000}"/>
    <cellStyle name="Percent 16 2 2" xfId="14655" xr:uid="{00000000-0005-0000-0000-00003A390000}"/>
    <cellStyle name="Percent 16 2 3" xfId="14656" xr:uid="{00000000-0005-0000-0000-00003B390000}"/>
    <cellStyle name="Percent 16 3" xfId="14657" xr:uid="{00000000-0005-0000-0000-00003C390000}"/>
    <cellStyle name="Percent 16 4" xfId="14658" xr:uid="{00000000-0005-0000-0000-00003D390000}"/>
    <cellStyle name="Percent 160" xfId="14659" xr:uid="{00000000-0005-0000-0000-00003E390000}"/>
    <cellStyle name="Percent 161" xfId="14660" xr:uid="{00000000-0005-0000-0000-00003F390000}"/>
    <cellStyle name="Percent 162" xfId="14661" xr:uid="{00000000-0005-0000-0000-000040390000}"/>
    <cellStyle name="Percent 163" xfId="14662" xr:uid="{00000000-0005-0000-0000-000041390000}"/>
    <cellStyle name="Percent 164" xfId="14663" xr:uid="{00000000-0005-0000-0000-000042390000}"/>
    <cellStyle name="Percent 165" xfId="14664" xr:uid="{00000000-0005-0000-0000-000043390000}"/>
    <cellStyle name="Percent 166" xfId="14665" xr:uid="{00000000-0005-0000-0000-000044390000}"/>
    <cellStyle name="Percent 167" xfId="14666" xr:uid="{00000000-0005-0000-0000-000045390000}"/>
    <cellStyle name="Percent 168" xfId="14667" xr:uid="{00000000-0005-0000-0000-000046390000}"/>
    <cellStyle name="Percent 169" xfId="14668" xr:uid="{00000000-0005-0000-0000-000047390000}"/>
    <cellStyle name="Percent 17" xfId="14669" xr:uid="{00000000-0005-0000-0000-000048390000}"/>
    <cellStyle name="Percent 17 2" xfId="14670" xr:uid="{00000000-0005-0000-0000-000049390000}"/>
    <cellStyle name="Percent 17 2 2" xfId="14671" xr:uid="{00000000-0005-0000-0000-00004A390000}"/>
    <cellStyle name="Percent 17 2 3" xfId="14672" xr:uid="{00000000-0005-0000-0000-00004B390000}"/>
    <cellStyle name="Percent 17 3" xfId="14673" xr:uid="{00000000-0005-0000-0000-00004C390000}"/>
    <cellStyle name="Percent 17 4" xfId="14674" xr:uid="{00000000-0005-0000-0000-00004D390000}"/>
    <cellStyle name="Percent 170" xfId="14675" xr:uid="{00000000-0005-0000-0000-00004E390000}"/>
    <cellStyle name="Percent 171" xfId="14676" xr:uid="{00000000-0005-0000-0000-00004F390000}"/>
    <cellStyle name="Percent 172" xfId="14677" xr:uid="{00000000-0005-0000-0000-000050390000}"/>
    <cellStyle name="Percent 173" xfId="14678" xr:uid="{00000000-0005-0000-0000-000051390000}"/>
    <cellStyle name="Percent 173 2" xfId="14679" xr:uid="{00000000-0005-0000-0000-000052390000}"/>
    <cellStyle name="Percent 173 3" xfId="14680" xr:uid="{00000000-0005-0000-0000-000053390000}"/>
    <cellStyle name="Percent 174" xfId="14681" xr:uid="{00000000-0005-0000-0000-000054390000}"/>
    <cellStyle name="Percent 175" xfId="14682" xr:uid="{00000000-0005-0000-0000-000055390000}"/>
    <cellStyle name="Percent 176" xfId="14683" xr:uid="{00000000-0005-0000-0000-000056390000}"/>
    <cellStyle name="Percent 177" xfId="14684" xr:uid="{00000000-0005-0000-0000-000057390000}"/>
    <cellStyle name="Percent 178" xfId="14685" xr:uid="{00000000-0005-0000-0000-000058390000}"/>
    <cellStyle name="Percent 179" xfId="14686" xr:uid="{00000000-0005-0000-0000-000059390000}"/>
    <cellStyle name="Percent 18" xfId="14687" xr:uid="{00000000-0005-0000-0000-00005A390000}"/>
    <cellStyle name="Percent 18 2" xfId="14688" xr:uid="{00000000-0005-0000-0000-00005B390000}"/>
    <cellStyle name="Percent 18 2 2" xfId="14689" xr:uid="{00000000-0005-0000-0000-00005C390000}"/>
    <cellStyle name="Percent 18 2 3" xfId="14690" xr:uid="{00000000-0005-0000-0000-00005D390000}"/>
    <cellStyle name="Percent 18 3" xfId="14691" xr:uid="{00000000-0005-0000-0000-00005E390000}"/>
    <cellStyle name="Percent 18 3 2" xfId="14692" xr:uid="{00000000-0005-0000-0000-00005F390000}"/>
    <cellStyle name="Percent 18 3 3" xfId="14693" xr:uid="{00000000-0005-0000-0000-000060390000}"/>
    <cellStyle name="Percent 18 4" xfId="14694" xr:uid="{00000000-0005-0000-0000-000061390000}"/>
    <cellStyle name="Percent 18 5" xfId="14695" xr:uid="{00000000-0005-0000-0000-000062390000}"/>
    <cellStyle name="Percent 180" xfId="14696" xr:uid="{00000000-0005-0000-0000-000063390000}"/>
    <cellStyle name="Percent 181" xfId="14697" xr:uid="{00000000-0005-0000-0000-000064390000}"/>
    <cellStyle name="Percent 182" xfId="14698" xr:uid="{00000000-0005-0000-0000-000065390000}"/>
    <cellStyle name="Percent 183" xfId="14699" xr:uid="{00000000-0005-0000-0000-000066390000}"/>
    <cellStyle name="Percent 184" xfId="14700" xr:uid="{00000000-0005-0000-0000-000067390000}"/>
    <cellStyle name="Percent 185" xfId="14701" xr:uid="{00000000-0005-0000-0000-000068390000}"/>
    <cellStyle name="Percent 186" xfId="14702" xr:uid="{00000000-0005-0000-0000-000069390000}"/>
    <cellStyle name="Percent 187" xfId="14703" xr:uid="{00000000-0005-0000-0000-00006A390000}"/>
    <cellStyle name="Percent 188" xfId="14704" xr:uid="{00000000-0005-0000-0000-00006B390000}"/>
    <cellStyle name="Percent 189" xfId="14705" xr:uid="{00000000-0005-0000-0000-00006C390000}"/>
    <cellStyle name="Percent 19" xfId="14706" xr:uid="{00000000-0005-0000-0000-00006D390000}"/>
    <cellStyle name="Percent 19 2" xfId="14707" xr:uid="{00000000-0005-0000-0000-00006E390000}"/>
    <cellStyle name="Percent 19 2 2" xfId="14708" xr:uid="{00000000-0005-0000-0000-00006F390000}"/>
    <cellStyle name="Percent 19 2 3" xfId="14709" xr:uid="{00000000-0005-0000-0000-000070390000}"/>
    <cellStyle name="Percent 19 3" xfId="14710" xr:uid="{00000000-0005-0000-0000-000071390000}"/>
    <cellStyle name="Percent 19 4" xfId="14711" xr:uid="{00000000-0005-0000-0000-000072390000}"/>
    <cellStyle name="Percent 190" xfId="14712" xr:uid="{00000000-0005-0000-0000-000073390000}"/>
    <cellStyle name="Percent 191" xfId="14713" xr:uid="{00000000-0005-0000-0000-000074390000}"/>
    <cellStyle name="Percent 192" xfId="14714" xr:uid="{00000000-0005-0000-0000-000075390000}"/>
    <cellStyle name="Percent 193" xfId="14715" xr:uid="{00000000-0005-0000-0000-000076390000}"/>
    <cellStyle name="Percent 194" xfId="14716" xr:uid="{00000000-0005-0000-0000-000077390000}"/>
    <cellStyle name="Percent 195" xfId="14717" xr:uid="{00000000-0005-0000-0000-000078390000}"/>
    <cellStyle name="Percent 196" xfId="14718" xr:uid="{00000000-0005-0000-0000-000079390000}"/>
    <cellStyle name="Percent 197" xfId="14719" xr:uid="{00000000-0005-0000-0000-00007A390000}"/>
    <cellStyle name="Percent 198" xfId="14720" xr:uid="{00000000-0005-0000-0000-00007B390000}"/>
    <cellStyle name="Percent 199" xfId="14721" xr:uid="{00000000-0005-0000-0000-00007C390000}"/>
    <cellStyle name="Percent 2" xfId="15" xr:uid="{00000000-0005-0000-0000-00007D390000}"/>
    <cellStyle name="Percent 2 10" xfId="14722" xr:uid="{00000000-0005-0000-0000-00007E390000}"/>
    <cellStyle name="Percent 2 11" xfId="14723" xr:uid="{00000000-0005-0000-0000-00007F390000}"/>
    <cellStyle name="Percent 2 2" xfId="14724" xr:uid="{00000000-0005-0000-0000-000080390000}"/>
    <cellStyle name="Percent 2 2 2" xfId="14725" xr:uid="{00000000-0005-0000-0000-000081390000}"/>
    <cellStyle name="Percent 2 2 3" xfId="14726" xr:uid="{00000000-0005-0000-0000-000082390000}"/>
    <cellStyle name="Percent 2 2 4" xfId="14727" xr:uid="{00000000-0005-0000-0000-000083390000}"/>
    <cellStyle name="Percent 2 2 5" xfId="14728" xr:uid="{00000000-0005-0000-0000-000084390000}"/>
    <cellStyle name="Percent 2 2 6" xfId="14729" xr:uid="{00000000-0005-0000-0000-000085390000}"/>
    <cellStyle name="Percent 2 3" xfId="14730" xr:uid="{00000000-0005-0000-0000-000086390000}"/>
    <cellStyle name="Percent 2 3 2" xfId="14731" xr:uid="{00000000-0005-0000-0000-000087390000}"/>
    <cellStyle name="Percent 2 3 3" xfId="14732" xr:uid="{00000000-0005-0000-0000-000088390000}"/>
    <cellStyle name="Percent 2 3 4" xfId="14733" xr:uid="{00000000-0005-0000-0000-000089390000}"/>
    <cellStyle name="Percent 2 3 5" xfId="14734" xr:uid="{00000000-0005-0000-0000-00008A390000}"/>
    <cellStyle name="Percent 2 4" xfId="14735" xr:uid="{00000000-0005-0000-0000-00008B390000}"/>
    <cellStyle name="Percent 2 4 2" xfId="14736" xr:uid="{00000000-0005-0000-0000-00008C390000}"/>
    <cellStyle name="Percent 2 4 3" xfId="14737" xr:uid="{00000000-0005-0000-0000-00008D390000}"/>
    <cellStyle name="Percent 2 4 4" xfId="14738" xr:uid="{00000000-0005-0000-0000-00008E390000}"/>
    <cellStyle name="Percent 2 5" xfId="14739" xr:uid="{00000000-0005-0000-0000-00008F390000}"/>
    <cellStyle name="Percent 2 6" xfId="14740" xr:uid="{00000000-0005-0000-0000-000090390000}"/>
    <cellStyle name="Percent 2 7" xfId="14741" xr:uid="{00000000-0005-0000-0000-000091390000}"/>
    <cellStyle name="Percent 2 8" xfId="14742" xr:uid="{00000000-0005-0000-0000-000092390000}"/>
    <cellStyle name="Percent 2 9" xfId="14743" xr:uid="{00000000-0005-0000-0000-000093390000}"/>
    <cellStyle name="Percent 20" xfId="14744" xr:uid="{00000000-0005-0000-0000-000094390000}"/>
    <cellStyle name="Percent 20 2" xfId="14745" xr:uid="{00000000-0005-0000-0000-000095390000}"/>
    <cellStyle name="Percent 20 3" xfId="14746" xr:uid="{00000000-0005-0000-0000-000096390000}"/>
    <cellStyle name="Percent 200" xfId="14747" xr:uid="{00000000-0005-0000-0000-000097390000}"/>
    <cellStyle name="Percent 201" xfId="14748" xr:uid="{00000000-0005-0000-0000-000098390000}"/>
    <cellStyle name="Percent 202" xfId="14749" xr:uid="{00000000-0005-0000-0000-000099390000}"/>
    <cellStyle name="Percent 203" xfId="14750" xr:uid="{00000000-0005-0000-0000-00009A390000}"/>
    <cellStyle name="Percent 204" xfId="14751" xr:uid="{00000000-0005-0000-0000-00009B390000}"/>
    <cellStyle name="Percent 205" xfId="14752" xr:uid="{00000000-0005-0000-0000-00009C390000}"/>
    <cellStyle name="Percent 206" xfId="14753" xr:uid="{00000000-0005-0000-0000-00009D390000}"/>
    <cellStyle name="Percent 207" xfId="14754" xr:uid="{00000000-0005-0000-0000-00009E390000}"/>
    <cellStyle name="Percent 208" xfId="14755" xr:uid="{00000000-0005-0000-0000-00009F390000}"/>
    <cellStyle name="Percent 209" xfId="14756" xr:uid="{00000000-0005-0000-0000-0000A0390000}"/>
    <cellStyle name="Percent 21" xfId="14757" xr:uid="{00000000-0005-0000-0000-0000A1390000}"/>
    <cellStyle name="Percent 21 2" xfId="14758" xr:uid="{00000000-0005-0000-0000-0000A2390000}"/>
    <cellStyle name="Percent 21 3" xfId="14759" xr:uid="{00000000-0005-0000-0000-0000A3390000}"/>
    <cellStyle name="Percent 210" xfId="14760" xr:uid="{00000000-0005-0000-0000-0000A4390000}"/>
    <cellStyle name="Percent 211" xfId="14761" xr:uid="{00000000-0005-0000-0000-0000A5390000}"/>
    <cellStyle name="Percent 212" xfId="14762" xr:uid="{00000000-0005-0000-0000-0000A6390000}"/>
    <cellStyle name="Percent 213" xfId="14763" xr:uid="{00000000-0005-0000-0000-0000A7390000}"/>
    <cellStyle name="Percent 214" xfId="14764" xr:uid="{00000000-0005-0000-0000-0000A8390000}"/>
    <cellStyle name="Percent 215" xfId="14765" xr:uid="{00000000-0005-0000-0000-0000A9390000}"/>
    <cellStyle name="Percent 216" xfId="14766" xr:uid="{00000000-0005-0000-0000-0000AA390000}"/>
    <cellStyle name="Percent 217" xfId="14767" xr:uid="{00000000-0005-0000-0000-0000AB390000}"/>
    <cellStyle name="Percent 218" xfId="14768" xr:uid="{00000000-0005-0000-0000-0000AC390000}"/>
    <cellStyle name="Percent 219" xfId="14769" xr:uid="{00000000-0005-0000-0000-0000AD390000}"/>
    <cellStyle name="Percent 22" xfId="14770" xr:uid="{00000000-0005-0000-0000-0000AE390000}"/>
    <cellStyle name="Percent 22 2" xfId="14771" xr:uid="{00000000-0005-0000-0000-0000AF390000}"/>
    <cellStyle name="Percent 22 2 2" xfId="14772" xr:uid="{00000000-0005-0000-0000-0000B0390000}"/>
    <cellStyle name="Percent 22 3" xfId="14773" xr:uid="{00000000-0005-0000-0000-0000B1390000}"/>
    <cellStyle name="Percent 22 3 2" xfId="14774" xr:uid="{00000000-0005-0000-0000-0000B2390000}"/>
    <cellStyle name="Percent 220" xfId="14775" xr:uid="{00000000-0005-0000-0000-0000B3390000}"/>
    <cellStyle name="Percent 221" xfId="14776" xr:uid="{00000000-0005-0000-0000-0000B4390000}"/>
    <cellStyle name="Percent 222" xfId="14777" xr:uid="{00000000-0005-0000-0000-0000B5390000}"/>
    <cellStyle name="Percent 223" xfId="14778" xr:uid="{00000000-0005-0000-0000-0000B6390000}"/>
    <cellStyle name="Percent 224" xfId="14779" xr:uid="{00000000-0005-0000-0000-0000B7390000}"/>
    <cellStyle name="Percent 225" xfId="14780" xr:uid="{00000000-0005-0000-0000-0000B8390000}"/>
    <cellStyle name="Percent 226" xfId="14781" xr:uid="{00000000-0005-0000-0000-0000B9390000}"/>
    <cellStyle name="Percent 227" xfId="14782" xr:uid="{00000000-0005-0000-0000-0000BA390000}"/>
    <cellStyle name="Percent 228" xfId="14783" xr:uid="{00000000-0005-0000-0000-0000BB390000}"/>
    <cellStyle name="Percent 229" xfId="14784" xr:uid="{00000000-0005-0000-0000-0000BC390000}"/>
    <cellStyle name="Percent 23" xfId="14785" xr:uid="{00000000-0005-0000-0000-0000BD390000}"/>
    <cellStyle name="Percent 23 2" xfId="14786" xr:uid="{00000000-0005-0000-0000-0000BE390000}"/>
    <cellStyle name="Percent 23 3" xfId="14787" xr:uid="{00000000-0005-0000-0000-0000BF390000}"/>
    <cellStyle name="Percent 230" xfId="14788" xr:uid="{00000000-0005-0000-0000-0000C0390000}"/>
    <cellStyle name="Percent 231" xfId="14789" xr:uid="{00000000-0005-0000-0000-0000C1390000}"/>
    <cellStyle name="Percent 232" xfId="14790" xr:uid="{00000000-0005-0000-0000-0000C2390000}"/>
    <cellStyle name="Percent 233" xfId="14791" xr:uid="{00000000-0005-0000-0000-0000C3390000}"/>
    <cellStyle name="Percent 234" xfId="14792" xr:uid="{00000000-0005-0000-0000-0000C4390000}"/>
    <cellStyle name="Percent 235" xfId="14793" xr:uid="{00000000-0005-0000-0000-0000C5390000}"/>
    <cellStyle name="Percent 236" xfId="14794" xr:uid="{00000000-0005-0000-0000-0000C6390000}"/>
    <cellStyle name="Percent 237" xfId="14795" xr:uid="{00000000-0005-0000-0000-0000C7390000}"/>
    <cellStyle name="Percent 238" xfId="14796" xr:uid="{00000000-0005-0000-0000-0000C8390000}"/>
    <cellStyle name="Percent 239" xfId="14797" xr:uid="{00000000-0005-0000-0000-0000C9390000}"/>
    <cellStyle name="Percent 24" xfId="14798" xr:uid="{00000000-0005-0000-0000-0000CA390000}"/>
    <cellStyle name="Percent 24 2" xfId="14799" xr:uid="{00000000-0005-0000-0000-0000CB390000}"/>
    <cellStyle name="Percent 24 3" xfId="14800" xr:uid="{00000000-0005-0000-0000-0000CC390000}"/>
    <cellStyle name="Percent 240" xfId="14801" xr:uid="{00000000-0005-0000-0000-0000CD390000}"/>
    <cellStyle name="Percent 241" xfId="14802" xr:uid="{00000000-0005-0000-0000-0000CE390000}"/>
    <cellStyle name="Percent 242" xfId="14803" xr:uid="{00000000-0005-0000-0000-0000CF390000}"/>
    <cellStyle name="Percent 243" xfId="14804" xr:uid="{00000000-0005-0000-0000-0000D0390000}"/>
    <cellStyle name="Percent 244" xfId="14805" xr:uid="{00000000-0005-0000-0000-0000D1390000}"/>
    <cellStyle name="Percent 245" xfId="14806" xr:uid="{00000000-0005-0000-0000-0000D2390000}"/>
    <cellStyle name="Percent 246" xfId="14807" xr:uid="{00000000-0005-0000-0000-0000D3390000}"/>
    <cellStyle name="Percent 247" xfId="14808" xr:uid="{00000000-0005-0000-0000-0000D4390000}"/>
    <cellStyle name="Percent 248" xfId="14809" xr:uid="{00000000-0005-0000-0000-0000D5390000}"/>
    <cellStyle name="Percent 249" xfId="14810" xr:uid="{00000000-0005-0000-0000-0000D6390000}"/>
    <cellStyle name="Percent 25" xfId="14811" xr:uid="{00000000-0005-0000-0000-0000D7390000}"/>
    <cellStyle name="Percent 25 2" xfId="14812" xr:uid="{00000000-0005-0000-0000-0000D8390000}"/>
    <cellStyle name="Percent 25 3" xfId="14813" xr:uid="{00000000-0005-0000-0000-0000D9390000}"/>
    <cellStyle name="Percent 25 4" xfId="14814" xr:uid="{00000000-0005-0000-0000-0000DA390000}"/>
    <cellStyle name="Percent 250" xfId="14815" xr:uid="{00000000-0005-0000-0000-0000DB390000}"/>
    <cellStyle name="Percent 251" xfId="14816" xr:uid="{00000000-0005-0000-0000-0000DC390000}"/>
    <cellStyle name="Percent 252" xfId="14817" xr:uid="{00000000-0005-0000-0000-0000DD390000}"/>
    <cellStyle name="Percent 26" xfId="14818" xr:uid="{00000000-0005-0000-0000-0000DE390000}"/>
    <cellStyle name="Percent 26 2" xfId="14819" xr:uid="{00000000-0005-0000-0000-0000DF390000}"/>
    <cellStyle name="Percent 26 2 2" xfId="14820" xr:uid="{00000000-0005-0000-0000-0000E0390000}"/>
    <cellStyle name="Percent 26 3" xfId="14821" xr:uid="{00000000-0005-0000-0000-0000E1390000}"/>
    <cellStyle name="Percent 26 3 2" xfId="14822" xr:uid="{00000000-0005-0000-0000-0000E2390000}"/>
    <cellStyle name="Percent 26 4" xfId="14823" xr:uid="{00000000-0005-0000-0000-0000E3390000}"/>
    <cellStyle name="Percent 26 5" xfId="14824" xr:uid="{00000000-0005-0000-0000-0000E4390000}"/>
    <cellStyle name="Percent 26 6" xfId="14825" xr:uid="{00000000-0005-0000-0000-0000E5390000}"/>
    <cellStyle name="Percent 27" xfId="14826" xr:uid="{00000000-0005-0000-0000-0000E6390000}"/>
    <cellStyle name="Percent 27 2" xfId="14827" xr:uid="{00000000-0005-0000-0000-0000E7390000}"/>
    <cellStyle name="Percent 27 3" xfId="14828" xr:uid="{00000000-0005-0000-0000-0000E8390000}"/>
    <cellStyle name="Percent 27 4" xfId="14829" xr:uid="{00000000-0005-0000-0000-0000E9390000}"/>
    <cellStyle name="Percent 28" xfId="14830" xr:uid="{00000000-0005-0000-0000-0000EA390000}"/>
    <cellStyle name="Percent 28 2" xfId="14831" xr:uid="{00000000-0005-0000-0000-0000EB390000}"/>
    <cellStyle name="Percent 28 3" xfId="14832" xr:uid="{00000000-0005-0000-0000-0000EC390000}"/>
    <cellStyle name="Percent 28 4" xfId="14833" xr:uid="{00000000-0005-0000-0000-0000ED390000}"/>
    <cellStyle name="Percent 29" xfId="14834" xr:uid="{00000000-0005-0000-0000-0000EE390000}"/>
    <cellStyle name="Percent 29 2" xfId="14835" xr:uid="{00000000-0005-0000-0000-0000EF390000}"/>
    <cellStyle name="Percent 29 3" xfId="14836" xr:uid="{00000000-0005-0000-0000-0000F0390000}"/>
    <cellStyle name="Percent 29 4" xfId="14837" xr:uid="{00000000-0005-0000-0000-0000F1390000}"/>
    <cellStyle name="Percent 3" xfId="14" xr:uid="{00000000-0005-0000-0000-0000F2390000}"/>
    <cellStyle name="Percent 3 10" xfId="14838" xr:uid="{00000000-0005-0000-0000-0000F3390000}"/>
    <cellStyle name="Percent 3 11" xfId="14839" xr:uid="{00000000-0005-0000-0000-0000F4390000}"/>
    <cellStyle name="Percent 3 12" xfId="14840" xr:uid="{00000000-0005-0000-0000-0000F5390000}"/>
    <cellStyle name="Percent 3 13" xfId="14841" xr:uid="{00000000-0005-0000-0000-0000F6390000}"/>
    <cellStyle name="Percent 3 2" xfId="14842" xr:uid="{00000000-0005-0000-0000-0000F7390000}"/>
    <cellStyle name="Percent 3 2 2" xfId="14843" xr:uid="{00000000-0005-0000-0000-0000F8390000}"/>
    <cellStyle name="Percent 3 2 3" xfId="14844" xr:uid="{00000000-0005-0000-0000-0000F9390000}"/>
    <cellStyle name="Percent 3 3" xfId="14845" xr:uid="{00000000-0005-0000-0000-0000FA390000}"/>
    <cellStyle name="Percent 3 3 2" xfId="14846" xr:uid="{00000000-0005-0000-0000-0000FB390000}"/>
    <cellStyle name="Percent 3 3 3" xfId="14847" xr:uid="{00000000-0005-0000-0000-0000FC390000}"/>
    <cellStyle name="Percent 3 4" xfId="14848" xr:uid="{00000000-0005-0000-0000-0000FD390000}"/>
    <cellStyle name="Percent 3 5" xfId="14849" xr:uid="{00000000-0005-0000-0000-0000FE390000}"/>
    <cellStyle name="Percent 3 6" xfId="14850" xr:uid="{00000000-0005-0000-0000-0000FF390000}"/>
    <cellStyle name="Percent 3 7" xfId="14851" xr:uid="{00000000-0005-0000-0000-0000003A0000}"/>
    <cellStyle name="Percent 3 7 2" xfId="14852" xr:uid="{00000000-0005-0000-0000-0000013A0000}"/>
    <cellStyle name="Percent 3 7 2 2" xfId="14853" xr:uid="{00000000-0005-0000-0000-0000023A0000}"/>
    <cellStyle name="Percent 3 7 2 2 2" xfId="14854" xr:uid="{00000000-0005-0000-0000-0000033A0000}"/>
    <cellStyle name="Percent 3 7 2 2 2 2" xfId="14855" xr:uid="{00000000-0005-0000-0000-0000043A0000}"/>
    <cellStyle name="Percent 3 7 2 2 2 2 2" xfId="14856" xr:uid="{00000000-0005-0000-0000-0000053A0000}"/>
    <cellStyle name="Percent 3 7 2 2 2 3" xfId="14857" xr:uid="{00000000-0005-0000-0000-0000063A0000}"/>
    <cellStyle name="Percent 3 7 2 2 3" xfId="14858" xr:uid="{00000000-0005-0000-0000-0000073A0000}"/>
    <cellStyle name="Percent 3 7 2 2 3 2" xfId="14859" xr:uid="{00000000-0005-0000-0000-0000083A0000}"/>
    <cellStyle name="Percent 3 7 2 2 4" xfId="14860" xr:uid="{00000000-0005-0000-0000-0000093A0000}"/>
    <cellStyle name="Percent 3 7 2 3" xfId="14861" xr:uid="{00000000-0005-0000-0000-00000A3A0000}"/>
    <cellStyle name="Percent 3 7 2 3 2" xfId="14862" xr:uid="{00000000-0005-0000-0000-00000B3A0000}"/>
    <cellStyle name="Percent 3 7 2 3 2 2" xfId="14863" xr:uid="{00000000-0005-0000-0000-00000C3A0000}"/>
    <cellStyle name="Percent 3 7 2 3 3" xfId="14864" xr:uid="{00000000-0005-0000-0000-00000D3A0000}"/>
    <cellStyle name="Percent 3 7 2 4" xfId="14865" xr:uid="{00000000-0005-0000-0000-00000E3A0000}"/>
    <cellStyle name="Percent 3 7 2 4 2" xfId="14866" xr:uid="{00000000-0005-0000-0000-00000F3A0000}"/>
    <cellStyle name="Percent 3 7 2 4 2 2" xfId="14867" xr:uid="{00000000-0005-0000-0000-0000103A0000}"/>
    <cellStyle name="Percent 3 7 2 4 3" xfId="14868" xr:uid="{00000000-0005-0000-0000-0000113A0000}"/>
    <cellStyle name="Percent 3 7 2 5" xfId="14869" xr:uid="{00000000-0005-0000-0000-0000123A0000}"/>
    <cellStyle name="Percent 3 7 2 5 2" xfId="14870" xr:uid="{00000000-0005-0000-0000-0000133A0000}"/>
    <cellStyle name="Percent 3 7 2 6" xfId="14871" xr:uid="{00000000-0005-0000-0000-0000143A0000}"/>
    <cellStyle name="Percent 3 7 3" xfId="14872" xr:uid="{00000000-0005-0000-0000-0000153A0000}"/>
    <cellStyle name="Percent 3 7 3 2" xfId="14873" xr:uid="{00000000-0005-0000-0000-0000163A0000}"/>
    <cellStyle name="Percent 3 7 3 2 2" xfId="14874" xr:uid="{00000000-0005-0000-0000-0000173A0000}"/>
    <cellStyle name="Percent 3 7 3 2 2 2" xfId="14875" xr:uid="{00000000-0005-0000-0000-0000183A0000}"/>
    <cellStyle name="Percent 3 7 3 2 3" xfId="14876" xr:uid="{00000000-0005-0000-0000-0000193A0000}"/>
    <cellStyle name="Percent 3 7 3 3" xfId="14877" xr:uid="{00000000-0005-0000-0000-00001A3A0000}"/>
    <cellStyle name="Percent 3 7 3 3 2" xfId="14878" xr:uid="{00000000-0005-0000-0000-00001B3A0000}"/>
    <cellStyle name="Percent 3 7 3 3 2 2" xfId="14879" xr:uid="{00000000-0005-0000-0000-00001C3A0000}"/>
    <cellStyle name="Percent 3 7 3 3 3" xfId="14880" xr:uid="{00000000-0005-0000-0000-00001D3A0000}"/>
    <cellStyle name="Percent 3 7 3 4" xfId="14881" xr:uid="{00000000-0005-0000-0000-00001E3A0000}"/>
    <cellStyle name="Percent 3 7 3 4 2" xfId="14882" xr:uid="{00000000-0005-0000-0000-00001F3A0000}"/>
    <cellStyle name="Percent 3 7 3 4 2 2" xfId="14883" xr:uid="{00000000-0005-0000-0000-0000203A0000}"/>
    <cellStyle name="Percent 3 7 3 4 3" xfId="14884" xr:uid="{00000000-0005-0000-0000-0000213A0000}"/>
    <cellStyle name="Percent 3 7 3 5" xfId="14885" xr:uid="{00000000-0005-0000-0000-0000223A0000}"/>
    <cellStyle name="Percent 3 7 3 5 2" xfId="14886" xr:uid="{00000000-0005-0000-0000-0000233A0000}"/>
    <cellStyle name="Percent 3 7 3 6" xfId="14887" xr:uid="{00000000-0005-0000-0000-0000243A0000}"/>
    <cellStyle name="Percent 3 7 4" xfId="14888" xr:uid="{00000000-0005-0000-0000-0000253A0000}"/>
    <cellStyle name="Percent 3 7 4 2" xfId="14889" xr:uid="{00000000-0005-0000-0000-0000263A0000}"/>
    <cellStyle name="Percent 3 7 4 2 2" xfId="14890" xr:uid="{00000000-0005-0000-0000-0000273A0000}"/>
    <cellStyle name="Percent 3 7 4 2 2 2" xfId="14891" xr:uid="{00000000-0005-0000-0000-0000283A0000}"/>
    <cellStyle name="Percent 3 7 4 2 3" xfId="14892" xr:uid="{00000000-0005-0000-0000-0000293A0000}"/>
    <cellStyle name="Percent 3 7 4 3" xfId="14893" xr:uid="{00000000-0005-0000-0000-00002A3A0000}"/>
    <cellStyle name="Percent 3 7 4 3 2" xfId="14894" xr:uid="{00000000-0005-0000-0000-00002B3A0000}"/>
    <cellStyle name="Percent 3 7 4 4" xfId="14895" xr:uid="{00000000-0005-0000-0000-00002C3A0000}"/>
    <cellStyle name="Percent 3 7 5" xfId="14896" xr:uid="{00000000-0005-0000-0000-00002D3A0000}"/>
    <cellStyle name="Percent 3 7 5 2" xfId="14897" xr:uid="{00000000-0005-0000-0000-00002E3A0000}"/>
    <cellStyle name="Percent 3 7 5 2 2" xfId="14898" xr:uid="{00000000-0005-0000-0000-00002F3A0000}"/>
    <cellStyle name="Percent 3 7 5 3" xfId="14899" xr:uid="{00000000-0005-0000-0000-0000303A0000}"/>
    <cellStyle name="Percent 3 7 6" xfId="14900" xr:uid="{00000000-0005-0000-0000-0000313A0000}"/>
    <cellStyle name="Percent 3 7 6 2" xfId="14901" xr:uid="{00000000-0005-0000-0000-0000323A0000}"/>
    <cellStyle name="Percent 3 7 6 2 2" xfId="14902" xr:uid="{00000000-0005-0000-0000-0000333A0000}"/>
    <cellStyle name="Percent 3 7 6 3" xfId="14903" xr:uid="{00000000-0005-0000-0000-0000343A0000}"/>
    <cellStyle name="Percent 3 7 7" xfId="14904" xr:uid="{00000000-0005-0000-0000-0000353A0000}"/>
    <cellStyle name="Percent 3 7 7 2" xfId="14905" xr:uid="{00000000-0005-0000-0000-0000363A0000}"/>
    <cellStyle name="Percent 3 7 8" xfId="14906" xr:uid="{00000000-0005-0000-0000-0000373A0000}"/>
    <cellStyle name="Percent 3 8" xfId="14907" xr:uid="{00000000-0005-0000-0000-0000383A0000}"/>
    <cellStyle name="Percent 3 9" xfId="14908" xr:uid="{00000000-0005-0000-0000-0000393A0000}"/>
    <cellStyle name="Percent 30" xfId="14909" xr:uid="{00000000-0005-0000-0000-00003A3A0000}"/>
    <cellStyle name="Percent 30 2" xfId="14910" xr:uid="{00000000-0005-0000-0000-00003B3A0000}"/>
    <cellStyle name="Percent 30 3" xfId="14911" xr:uid="{00000000-0005-0000-0000-00003C3A0000}"/>
    <cellStyle name="Percent 30 4" xfId="14912" xr:uid="{00000000-0005-0000-0000-00003D3A0000}"/>
    <cellStyle name="Percent 31" xfId="14913" xr:uid="{00000000-0005-0000-0000-00003E3A0000}"/>
    <cellStyle name="Percent 31 2" xfId="14914" xr:uid="{00000000-0005-0000-0000-00003F3A0000}"/>
    <cellStyle name="Percent 31 3" xfId="14915" xr:uid="{00000000-0005-0000-0000-0000403A0000}"/>
    <cellStyle name="Percent 32" xfId="14916" xr:uid="{00000000-0005-0000-0000-0000413A0000}"/>
    <cellStyle name="Percent 32 2" xfId="14917" xr:uid="{00000000-0005-0000-0000-0000423A0000}"/>
    <cellStyle name="Percent 32 3" xfId="14918" xr:uid="{00000000-0005-0000-0000-0000433A0000}"/>
    <cellStyle name="Percent 33" xfId="14919" xr:uid="{00000000-0005-0000-0000-0000443A0000}"/>
    <cellStyle name="Percent 33 2" xfId="14920" xr:uid="{00000000-0005-0000-0000-0000453A0000}"/>
    <cellStyle name="Percent 33 3" xfId="14921" xr:uid="{00000000-0005-0000-0000-0000463A0000}"/>
    <cellStyle name="Percent 34" xfId="14922" xr:uid="{00000000-0005-0000-0000-0000473A0000}"/>
    <cellStyle name="Percent 34 2" xfId="14923" xr:uid="{00000000-0005-0000-0000-0000483A0000}"/>
    <cellStyle name="Percent 34 3" xfId="14924" xr:uid="{00000000-0005-0000-0000-0000493A0000}"/>
    <cellStyle name="Percent 35" xfId="14925" xr:uid="{00000000-0005-0000-0000-00004A3A0000}"/>
    <cellStyle name="Percent 35 2" xfId="14926" xr:uid="{00000000-0005-0000-0000-00004B3A0000}"/>
    <cellStyle name="Percent 35 3" xfId="14927" xr:uid="{00000000-0005-0000-0000-00004C3A0000}"/>
    <cellStyle name="Percent 36" xfId="14928" xr:uid="{00000000-0005-0000-0000-00004D3A0000}"/>
    <cellStyle name="Percent 36 2" xfId="14929" xr:uid="{00000000-0005-0000-0000-00004E3A0000}"/>
    <cellStyle name="Percent 36 3" xfId="14930" xr:uid="{00000000-0005-0000-0000-00004F3A0000}"/>
    <cellStyle name="Percent 37" xfId="14931" xr:uid="{00000000-0005-0000-0000-0000503A0000}"/>
    <cellStyle name="Percent 37 2" xfId="14932" xr:uid="{00000000-0005-0000-0000-0000513A0000}"/>
    <cellStyle name="Percent 37 3" xfId="14933" xr:uid="{00000000-0005-0000-0000-0000523A0000}"/>
    <cellStyle name="Percent 38" xfId="14934" xr:uid="{00000000-0005-0000-0000-0000533A0000}"/>
    <cellStyle name="Percent 38 2" xfId="14935" xr:uid="{00000000-0005-0000-0000-0000543A0000}"/>
    <cellStyle name="Percent 38 3" xfId="14936" xr:uid="{00000000-0005-0000-0000-0000553A0000}"/>
    <cellStyle name="Percent 39" xfId="14937" xr:uid="{00000000-0005-0000-0000-0000563A0000}"/>
    <cellStyle name="Percent 39 2" xfId="14938" xr:uid="{00000000-0005-0000-0000-0000573A0000}"/>
    <cellStyle name="Percent 39 3" xfId="14939" xr:uid="{00000000-0005-0000-0000-0000583A0000}"/>
    <cellStyle name="Percent 4" xfId="14940" xr:uid="{00000000-0005-0000-0000-0000593A0000}"/>
    <cellStyle name="Percent 4 10" xfId="14941" xr:uid="{00000000-0005-0000-0000-00005A3A0000}"/>
    <cellStyle name="Percent 4 11" xfId="14942" xr:uid="{00000000-0005-0000-0000-00005B3A0000}"/>
    <cellStyle name="Percent 4 12" xfId="14943" xr:uid="{00000000-0005-0000-0000-00005C3A0000}"/>
    <cellStyle name="Percent 4 2" xfId="14944" xr:uid="{00000000-0005-0000-0000-00005D3A0000}"/>
    <cellStyle name="Percent 4 2 2" xfId="14945" xr:uid="{00000000-0005-0000-0000-00005E3A0000}"/>
    <cellStyle name="Percent 4 2 2 2" xfId="14946" xr:uid="{00000000-0005-0000-0000-00005F3A0000}"/>
    <cellStyle name="Percent 4 2 2 3" xfId="14947" xr:uid="{00000000-0005-0000-0000-0000603A0000}"/>
    <cellStyle name="Percent 4 2 3" xfId="14948" xr:uid="{00000000-0005-0000-0000-0000613A0000}"/>
    <cellStyle name="Percent 4 2 4" xfId="14949" xr:uid="{00000000-0005-0000-0000-0000623A0000}"/>
    <cellStyle name="Percent 4 2 5" xfId="14950" xr:uid="{00000000-0005-0000-0000-0000633A0000}"/>
    <cellStyle name="Percent 4 3" xfId="14951" xr:uid="{00000000-0005-0000-0000-0000643A0000}"/>
    <cellStyle name="Percent 4 3 2" xfId="14952" xr:uid="{00000000-0005-0000-0000-0000653A0000}"/>
    <cellStyle name="Percent 4 3 3" xfId="14953" xr:uid="{00000000-0005-0000-0000-0000663A0000}"/>
    <cellStyle name="Percent 4 4" xfId="14954" xr:uid="{00000000-0005-0000-0000-0000673A0000}"/>
    <cellStyle name="Percent 4 4 2" xfId="14955" xr:uid="{00000000-0005-0000-0000-0000683A0000}"/>
    <cellStyle name="Percent 4 5" xfId="14956" xr:uid="{00000000-0005-0000-0000-0000693A0000}"/>
    <cellStyle name="Percent 4 5 2" xfId="14957" xr:uid="{00000000-0005-0000-0000-00006A3A0000}"/>
    <cellStyle name="Percent 4 5 3" xfId="14958" xr:uid="{00000000-0005-0000-0000-00006B3A0000}"/>
    <cellStyle name="Percent 4 6" xfId="14959" xr:uid="{00000000-0005-0000-0000-00006C3A0000}"/>
    <cellStyle name="Percent 4 6 2" xfId="14960" xr:uid="{00000000-0005-0000-0000-00006D3A0000}"/>
    <cellStyle name="Percent 4 7" xfId="14961" xr:uid="{00000000-0005-0000-0000-00006E3A0000}"/>
    <cellStyle name="Percent 4 8" xfId="14962" xr:uid="{00000000-0005-0000-0000-00006F3A0000}"/>
    <cellStyle name="Percent 4 9" xfId="14963" xr:uid="{00000000-0005-0000-0000-0000703A0000}"/>
    <cellStyle name="Percent 40" xfId="14964" xr:uid="{00000000-0005-0000-0000-0000713A0000}"/>
    <cellStyle name="Percent 40 2" xfId="14965" xr:uid="{00000000-0005-0000-0000-0000723A0000}"/>
    <cellStyle name="Percent 40 3" xfId="14966" xr:uid="{00000000-0005-0000-0000-0000733A0000}"/>
    <cellStyle name="Percent 41" xfId="14967" xr:uid="{00000000-0005-0000-0000-0000743A0000}"/>
    <cellStyle name="Percent 41 2" xfId="14968" xr:uid="{00000000-0005-0000-0000-0000753A0000}"/>
    <cellStyle name="Percent 41 3" xfId="14969" xr:uid="{00000000-0005-0000-0000-0000763A0000}"/>
    <cellStyle name="Percent 42" xfId="14970" xr:uid="{00000000-0005-0000-0000-0000773A0000}"/>
    <cellStyle name="Percent 42 2" xfId="14971" xr:uid="{00000000-0005-0000-0000-0000783A0000}"/>
    <cellStyle name="Percent 42 3" xfId="14972" xr:uid="{00000000-0005-0000-0000-0000793A0000}"/>
    <cellStyle name="Percent 43" xfId="14973" xr:uid="{00000000-0005-0000-0000-00007A3A0000}"/>
    <cellStyle name="Percent 43 2" xfId="14974" xr:uid="{00000000-0005-0000-0000-00007B3A0000}"/>
    <cellStyle name="Percent 43 3" xfId="14975" xr:uid="{00000000-0005-0000-0000-00007C3A0000}"/>
    <cellStyle name="Percent 44" xfId="14976" xr:uid="{00000000-0005-0000-0000-00007D3A0000}"/>
    <cellStyle name="Percent 44 2" xfId="14977" xr:uid="{00000000-0005-0000-0000-00007E3A0000}"/>
    <cellStyle name="Percent 44 3" xfId="14978" xr:uid="{00000000-0005-0000-0000-00007F3A0000}"/>
    <cellStyle name="Percent 45" xfId="14979" xr:uid="{00000000-0005-0000-0000-0000803A0000}"/>
    <cellStyle name="Percent 45 2" xfId="14980" xr:uid="{00000000-0005-0000-0000-0000813A0000}"/>
    <cellStyle name="Percent 45 3" xfId="14981" xr:uid="{00000000-0005-0000-0000-0000823A0000}"/>
    <cellStyle name="Percent 46" xfId="14982" xr:uid="{00000000-0005-0000-0000-0000833A0000}"/>
    <cellStyle name="Percent 46 2" xfId="14983" xr:uid="{00000000-0005-0000-0000-0000843A0000}"/>
    <cellStyle name="Percent 46 3" xfId="14984" xr:uid="{00000000-0005-0000-0000-0000853A0000}"/>
    <cellStyle name="Percent 47" xfId="14985" xr:uid="{00000000-0005-0000-0000-0000863A0000}"/>
    <cellStyle name="Percent 47 2" xfId="14986" xr:uid="{00000000-0005-0000-0000-0000873A0000}"/>
    <cellStyle name="Percent 47 3" xfId="14987" xr:uid="{00000000-0005-0000-0000-0000883A0000}"/>
    <cellStyle name="Percent 48" xfId="14988" xr:uid="{00000000-0005-0000-0000-0000893A0000}"/>
    <cellStyle name="Percent 48 2" xfId="14989" xr:uid="{00000000-0005-0000-0000-00008A3A0000}"/>
    <cellStyle name="Percent 48 3" xfId="14990" xr:uid="{00000000-0005-0000-0000-00008B3A0000}"/>
    <cellStyle name="Percent 49" xfId="14991" xr:uid="{00000000-0005-0000-0000-00008C3A0000}"/>
    <cellStyle name="Percent 49 2" xfId="14992" xr:uid="{00000000-0005-0000-0000-00008D3A0000}"/>
    <cellStyle name="Percent 49 3" xfId="14993" xr:uid="{00000000-0005-0000-0000-00008E3A0000}"/>
    <cellStyle name="Percent 5" xfId="14994" xr:uid="{00000000-0005-0000-0000-00008F3A0000}"/>
    <cellStyle name="Percent 5 10" xfId="14995" xr:uid="{00000000-0005-0000-0000-0000903A0000}"/>
    <cellStyle name="Percent 5 11" xfId="14996" xr:uid="{00000000-0005-0000-0000-0000913A0000}"/>
    <cellStyle name="Percent 5 2" xfId="14997" xr:uid="{00000000-0005-0000-0000-0000923A0000}"/>
    <cellStyle name="Percent 5 2 2" xfId="14998" xr:uid="{00000000-0005-0000-0000-0000933A0000}"/>
    <cellStyle name="Percent 5 2 2 2" xfId="14999" xr:uid="{00000000-0005-0000-0000-0000943A0000}"/>
    <cellStyle name="Percent 5 2 2 3" xfId="15000" xr:uid="{00000000-0005-0000-0000-0000953A0000}"/>
    <cellStyle name="Percent 5 2 3" xfId="15001" xr:uid="{00000000-0005-0000-0000-0000963A0000}"/>
    <cellStyle name="Percent 5 2 4" xfId="15002" xr:uid="{00000000-0005-0000-0000-0000973A0000}"/>
    <cellStyle name="Percent 5 2 5" xfId="15003" xr:uid="{00000000-0005-0000-0000-0000983A0000}"/>
    <cellStyle name="Percent 5 3" xfId="15004" xr:uid="{00000000-0005-0000-0000-0000993A0000}"/>
    <cellStyle name="Percent 5 3 2" xfId="15005" xr:uid="{00000000-0005-0000-0000-00009A3A0000}"/>
    <cellStyle name="Percent 5 3 3" xfId="15006" xr:uid="{00000000-0005-0000-0000-00009B3A0000}"/>
    <cellStyle name="Percent 5 4" xfId="15007" xr:uid="{00000000-0005-0000-0000-00009C3A0000}"/>
    <cellStyle name="Percent 5 5" xfId="15008" xr:uid="{00000000-0005-0000-0000-00009D3A0000}"/>
    <cellStyle name="Percent 5 6" xfId="15009" xr:uid="{00000000-0005-0000-0000-00009E3A0000}"/>
    <cellStyle name="Percent 5 7" xfId="15010" xr:uid="{00000000-0005-0000-0000-00009F3A0000}"/>
    <cellStyle name="Percent 5 8" xfId="15011" xr:uid="{00000000-0005-0000-0000-0000A03A0000}"/>
    <cellStyle name="Percent 5 9" xfId="15012" xr:uid="{00000000-0005-0000-0000-0000A13A0000}"/>
    <cellStyle name="Percent 50" xfId="15013" xr:uid="{00000000-0005-0000-0000-0000A23A0000}"/>
    <cellStyle name="Percent 50 2" xfId="15014" xr:uid="{00000000-0005-0000-0000-0000A33A0000}"/>
    <cellStyle name="Percent 50 3" xfId="15015" xr:uid="{00000000-0005-0000-0000-0000A43A0000}"/>
    <cellStyle name="Percent 51" xfId="15016" xr:uid="{00000000-0005-0000-0000-0000A53A0000}"/>
    <cellStyle name="Percent 51 2" xfId="15017" xr:uid="{00000000-0005-0000-0000-0000A63A0000}"/>
    <cellStyle name="Percent 51 3" xfId="15018" xr:uid="{00000000-0005-0000-0000-0000A73A0000}"/>
    <cellStyle name="Percent 52" xfId="15019" xr:uid="{00000000-0005-0000-0000-0000A83A0000}"/>
    <cellStyle name="Percent 52 2" xfId="15020" xr:uid="{00000000-0005-0000-0000-0000A93A0000}"/>
    <cellStyle name="Percent 52 3" xfId="15021" xr:uid="{00000000-0005-0000-0000-0000AA3A0000}"/>
    <cellStyle name="Percent 53" xfId="15022" xr:uid="{00000000-0005-0000-0000-0000AB3A0000}"/>
    <cellStyle name="Percent 53 2" xfId="15023" xr:uid="{00000000-0005-0000-0000-0000AC3A0000}"/>
    <cellStyle name="Percent 53 3" xfId="15024" xr:uid="{00000000-0005-0000-0000-0000AD3A0000}"/>
    <cellStyle name="Percent 53 4" xfId="15025" xr:uid="{00000000-0005-0000-0000-0000AE3A0000}"/>
    <cellStyle name="Percent 53 4 2" xfId="15026" xr:uid="{00000000-0005-0000-0000-0000AF3A0000}"/>
    <cellStyle name="Percent 53 4 2 2" xfId="15027" xr:uid="{00000000-0005-0000-0000-0000B03A0000}"/>
    <cellStyle name="Percent 53 4 3" xfId="15028" xr:uid="{00000000-0005-0000-0000-0000B13A0000}"/>
    <cellStyle name="Percent 54" xfId="15029" xr:uid="{00000000-0005-0000-0000-0000B23A0000}"/>
    <cellStyle name="Percent 54 2" xfId="15030" xr:uid="{00000000-0005-0000-0000-0000B33A0000}"/>
    <cellStyle name="Percent 54 2 2" xfId="15031" xr:uid="{00000000-0005-0000-0000-0000B43A0000}"/>
    <cellStyle name="Percent 54 3" xfId="15032" xr:uid="{00000000-0005-0000-0000-0000B53A0000}"/>
    <cellStyle name="Percent 54 3 2" xfId="15033" xr:uid="{00000000-0005-0000-0000-0000B63A0000}"/>
    <cellStyle name="Percent 54 3 3" xfId="15034" xr:uid="{00000000-0005-0000-0000-0000B73A0000}"/>
    <cellStyle name="Percent 54 3 3 2" xfId="15035" xr:uid="{00000000-0005-0000-0000-0000B83A0000}"/>
    <cellStyle name="Percent 54 3 4" xfId="15036" xr:uid="{00000000-0005-0000-0000-0000B93A0000}"/>
    <cellStyle name="Percent 54 3 4 2" xfId="15037" xr:uid="{00000000-0005-0000-0000-0000BA3A0000}"/>
    <cellStyle name="Percent 54 3 5" xfId="15038" xr:uid="{00000000-0005-0000-0000-0000BB3A0000}"/>
    <cellStyle name="Percent 54 3 6" xfId="15039" xr:uid="{00000000-0005-0000-0000-0000BC3A0000}"/>
    <cellStyle name="Percent 54 3 6 2" xfId="15040" xr:uid="{00000000-0005-0000-0000-0000BD3A0000}"/>
    <cellStyle name="Percent 54 3 6 2 2" xfId="15041" xr:uid="{00000000-0005-0000-0000-0000BE3A0000}"/>
    <cellStyle name="Percent 54 3 6 2 2 2" xfId="15042" xr:uid="{00000000-0005-0000-0000-0000BF3A0000}"/>
    <cellStyle name="Percent 54 3 6 2 2 2 2" xfId="15043" xr:uid="{00000000-0005-0000-0000-0000C03A0000}"/>
    <cellStyle name="Percent 54 3 6 2 2 2 2 2" xfId="15044" xr:uid="{00000000-0005-0000-0000-0000C13A0000}"/>
    <cellStyle name="Percent 54 3 6 2 2 2 3" xfId="15045" xr:uid="{00000000-0005-0000-0000-0000C23A0000}"/>
    <cellStyle name="Percent 54 3 6 2 2 3" xfId="15046" xr:uid="{00000000-0005-0000-0000-0000C33A0000}"/>
    <cellStyle name="Percent 54 3 6 2 2 3 2" xfId="15047" xr:uid="{00000000-0005-0000-0000-0000C43A0000}"/>
    <cellStyle name="Percent 54 3 6 2 2 4" xfId="15048" xr:uid="{00000000-0005-0000-0000-0000C53A0000}"/>
    <cellStyle name="Percent 54 3 6 2 3" xfId="15049" xr:uid="{00000000-0005-0000-0000-0000C63A0000}"/>
    <cellStyle name="Percent 54 3 6 2 3 2" xfId="15050" xr:uid="{00000000-0005-0000-0000-0000C73A0000}"/>
    <cellStyle name="Percent 54 3 6 2 3 2 2" xfId="15051" xr:uid="{00000000-0005-0000-0000-0000C83A0000}"/>
    <cellStyle name="Percent 54 3 6 2 3 3" xfId="15052" xr:uid="{00000000-0005-0000-0000-0000C93A0000}"/>
    <cellStyle name="Percent 54 3 6 2 4" xfId="15053" xr:uid="{00000000-0005-0000-0000-0000CA3A0000}"/>
    <cellStyle name="Percent 54 3 6 2 4 2" xfId="15054" xr:uid="{00000000-0005-0000-0000-0000CB3A0000}"/>
    <cellStyle name="Percent 54 3 6 2 4 2 2" xfId="15055" xr:uid="{00000000-0005-0000-0000-0000CC3A0000}"/>
    <cellStyle name="Percent 54 3 6 2 4 3" xfId="15056" xr:uid="{00000000-0005-0000-0000-0000CD3A0000}"/>
    <cellStyle name="Percent 54 3 6 2 5" xfId="15057" xr:uid="{00000000-0005-0000-0000-0000CE3A0000}"/>
    <cellStyle name="Percent 54 3 6 2 5 2" xfId="15058" xr:uid="{00000000-0005-0000-0000-0000CF3A0000}"/>
    <cellStyle name="Percent 54 3 6 2 6" xfId="15059" xr:uid="{00000000-0005-0000-0000-0000D03A0000}"/>
    <cellStyle name="Percent 54 3 6 3" xfId="15060" xr:uid="{00000000-0005-0000-0000-0000D13A0000}"/>
    <cellStyle name="Percent 54 3 6 3 2" xfId="15061" xr:uid="{00000000-0005-0000-0000-0000D23A0000}"/>
    <cellStyle name="Percent 54 3 6 3 2 2" xfId="15062" xr:uid="{00000000-0005-0000-0000-0000D33A0000}"/>
    <cellStyle name="Percent 54 3 6 3 2 2 2" xfId="15063" xr:uid="{00000000-0005-0000-0000-0000D43A0000}"/>
    <cellStyle name="Percent 54 3 6 3 2 3" xfId="15064" xr:uid="{00000000-0005-0000-0000-0000D53A0000}"/>
    <cellStyle name="Percent 54 3 6 3 3" xfId="15065" xr:uid="{00000000-0005-0000-0000-0000D63A0000}"/>
    <cellStyle name="Percent 54 3 6 3 3 2" xfId="15066" xr:uid="{00000000-0005-0000-0000-0000D73A0000}"/>
    <cellStyle name="Percent 54 3 6 3 3 2 2" xfId="15067" xr:uid="{00000000-0005-0000-0000-0000D83A0000}"/>
    <cellStyle name="Percent 54 3 6 3 3 3" xfId="15068" xr:uid="{00000000-0005-0000-0000-0000D93A0000}"/>
    <cellStyle name="Percent 54 3 6 3 4" xfId="15069" xr:uid="{00000000-0005-0000-0000-0000DA3A0000}"/>
    <cellStyle name="Percent 54 3 6 3 4 2" xfId="15070" xr:uid="{00000000-0005-0000-0000-0000DB3A0000}"/>
    <cellStyle name="Percent 54 3 6 3 4 2 2" xfId="15071" xr:uid="{00000000-0005-0000-0000-0000DC3A0000}"/>
    <cellStyle name="Percent 54 3 6 3 4 3" xfId="15072" xr:uid="{00000000-0005-0000-0000-0000DD3A0000}"/>
    <cellStyle name="Percent 54 3 6 3 5" xfId="15073" xr:uid="{00000000-0005-0000-0000-0000DE3A0000}"/>
    <cellStyle name="Percent 54 3 6 3 5 2" xfId="15074" xr:uid="{00000000-0005-0000-0000-0000DF3A0000}"/>
    <cellStyle name="Percent 54 3 6 3 6" xfId="15075" xr:uid="{00000000-0005-0000-0000-0000E03A0000}"/>
    <cellStyle name="Percent 54 3 6 4" xfId="15076" xr:uid="{00000000-0005-0000-0000-0000E13A0000}"/>
    <cellStyle name="Percent 54 3 6 4 2" xfId="15077" xr:uid="{00000000-0005-0000-0000-0000E23A0000}"/>
    <cellStyle name="Percent 54 3 6 4 2 2" xfId="15078" xr:uid="{00000000-0005-0000-0000-0000E33A0000}"/>
    <cellStyle name="Percent 54 3 6 4 2 2 2" xfId="15079" xr:uid="{00000000-0005-0000-0000-0000E43A0000}"/>
    <cellStyle name="Percent 54 3 6 4 2 3" xfId="15080" xr:uid="{00000000-0005-0000-0000-0000E53A0000}"/>
    <cellStyle name="Percent 54 3 6 4 3" xfId="15081" xr:uid="{00000000-0005-0000-0000-0000E63A0000}"/>
    <cellStyle name="Percent 54 3 6 4 3 2" xfId="15082" xr:uid="{00000000-0005-0000-0000-0000E73A0000}"/>
    <cellStyle name="Percent 54 3 6 4 4" xfId="15083" xr:uid="{00000000-0005-0000-0000-0000E83A0000}"/>
    <cellStyle name="Percent 54 3 6 5" xfId="15084" xr:uid="{00000000-0005-0000-0000-0000E93A0000}"/>
    <cellStyle name="Percent 54 3 6 5 2" xfId="15085" xr:uid="{00000000-0005-0000-0000-0000EA3A0000}"/>
    <cellStyle name="Percent 54 3 6 5 2 2" xfId="15086" xr:uid="{00000000-0005-0000-0000-0000EB3A0000}"/>
    <cellStyle name="Percent 54 3 6 5 3" xfId="15087" xr:uid="{00000000-0005-0000-0000-0000EC3A0000}"/>
    <cellStyle name="Percent 54 3 6 6" xfId="15088" xr:uid="{00000000-0005-0000-0000-0000ED3A0000}"/>
    <cellStyle name="Percent 54 3 6 6 2" xfId="15089" xr:uid="{00000000-0005-0000-0000-0000EE3A0000}"/>
    <cellStyle name="Percent 54 3 6 6 2 2" xfId="15090" xr:uid="{00000000-0005-0000-0000-0000EF3A0000}"/>
    <cellStyle name="Percent 54 3 6 6 3" xfId="15091" xr:uid="{00000000-0005-0000-0000-0000F03A0000}"/>
    <cellStyle name="Percent 54 3 6 7" xfId="15092" xr:uid="{00000000-0005-0000-0000-0000F13A0000}"/>
    <cellStyle name="Percent 54 3 6 7 2" xfId="15093" xr:uid="{00000000-0005-0000-0000-0000F23A0000}"/>
    <cellStyle name="Percent 54 3 6 8" xfId="15094" xr:uid="{00000000-0005-0000-0000-0000F33A0000}"/>
    <cellStyle name="Percent 54 4" xfId="15095" xr:uid="{00000000-0005-0000-0000-0000F43A0000}"/>
    <cellStyle name="Percent 54 4 2" xfId="15096" xr:uid="{00000000-0005-0000-0000-0000F53A0000}"/>
    <cellStyle name="Percent 54 4 2 2" xfId="15097" xr:uid="{00000000-0005-0000-0000-0000F63A0000}"/>
    <cellStyle name="Percent 54 4 3" xfId="15098" xr:uid="{00000000-0005-0000-0000-0000F73A0000}"/>
    <cellStyle name="Percent 55" xfId="15099" xr:uid="{00000000-0005-0000-0000-0000F83A0000}"/>
    <cellStyle name="Percent 55 2" xfId="15100" xr:uid="{00000000-0005-0000-0000-0000F93A0000}"/>
    <cellStyle name="Percent 55 3" xfId="15101" xr:uid="{00000000-0005-0000-0000-0000FA3A0000}"/>
    <cellStyle name="Percent 55 4" xfId="15102" xr:uid="{00000000-0005-0000-0000-0000FB3A0000}"/>
    <cellStyle name="Percent 55 4 2" xfId="15103" xr:uid="{00000000-0005-0000-0000-0000FC3A0000}"/>
    <cellStyle name="Percent 55 4 2 2" xfId="15104" xr:uid="{00000000-0005-0000-0000-0000FD3A0000}"/>
    <cellStyle name="Percent 55 4 3" xfId="15105" xr:uid="{00000000-0005-0000-0000-0000FE3A0000}"/>
    <cellStyle name="Percent 56" xfId="15106" xr:uid="{00000000-0005-0000-0000-0000FF3A0000}"/>
    <cellStyle name="Percent 56 2" xfId="15107" xr:uid="{00000000-0005-0000-0000-0000003B0000}"/>
    <cellStyle name="Percent 56 3" xfId="15108" xr:uid="{00000000-0005-0000-0000-0000013B0000}"/>
    <cellStyle name="Percent 56 4" xfId="15109" xr:uid="{00000000-0005-0000-0000-0000023B0000}"/>
    <cellStyle name="Percent 56 4 2" xfId="15110" xr:uid="{00000000-0005-0000-0000-0000033B0000}"/>
    <cellStyle name="Percent 56 4 2 2" xfId="15111" xr:uid="{00000000-0005-0000-0000-0000043B0000}"/>
    <cellStyle name="Percent 56 4 3" xfId="15112" xr:uid="{00000000-0005-0000-0000-0000053B0000}"/>
    <cellStyle name="Percent 57" xfId="15113" xr:uid="{00000000-0005-0000-0000-0000063B0000}"/>
    <cellStyle name="Percent 57 2" xfId="15114" xr:uid="{00000000-0005-0000-0000-0000073B0000}"/>
    <cellStyle name="Percent 57 3" xfId="15115" xr:uid="{00000000-0005-0000-0000-0000083B0000}"/>
    <cellStyle name="Percent 57 4" xfId="15116" xr:uid="{00000000-0005-0000-0000-0000093B0000}"/>
    <cellStyle name="Percent 57 4 2" xfId="15117" xr:uid="{00000000-0005-0000-0000-00000A3B0000}"/>
    <cellStyle name="Percent 57 4 2 2" xfId="15118" xr:uid="{00000000-0005-0000-0000-00000B3B0000}"/>
    <cellStyle name="Percent 57 4 3" xfId="15119" xr:uid="{00000000-0005-0000-0000-00000C3B0000}"/>
    <cellStyle name="Percent 58" xfId="15120" xr:uid="{00000000-0005-0000-0000-00000D3B0000}"/>
    <cellStyle name="Percent 58 2" xfId="15121" xr:uid="{00000000-0005-0000-0000-00000E3B0000}"/>
    <cellStyle name="Percent 58 3" xfId="15122" xr:uid="{00000000-0005-0000-0000-00000F3B0000}"/>
    <cellStyle name="Percent 58 4" xfId="15123" xr:uid="{00000000-0005-0000-0000-0000103B0000}"/>
    <cellStyle name="Percent 58 4 2" xfId="15124" xr:uid="{00000000-0005-0000-0000-0000113B0000}"/>
    <cellStyle name="Percent 58 4 2 2" xfId="15125" xr:uid="{00000000-0005-0000-0000-0000123B0000}"/>
    <cellStyle name="Percent 58 4 3" xfId="15126" xr:uid="{00000000-0005-0000-0000-0000133B0000}"/>
    <cellStyle name="Percent 59" xfId="15127" xr:uid="{00000000-0005-0000-0000-0000143B0000}"/>
    <cellStyle name="Percent 59 2" xfId="15128" xr:uid="{00000000-0005-0000-0000-0000153B0000}"/>
    <cellStyle name="Percent 59 3" xfId="15129" xr:uid="{00000000-0005-0000-0000-0000163B0000}"/>
    <cellStyle name="Percent 59 4" xfId="15130" xr:uid="{00000000-0005-0000-0000-0000173B0000}"/>
    <cellStyle name="Percent 59 4 2" xfId="15131" xr:uid="{00000000-0005-0000-0000-0000183B0000}"/>
    <cellStyle name="Percent 59 4 2 2" xfId="15132" xr:uid="{00000000-0005-0000-0000-0000193B0000}"/>
    <cellStyle name="Percent 59 4 3" xfId="15133" xr:uid="{00000000-0005-0000-0000-00001A3B0000}"/>
    <cellStyle name="Percent 6" xfId="15134" xr:uid="{00000000-0005-0000-0000-00001B3B0000}"/>
    <cellStyle name="Percent 6 2" xfId="15135" xr:uid="{00000000-0005-0000-0000-00001C3B0000}"/>
    <cellStyle name="Percent 6 2 2" xfId="15136" xr:uid="{00000000-0005-0000-0000-00001D3B0000}"/>
    <cellStyle name="Percent 6 2 2 2" xfId="15137" xr:uid="{00000000-0005-0000-0000-00001E3B0000}"/>
    <cellStyle name="Percent 6 2 2 3" xfId="15138" xr:uid="{00000000-0005-0000-0000-00001F3B0000}"/>
    <cellStyle name="Percent 6 2 3" xfId="15139" xr:uid="{00000000-0005-0000-0000-0000203B0000}"/>
    <cellStyle name="Percent 6 2 4" xfId="15140" xr:uid="{00000000-0005-0000-0000-0000213B0000}"/>
    <cellStyle name="Percent 6 3" xfId="15141" xr:uid="{00000000-0005-0000-0000-0000223B0000}"/>
    <cellStyle name="Percent 6 3 2" xfId="15142" xr:uid="{00000000-0005-0000-0000-0000233B0000}"/>
    <cellStyle name="Percent 6 3 3" xfId="15143" xr:uid="{00000000-0005-0000-0000-0000243B0000}"/>
    <cellStyle name="Percent 6 4" xfId="15144" xr:uid="{00000000-0005-0000-0000-0000253B0000}"/>
    <cellStyle name="Percent 6 5" xfId="15145" xr:uid="{00000000-0005-0000-0000-0000263B0000}"/>
    <cellStyle name="Percent 6 6" xfId="15146" xr:uid="{00000000-0005-0000-0000-0000273B0000}"/>
    <cellStyle name="Percent 6 7" xfId="15147" xr:uid="{00000000-0005-0000-0000-0000283B0000}"/>
    <cellStyle name="Percent 60" xfId="15148" xr:uid="{00000000-0005-0000-0000-0000293B0000}"/>
    <cellStyle name="Percent 60 2" xfId="15149" xr:uid="{00000000-0005-0000-0000-00002A3B0000}"/>
    <cellStyle name="Percent 60 2 2" xfId="15150" xr:uid="{00000000-0005-0000-0000-00002B3B0000}"/>
    <cellStyle name="Percent 60 3" xfId="15151" xr:uid="{00000000-0005-0000-0000-00002C3B0000}"/>
    <cellStyle name="Percent 60 4" xfId="15152" xr:uid="{00000000-0005-0000-0000-00002D3B0000}"/>
    <cellStyle name="Percent 60 5" xfId="15153" xr:uid="{00000000-0005-0000-0000-00002E3B0000}"/>
    <cellStyle name="Percent 60 5 2" xfId="15154" xr:uid="{00000000-0005-0000-0000-00002F3B0000}"/>
    <cellStyle name="Percent 60 5 2 2" xfId="15155" xr:uid="{00000000-0005-0000-0000-0000303B0000}"/>
    <cellStyle name="Percent 60 5 3" xfId="15156" xr:uid="{00000000-0005-0000-0000-0000313B0000}"/>
    <cellStyle name="Percent 61" xfId="15157" xr:uid="{00000000-0005-0000-0000-0000323B0000}"/>
    <cellStyle name="Percent 61 2" xfId="15158" xr:uid="{00000000-0005-0000-0000-0000333B0000}"/>
    <cellStyle name="Percent 61 3" xfId="15159" xr:uid="{00000000-0005-0000-0000-0000343B0000}"/>
    <cellStyle name="Percent 61 3 2" xfId="15160" xr:uid="{00000000-0005-0000-0000-0000353B0000}"/>
    <cellStyle name="Percent 61 3 2 2" xfId="15161" xr:uid="{00000000-0005-0000-0000-0000363B0000}"/>
    <cellStyle name="Percent 61 3 3" xfId="15162" xr:uid="{00000000-0005-0000-0000-0000373B0000}"/>
    <cellStyle name="Percent 62" xfId="15163" xr:uid="{00000000-0005-0000-0000-0000383B0000}"/>
    <cellStyle name="Percent 62 2" xfId="15164" xr:uid="{00000000-0005-0000-0000-0000393B0000}"/>
    <cellStyle name="Percent 62 3" xfId="15165" xr:uid="{00000000-0005-0000-0000-00003A3B0000}"/>
    <cellStyle name="Percent 62 3 2" xfId="15166" xr:uid="{00000000-0005-0000-0000-00003B3B0000}"/>
    <cellStyle name="Percent 62 3 2 2" xfId="15167" xr:uid="{00000000-0005-0000-0000-00003C3B0000}"/>
    <cellStyle name="Percent 62 3 3" xfId="15168" xr:uid="{00000000-0005-0000-0000-00003D3B0000}"/>
    <cellStyle name="Percent 63" xfId="15169" xr:uid="{00000000-0005-0000-0000-00003E3B0000}"/>
    <cellStyle name="Percent 63 2" xfId="15170" xr:uid="{00000000-0005-0000-0000-00003F3B0000}"/>
    <cellStyle name="Percent 63 3" xfId="15171" xr:uid="{00000000-0005-0000-0000-0000403B0000}"/>
    <cellStyle name="Percent 63 3 2" xfId="15172" xr:uid="{00000000-0005-0000-0000-0000413B0000}"/>
    <cellStyle name="Percent 63 3 2 2" xfId="15173" xr:uid="{00000000-0005-0000-0000-0000423B0000}"/>
    <cellStyle name="Percent 63 3 3" xfId="15174" xr:uid="{00000000-0005-0000-0000-0000433B0000}"/>
    <cellStyle name="Percent 64" xfId="15175" xr:uid="{00000000-0005-0000-0000-0000443B0000}"/>
    <cellStyle name="Percent 64 2" xfId="15176" xr:uid="{00000000-0005-0000-0000-0000453B0000}"/>
    <cellStyle name="Percent 64 3" xfId="15177" xr:uid="{00000000-0005-0000-0000-0000463B0000}"/>
    <cellStyle name="Percent 64 3 2" xfId="15178" xr:uid="{00000000-0005-0000-0000-0000473B0000}"/>
    <cellStyle name="Percent 64 3 2 2" xfId="15179" xr:uid="{00000000-0005-0000-0000-0000483B0000}"/>
    <cellStyle name="Percent 64 3 3" xfId="15180" xr:uid="{00000000-0005-0000-0000-0000493B0000}"/>
    <cellStyle name="Percent 65" xfId="15181" xr:uid="{00000000-0005-0000-0000-00004A3B0000}"/>
    <cellStyle name="Percent 65 2" xfId="15182" xr:uid="{00000000-0005-0000-0000-00004B3B0000}"/>
    <cellStyle name="Percent 65 3" xfId="15183" xr:uid="{00000000-0005-0000-0000-00004C3B0000}"/>
    <cellStyle name="Percent 65 3 2" xfId="15184" xr:uid="{00000000-0005-0000-0000-00004D3B0000}"/>
    <cellStyle name="Percent 65 3 2 2" xfId="15185" xr:uid="{00000000-0005-0000-0000-00004E3B0000}"/>
    <cellStyle name="Percent 65 3 3" xfId="15186" xr:uid="{00000000-0005-0000-0000-00004F3B0000}"/>
    <cellStyle name="Percent 66" xfId="15187" xr:uid="{00000000-0005-0000-0000-0000503B0000}"/>
    <cellStyle name="Percent 66 2" xfId="15188" xr:uid="{00000000-0005-0000-0000-0000513B0000}"/>
    <cellStyle name="Percent 66 2 2" xfId="15189" xr:uid="{00000000-0005-0000-0000-0000523B0000}"/>
    <cellStyle name="Percent 66 2 2 2" xfId="15190" xr:uid="{00000000-0005-0000-0000-0000533B0000}"/>
    <cellStyle name="Percent 66 2 3" xfId="15191" xr:uid="{00000000-0005-0000-0000-0000543B0000}"/>
    <cellStyle name="Percent 67" xfId="15192" xr:uid="{00000000-0005-0000-0000-0000553B0000}"/>
    <cellStyle name="Percent 67 2" xfId="15193" xr:uid="{00000000-0005-0000-0000-0000563B0000}"/>
    <cellStyle name="Percent 67 2 2" xfId="15194" xr:uid="{00000000-0005-0000-0000-0000573B0000}"/>
    <cellStyle name="Percent 67 2 2 2" xfId="15195" xr:uid="{00000000-0005-0000-0000-0000583B0000}"/>
    <cellStyle name="Percent 67 2 3" xfId="15196" xr:uid="{00000000-0005-0000-0000-0000593B0000}"/>
    <cellStyle name="Percent 68" xfId="15197" xr:uid="{00000000-0005-0000-0000-00005A3B0000}"/>
    <cellStyle name="Percent 68 2" xfId="15198" xr:uid="{00000000-0005-0000-0000-00005B3B0000}"/>
    <cellStyle name="Percent 68 2 2" xfId="15199" xr:uid="{00000000-0005-0000-0000-00005C3B0000}"/>
    <cellStyle name="Percent 68 2 2 2" xfId="15200" xr:uid="{00000000-0005-0000-0000-00005D3B0000}"/>
    <cellStyle name="Percent 68 2 3" xfId="15201" xr:uid="{00000000-0005-0000-0000-00005E3B0000}"/>
    <cellStyle name="Percent 69" xfId="15202" xr:uid="{00000000-0005-0000-0000-00005F3B0000}"/>
    <cellStyle name="Percent 69 2" xfId="15203" xr:uid="{00000000-0005-0000-0000-0000603B0000}"/>
    <cellStyle name="Percent 69 2 2" xfId="15204" xr:uid="{00000000-0005-0000-0000-0000613B0000}"/>
    <cellStyle name="Percent 69 2 2 2" xfId="15205" xr:uid="{00000000-0005-0000-0000-0000623B0000}"/>
    <cellStyle name="Percent 69 2 3" xfId="15206" xr:uid="{00000000-0005-0000-0000-0000633B0000}"/>
    <cellStyle name="Percent 7" xfId="15207" xr:uid="{00000000-0005-0000-0000-0000643B0000}"/>
    <cellStyle name="Percent 7 10" xfId="15208" xr:uid="{00000000-0005-0000-0000-0000653B0000}"/>
    <cellStyle name="Percent 7 2" xfId="15209" xr:uid="{00000000-0005-0000-0000-0000663B0000}"/>
    <cellStyle name="Percent 7 2 2" xfId="15210" xr:uid="{00000000-0005-0000-0000-0000673B0000}"/>
    <cellStyle name="Percent 7 2 2 2" xfId="15211" xr:uid="{00000000-0005-0000-0000-0000683B0000}"/>
    <cellStyle name="Percent 7 2 2 3" xfId="15212" xr:uid="{00000000-0005-0000-0000-0000693B0000}"/>
    <cellStyle name="Percent 7 2 3" xfId="15213" xr:uid="{00000000-0005-0000-0000-00006A3B0000}"/>
    <cellStyle name="Percent 7 2 4" xfId="15214" xr:uid="{00000000-0005-0000-0000-00006B3B0000}"/>
    <cellStyle name="Percent 7 3" xfId="15215" xr:uid="{00000000-0005-0000-0000-00006C3B0000}"/>
    <cellStyle name="Percent 7 3 2" xfId="15216" xr:uid="{00000000-0005-0000-0000-00006D3B0000}"/>
    <cellStyle name="Percent 7 3 3" xfId="15217" xr:uid="{00000000-0005-0000-0000-00006E3B0000}"/>
    <cellStyle name="Percent 7 4" xfId="15218" xr:uid="{00000000-0005-0000-0000-00006F3B0000}"/>
    <cellStyle name="Percent 7 5" xfId="15219" xr:uid="{00000000-0005-0000-0000-0000703B0000}"/>
    <cellStyle name="Percent 7 6" xfId="15220" xr:uid="{00000000-0005-0000-0000-0000713B0000}"/>
    <cellStyle name="Percent 7 7" xfId="15221" xr:uid="{00000000-0005-0000-0000-0000723B0000}"/>
    <cellStyle name="Percent 7 8" xfId="15222" xr:uid="{00000000-0005-0000-0000-0000733B0000}"/>
    <cellStyle name="Percent 7 9" xfId="15223" xr:uid="{00000000-0005-0000-0000-0000743B0000}"/>
    <cellStyle name="Percent 70" xfId="15224" xr:uid="{00000000-0005-0000-0000-0000753B0000}"/>
    <cellStyle name="Percent 70 2" xfId="15225" xr:uid="{00000000-0005-0000-0000-0000763B0000}"/>
    <cellStyle name="Percent 70 2 2" xfId="15226" xr:uid="{00000000-0005-0000-0000-0000773B0000}"/>
    <cellStyle name="Percent 70 2 2 2" xfId="15227" xr:uid="{00000000-0005-0000-0000-0000783B0000}"/>
    <cellStyle name="Percent 70 2 3" xfId="15228" xr:uid="{00000000-0005-0000-0000-0000793B0000}"/>
    <cellStyle name="Percent 71" xfId="15229" xr:uid="{00000000-0005-0000-0000-00007A3B0000}"/>
    <cellStyle name="Percent 71 2" xfId="15230" xr:uid="{00000000-0005-0000-0000-00007B3B0000}"/>
    <cellStyle name="Percent 71 2 2" xfId="15231" xr:uid="{00000000-0005-0000-0000-00007C3B0000}"/>
    <cellStyle name="Percent 71 2 2 2" xfId="15232" xr:uid="{00000000-0005-0000-0000-00007D3B0000}"/>
    <cellStyle name="Percent 71 2 3" xfId="15233" xr:uid="{00000000-0005-0000-0000-00007E3B0000}"/>
    <cellStyle name="Percent 72" xfId="15234" xr:uid="{00000000-0005-0000-0000-00007F3B0000}"/>
    <cellStyle name="Percent 72 2" xfId="15235" xr:uid="{00000000-0005-0000-0000-0000803B0000}"/>
    <cellStyle name="Percent 72 2 2" xfId="15236" xr:uid="{00000000-0005-0000-0000-0000813B0000}"/>
    <cellStyle name="Percent 72 2 2 2" xfId="15237" xr:uid="{00000000-0005-0000-0000-0000823B0000}"/>
    <cellStyle name="Percent 72 2 3" xfId="15238" xr:uid="{00000000-0005-0000-0000-0000833B0000}"/>
    <cellStyle name="Percent 73" xfId="15239" xr:uid="{00000000-0005-0000-0000-0000843B0000}"/>
    <cellStyle name="Percent 73 2" xfId="15240" xr:uid="{00000000-0005-0000-0000-0000853B0000}"/>
    <cellStyle name="Percent 73 2 2" xfId="15241" xr:uid="{00000000-0005-0000-0000-0000863B0000}"/>
    <cellStyle name="Percent 73 2 2 2" xfId="15242" xr:uid="{00000000-0005-0000-0000-0000873B0000}"/>
    <cellStyle name="Percent 73 2 3" xfId="15243" xr:uid="{00000000-0005-0000-0000-0000883B0000}"/>
    <cellStyle name="Percent 74" xfId="15244" xr:uid="{00000000-0005-0000-0000-0000893B0000}"/>
    <cellStyle name="Percent 74 2" xfId="15245" xr:uid="{00000000-0005-0000-0000-00008A3B0000}"/>
    <cellStyle name="Percent 74 2 2" xfId="15246" xr:uid="{00000000-0005-0000-0000-00008B3B0000}"/>
    <cellStyle name="Percent 74 2 2 2" xfId="15247" xr:uid="{00000000-0005-0000-0000-00008C3B0000}"/>
    <cellStyle name="Percent 74 2 3" xfId="15248" xr:uid="{00000000-0005-0000-0000-00008D3B0000}"/>
    <cellStyle name="Percent 75" xfId="15249" xr:uid="{00000000-0005-0000-0000-00008E3B0000}"/>
    <cellStyle name="Percent 75 2" xfId="15250" xr:uid="{00000000-0005-0000-0000-00008F3B0000}"/>
    <cellStyle name="Percent 75 2 2" xfId="15251" xr:uid="{00000000-0005-0000-0000-0000903B0000}"/>
    <cellStyle name="Percent 75 2 2 2" xfId="15252" xr:uid="{00000000-0005-0000-0000-0000913B0000}"/>
    <cellStyle name="Percent 75 2 3" xfId="15253" xr:uid="{00000000-0005-0000-0000-0000923B0000}"/>
    <cellStyle name="Percent 76" xfId="15254" xr:uid="{00000000-0005-0000-0000-0000933B0000}"/>
    <cellStyle name="Percent 76 2" xfId="15255" xr:uid="{00000000-0005-0000-0000-0000943B0000}"/>
    <cellStyle name="Percent 76 2 2" xfId="15256" xr:uid="{00000000-0005-0000-0000-0000953B0000}"/>
    <cellStyle name="Percent 76 2 2 2" xfId="15257" xr:uid="{00000000-0005-0000-0000-0000963B0000}"/>
    <cellStyle name="Percent 76 2 3" xfId="15258" xr:uid="{00000000-0005-0000-0000-0000973B0000}"/>
    <cellStyle name="Percent 77" xfId="15259" xr:uid="{00000000-0005-0000-0000-0000983B0000}"/>
    <cellStyle name="Percent 77 2" xfId="15260" xr:uid="{00000000-0005-0000-0000-0000993B0000}"/>
    <cellStyle name="Percent 77 2 2" xfId="15261" xr:uid="{00000000-0005-0000-0000-00009A3B0000}"/>
    <cellStyle name="Percent 77 2 2 2" xfId="15262" xr:uid="{00000000-0005-0000-0000-00009B3B0000}"/>
    <cellStyle name="Percent 77 2 3" xfId="15263" xr:uid="{00000000-0005-0000-0000-00009C3B0000}"/>
    <cellStyle name="Percent 78" xfId="15264" xr:uid="{00000000-0005-0000-0000-00009D3B0000}"/>
    <cellStyle name="Percent 78 2" xfId="15265" xr:uid="{00000000-0005-0000-0000-00009E3B0000}"/>
    <cellStyle name="Percent 78 2 2" xfId="15266" xr:uid="{00000000-0005-0000-0000-00009F3B0000}"/>
    <cellStyle name="Percent 78 2 2 2" xfId="15267" xr:uid="{00000000-0005-0000-0000-0000A03B0000}"/>
    <cellStyle name="Percent 78 2 3" xfId="15268" xr:uid="{00000000-0005-0000-0000-0000A13B0000}"/>
    <cellStyle name="Percent 79" xfId="15269" xr:uid="{00000000-0005-0000-0000-0000A23B0000}"/>
    <cellStyle name="Percent 79 2" xfId="15270" xr:uid="{00000000-0005-0000-0000-0000A33B0000}"/>
    <cellStyle name="Percent 79 2 2" xfId="15271" xr:uid="{00000000-0005-0000-0000-0000A43B0000}"/>
    <cellStyle name="Percent 79 2 2 2" xfId="15272" xr:uid="{00000000-0005-0000-0000-0000A53B0000}"/>
    <cellStyle name="Percent 79 2 3" xfId="15273" xr:uid="{00000000-0005-0000-0000-0000A63B0000}"/>
    <cellStyle name="Percent 8" xfId="15274" xr:uid="{00000000-0005-0000-0000-0000A73B0000}"/>
    <cellStyle name="Percent 8 10" xfId="15275" xr:uid="{00000000-0005-0000-0000-0000A83B0000}"/>
    <cellStyle name="Percent 8 2" xfId="15276" xr:uid="{00000000-0005-0000-0000-0000A93B0000}"/>
    <cellStyle name="Percent 8 2 2" xfId="15277" xr:uid="{00000000-0005-0000-0000-0000AA3B0000}"/>
    <cellStyle name="Percent 8 2 3" xfId="15278" xr:uid="{00000000-0005-0000-0000-0000AB3B0000}"/>
    <cellStyle name="Percent 8 3" xfId="15279" xr:uid="{00000000-0005-0000-0000-0000AC3B0000}"/>
    <cellStyle name="Percent 8 4" xfId="15280" xr:uid="{00000000-0005-0000-0000-0000AD3B0000}"/>
    <cellStyle name="Percent 8 5" xfId="15281" xr:uid="{00000000-0005-0000-0000-0000AE3B0000}"/>
    <cellStyle name="Percent 8 6" xfId="15282" xr:uid="{00000000-0005-0000-0000-0000AF3B0000}"/>
    <cellStyle name="Percent 8 7" xfId="15283" xr:uid="{00000000-0005-0000-0000-0000B03B0000}"/>
    <cellStyle name="Percent 8 8" xfId="15284" xr:uid="{00000000-0005-0000-0000-0000B13B0000}"/>
    <cellStyle name="Percent 8 9" xfId="15285" xr:uid="{00000000-0005-0000-0000-0000B23B0000}"/>
    <cellStyle name="Percent 80" xfId="15286" xr:uid="{00000000-0005-0000-0000-0000B33B0000}"/>
    <cellStyle name="Percent 80 2" xfId="15287" xr:uid="{00000000-0005-0000-0000-0000B43B0000}"/>
    <cellStyle name="Percent 80 2 2" xfId="15288" xr:uid="{00000000-0005-0000-0000-0000B53B0000}"/>
    <cellStyle name="Percent 80 2 2 2" xfId="15289" xr:uid="{00000000-0005-0000-0000-0000B63B0000}"/>
    <cellStyle name="Percent 80 2 3" xfId="15290" xr:uid="{00000000-0005-0000-0000-0000B73B0000}"/>
    <cellStyle name="Percent 81" xfId="15291" xr:uid="{00000000-0005-0000-0000-0000B83B0000}"/>
    <cellStyle name="Percent 81 2" xfId="15292" xr:uid="{00000000-0005-0000-0000-0000B93B0000}"/>
    <cellStyle name="Percent 81 2 2" xfId="15293" xr:uid="{00000000-0005-0000-0000-0000BA3B0000}"/>
    <cellStyle name="Percent 81 2 2 2" xfId="15294" xr:uid="{00000000-0005-0000-0000-0000BB3B0000}"/>
    <cellStyle name="Percent 81 2 3" xfId="15295" xr:uid="{00000000-0005-0000-0000-0000BC3B0000}"/>
    <cellStyle name="Percent 82" xfId="15296" xr:uid="{00000000-0005-0000-0000-0000BD3B0000}"/>
    <cellStyle name="Percent 82 2" xfId="15297" xr:uid="{00000000-0005-0000-0000-0000BE3B0000}"/>
    <cellStyle name="Percent 82 2 2" xfId="15298" xr:uid="{00000000-0005-0000-0000-0000BF3B0000}"/>
    <cellStyle name="Percent 82 2 2 2" xfId="15299" xr:uid="{00000000-0005-0000-0000-0000C03B0000}"/>
    <cellStyle name="Percent 82 2 3" xfId="15300" xr:uid="{00000000-0005-0000-0000-0000C13B0000}"/>
    <cellStyle name="Percent 83" xfId="15301" xr:uid="{00000000-0005-0000-0000-0000C23B0000}"/>
    <cellStyle name="Percent 83 2" xfId="15302" xr:uid="{00000000-0005-0000-0000-0000C33B0000}"/>
    <cellStyle name="Percent 83 2 2" xfId="15303" xr:uid="{00000000-0005-0000-0000-0000C43B0000}"/>
    <cellStyle name="Percent 83 2 2 2" xfId="15304" xr:uid="{00000000-0005-0000-0000-0000C53B0000}"/>
    <cellStyle name="Percent 83 2 3" xfId="15305" xr:uid="{00000000-0005-0000-0000-0000C63B0000}"/>
    <cellStyle name="Percent 84" xfId="15306" xr:uid="{00000000-0005-0000-0000-0000C73B0000}"/>
    <cellStyle name="Percent 84 2" xfId="15307" xr:uid="{00000000-0005-0000-0000-0000C83B0000}"/>
    <cellStyle name="Percent 84 2 2" xfId="15308" xr:uid="{00000000-0005-0000-0000-0000C93B0000}"/>
    <cellStyle name="Percent 84 2 2 2" xfId="15309" xr:uid="{00000000-0005-0000-0000-0000CA3B0000}"/>
    <cellStyle name="Percent 84 2 3" xfId="15310" xr:uid="{00000000-0005-0000-0000-0000CB3B0000}"/>
    <cellStyle name="Percent 85" xfId="15311" xr:uid="{00000000-0005-0000-0000-0000CC3B0000}"/>
    <cellStyle name="Percent 85 2" xfId="15312" xr:uid="{00000000-0005-0000-0000-0000CD3B0000}"/>
    <cellStyle name="Percent 85 2 2" xfId="15313" xr:uid="{00000000-0005-0000-0000-0000CE3B0000}"/>
    <cellStyle name="Percent 85 2 2 2" xfId="15314" xr:uid="{00000000-0005-0000-0000-0000CF3B0000}"/>
    <cellStyle name="Percent 85 2 3" xfId="15315" xr:uid="{00000000-0005-0000-0000-0000D03B0000}"/>
    <cellStyle name="Percent 86" xfId="15316" xr:uid="{00000000-0005-0000-0000-0000D13B0000}"/>
    <cellStyle name="Percent 86 2" xfId="15317" xr:uid="{00000000-0005-0000-0000-0000D23B0000}"/>
    <cellStyle name="Percent 86 2 2" xfId="15318" xr:uid="{00000000-0005-0000-0000-0000D33B0000}"/>
    <cellStyle name="Percent 86 2 2 2" xfId="15319" xr:uid="{00000000-0005-0000-0000-0000D43B0000}"/>
    <cellStyle name="Percent 86 2 3" xfId="15320" xr:uid="{00000000-0005-0000-0000-0000D53B0000}"/>
    <cellStyle name="Percent 87" xfId="15321" xr:uid="{00000000-0005-0000-0000-0000D63B0000}"/>
    <cellStyle name="Percent 87 2" xfId="15322" xr:uid="{00000000-0005-0000-0000-0000D73B0000}"/>
    <cellStyle name="Percent 87 2 2" xfId="15323" xr:uid="{00000000-0005-0000-0000-0000D83B0000}"/>
    <cellStyle name="Percent 87 2 2 2" xfId="15324" xr:uid="{00000000-0005-0000-0000-0000D93B0000}"/>
    <cellStyle name="Percent 87 2 3" xfId="15325" xr:uid="{00000000-0005-0000-0000-0000DA3B0000}"/>
    <cellStyle name="Percent 88" xfId="15326" xr:uid="{00000000-0005-0000-0000-0000DB3B0000}"/>
    <cellStyle name="Percent 89" xfId="15327" xr:uid="{00000000-0005-0000-0000-0000DC3B0000}"/>
    <cellStyle name="Percent 89 2" xfId="15328" xr:uid="{00000000-0005-0000-0000-0000DD3B0000}"/>
    <cellStyle name="Percent 89 2 2" xfId="15329" xr:uid="{00000000-0005-0000-0000-0000DE3B0000}"/>
    <cellStyle name="Percent 89 2 2 2" xfId="15330" xr:uid="{00000000-0005-0000-0000-0000DF3B0000}"/>
    <cellStyle name="Percent 89 2 3" xfId="15331" xr:uid="{00000000-0005-0000-0000-0000E03B0000}"/>
    <cellStyle name="Percent 9" xfId="15332" xr:uid="{00000000-0005-0000-0000-0000E13B0000}"/>
    <cellStyle name="Percent 9 2" xfId="15333" xr:uid="{00000000-0005-0000-0000-0000E23B0000}"/>
    <cellStyle name="Percent 9 2 2" xfId="15334" xr:uid="{00000000-0005-0000-0000-0000E33B0000}"/>
    <cellStyle name="Percent 9 2 2 2" xfId="15335" xr:uid="{00000000-0005-0000-0000-0000E43B0000}"/>
    <cellStyle name="Percent 9 2 2 3" xfId="15336" xr:uid="{00000000-0005-0000-0000-0000E53B0000}"/>
    <cellStyle name="Percent 9 2 3" xfId="15337" xr:uid="{00000000-0005-0000-0000-0000E63B0000}"/>
    <cellStyle name="Percent 9 2 4" xfId="15338" xr:uid="{00000000-0005-0000-0000-0000E73B0000}"/>
    <cellStyle name="Percent 9 3" xfId="15339" xr:uid="{00000000-0005-0000-0000-0000E83B0000}"/>
    <cellStyle name="Percent 9 3 2" xfId="15340" xr:uid="{00000000-0005-0000-0000-0000E93B0000}"/>
    <cellStyle name="Percent 9 3 3" xfId="15341" xr:uid="{00000000-0005-0000-0000-0000EA3B0000}"/>
    <cellStyle name="Percent 9 4" xfId="15342" xr:uid="{00000000-0005-0000-0000-0000EB3B0000}"/>
    <cellStyle name="Percent 9 5" xfId="15343" xr:uid="{00000000-0005-0000-0000-0000EC3B0000}"/>
    <cellStyle name="Percent 9 6" xfId="15344" xr:uid="{00000000-0005-0000-0000-0000ED3B0000}"/>
    <cellStyle name="Percent 9 7" xfId="15345" xr:uid="{00000000-0005-0000-0000-0000EE3B0000}"/>
    <cellStyle name="Percent 9 8" xfId="15346" xr:uid="{00000000-0005-0000-0000-0000EF3B0000}"/>
    <cellStyle name="Percent 90" xfId="15347" xr:uid="{00000000-0005-0000-0000-0000F03B0000}"/>
    <cellStyle name="Percent 90 2" xfId="15348" xr:uid="{00000000-0005-0000-0000-0000F13B0000}"/>
    <cellStyle name="Percent 90 2 2" xfId="15349" xr:uid="{00000000-0005-0000-0000-0000F23B0000}"/>
    <cellStyle name="Percent 90 2 2 2" xfId="15350" xr:uid="{00000000-0005-0000-0000-0000F33B0000}"/>
    <cellStyle name="Percent 90 2 3" xfId="15351" xr:uid="{00000000-0005-0000-0000-0000F43B0000}"/>
    <cellStyle name="Percent 91" xfId="15352" xr:uid="{00000000-0005-0000-0000-0000F53B0000}"/>
    <cellStyle name="Percent 91 2" xfId="15353" xr:uid="{00000000-0005-0000-0000-0000F63B0000}"/>
    <cellStyle name="Percent 91 2 2" xfId="15354" xr:uid="{00000000-0005-0000-0000-0000F73B0000}"/>
    <cellStyle name="Percent 91 2 2 2" xfId="15355" xr:uid="{00000000-0005-0000-0000-0000F83B0000}"/>
    <cellStyle name="Percent 91 2 3" xfId="15356" xr:uid="{00000000-0005-0000-0000-0000F93B0000}"/>
    <cellStyle name="Percent 92" xfId="15357" xr:uid="{00000000-0005-0000-0000-0000FA3B0000}"/>
    <cellStyle name="Percent 92 2" xfId="15358" xr:uid="{00000000-0005-0000-0000-0000FB3B0000}"/>
    <cellStyle name="Percent 92 2 2" xfId="15359" xr:uid="{00000000-0005-0000-0000-0000FC3B0000}"/>
    <cellStyle name="Percent 92 2 2 2" xfId="15360" xr:uid="{00000000-0005-0000-0000-0000FD3B0000}"/>
    <cellStyle name="Percent 92 2 3" xfId="15361" xr:uid="{00000000-0005-0000-0000-0000FE3B0000}"/>
    <cellStyle name="Percent 93" xfId="15362" xr:uid="{00000000-0005-0000-0000-0000FF3B0000}"/>
    <cellStyle name="Percent 94" xfId="15363" xr:uid="{00000000-0005-0000-0000-0000003C0000}"/>
    <cellStyle name="Percent 95" xfId="15364" xr:uid="{00000000-0005-0000-0000-0000013C0000}"/>
    <cellStyle name="Percent 96" xfId="15365" xr:uid="{00000000-0005-0000-0000-0000023C0000}"/>
    <cellStyle name="Percent 97" xfId="15366" xr:uid="{00000000-0005-0000-0000-0000033C0000}"/>
    <cellStyle name="Percent 98" xfId="15367" xr:uid="{00000000-0005-0000-0000-0000043C0000}"/>
    <cellStyle name="Percent 99" xfId="15368" xr:uid="{00000000-0005-0000-0000-0000053C0000}"/>
    <cellStyle name="Popis" xfId="15369" xr:uid="{00000000-0005-0000-0000-0000063C0000}"/>
    <cellStyle name="Popis 2" xfId="15370" xr:uid="{00000000-0005-0000-0000-0000073C0000}"/>
    <cellStyle name="Popis 2 2" xfId="15371" xr:uid="{00000000-0005-0000-0000-0000083C0000}"/>
    <cellStyle name="Popis 2 3" xfId="15372" xr:uid="{00000000-0005-0000-0000-0000093C0000}"/>
    <cellStyle name="Popis 3" xfId="15373" xr:uid="{00000000-0005-0000-0000-00000A3C0000}"/>
    <cellStyle name="Popis 3 2" xfId="15374" xr:uid="{00000000-0005-0000-0000-00000B3C0000}"/>
    <cellStyle name="Popis 4" xfId="15375" xr:uid="{00000000-0005-0000-0000-00000C3C0000}"/>
    <cellStyle name="Popis 4 2" xfId="15376" xr:uid="{00000000-0005-0000-0000-00000D3C0000}"/>
    <cellStyle name="Popis 5" xfId="15377" xr:uid="{00000000-0005-0000-0000-00000E3C0000}"/>
    <cellStyle name="Popis 6" xfId="15378" xr:uid="{00000000-0005-0000-0000-00000F3C0000}"/>
    <cellStyle name="Popis 7" xfId="15379" xr:uid="{00000000-0005-0000-0000-0000103C0000}"/>
    <cellStyle name="Preisbb" xfId="15380" xr:uid="{00000000-0005-0000-0000-0000113C0000}"/>
    <cellStyle name="Preisbb 2" xfId="15381" xr:uid="{00000000-0005-0000-0000-0000123C0000}"/>
    <cellStyle name="Preisbb 2 2" xfId="15382" xr:uid="{00000000-0005-0000-0000-0000133C0000}"/>
    <cellStyle name="Preisbb 2 3" xfId="15383" xr:uid="{00000000-0005-0000-0000-0000143C0000}"/>
    <cellStyle name="Preisbb 3" xfId="15384" xr:uid="{00000000-0005-0000-0000-0000153C0000}"/>
    <cellStyle name="Preisbb 3 2" xfId="15385" xr:uid="{00000000-0005-0000-0000-0000163C0000}"/>
    <cellStyle name="Preisbb 3 3" xfId="15386" xr:uid="{00000000-0005-0000-0000-0000173C0000}"/>
    <cellStyle name="Preisbb 4" xfId="15387" xr:uid="{00000000-0005-0000-0000-0000183C0000}"/>
    <cellStyle name="Preisbb 4 2" xfId="15388" xr:uid="{00000000-0005-0000-0000-0000193C0000}"/>
    <cellStyle name="Preisbb 5" xfId="15389" xr:uid="{00000000-0005-0000-0000-00001A3C0000}"/>
    <cellStyle name="Preisbb 6" xfId="15390" xr:uid="{00000000-0005-0000-0000-00001B3C0000}"/>
    <cellStyle name="Preisbb 7" xfId="15391" xr:uid="{00000000-0005-0000-0000-00001C3C0000}"/>
    <cellStyle name="Preisbb 8" xfId="15392" xr:uid="{00000000-0005-0000-0000-00001D3C0000}"/>
    <cellStyle name="Preisbb 9" xfId="15393" xr:uid="{00000000-0005-0000-0000-00001E3C0000}"/>
    <cellStyle name="Preise1" xfId="15394" xr:uid="{00000000-0005-0000-0000-00001F3C0000}"/>
    <cellStyle name="Preise1 2" xfId="15395" xr:uid="{00000000-0005-0000-0000-0000203C0000}"/>
    <cellStyle name="Preise1 3" xfId="15396" xr:uid="{00000000-0005-0000-0000-0000213C0000}"/>
    <cellStyle name="Preise1 4" xfId="15397" xr:uid="{00000000-0005-0000-0000-0000223C0000}"/>
    <cellStyle name="Preise2" xfId="15398" xr:uid="{00000000-0005-0000-0000-0000233C0000}"/>
    <cellStyle name="Preise2 2" xfId="15399" xr:uid="{00000000-0005-0000-0000-0000243C0000}"/>
    <cellStyle name="Preise2 3" xfId="15400" xr:uid="{00000000-0005-0000-0000-0000253C0000}"/>
    <cellStyle name="Preise2 4" xfId="15401" xr:uid="{00000000-0005-0000-0000-0000263C0000}"/>
    <cellStyle name="PrePop Currency (0)" xfId="15402" xr:uid="{00000000-0005-0000-0000-0000273C0000}"/>
    <cellStyle name="PrePop Currency (0) 10" xfId="15403" xr:uid="{00000000-0005-0000-0000-0000283C0000}"/>
    <cellStyle name="PrePop Currency (0) 11" xfId="15404" xr:uid="{00000000-0005-0000-0000-0000293C0000}"/>
    <cellStyle name="PrePop Currency (0) 12" xfId="15405" xr:uid="{00000000-0005-0000-0000-00002A3C0000}"/>
    <cellStyle name="PrePop Currency (0) 2" xfId="15406" xr:uid="{00000000-0005-0000-0000-00002B3C0000}"/>
    <cellStyle name="PrePop Currency (0) 2 2" xfId="15407" xr:uid="{00000000-0005-0000-0000-00002C3C0000}"/>
    <cellStyle name="PrePop Currency (0) 2 2 2" xfId="15408" xr:uid="{00000000-0005-0000-0000-00002D3C0000}"/>
    <cellStyle name="PrePop Currency (0) 2 2 2 2" xfId="15409" xr:uid="{00000000-0005-0000-0000-00002E3C0000}"/>
    <cellStyle name="PrePop Currency (0) 2 2 2 2 2" xfId="15410" xr:uid="{00000000-0005-0000-0000-00002F3C0000}"/>
    <cellStyle name="PrePop Currency (0) 2 2 2 3" xfId="15411" xr:uid="{00000000-0005-0000-0000-0000303C0000}"/>
    <cellStyle name="PrePop Currency (0) 2 2 2 4" xfId="15412" xr:uid="{00000000-0005-0000-0000-0000313C0000}"/>
    <cellStyle name="PrePop Currency (0) 2 2 3" xfId="15413" xr:uid="{00000000-0005-0000-0000-0000323C0000}"/>
    <cellStyle name="PrePop Currency (0) 2 2 3 2" xfId="15414" xr:uid="{00000000-0005-0000-0000-0000333C0000}"/>
    <cellStyle name="PrePop Currency (0) 2 2 3 3" xfId="15415" xr:uid="{00000000-0005-0000-0000-0000343C0000}"/>
    <cellStyle name="PrePop Currency (0) 2 2 4" xfId="15416" xr:uid="{00000000-0005-0000-0000-0000353C0000}"/>
    <cellStyle name="PrePop Currency (0) 2 2 4 2" xfId="15417" xr:uid="{00000000-0005-0000-0000-0000363C0000}"/>
    <cellStyle name="PrePop Currency (0) 2 2 5" xfId="15418" xr:uid="{00000000-0005-0000-0000-0000373C0000}"/>
    <cellStyle name="PrePop Currency (0) 2 2 5 2" xfId="15419" xr:uid="{00000000-0005-0000-0000-0000383C0000}"/>
    <cellStyle name="PrePop Currency (0) 2 2 6" xfId="15420" xr:uid="{00000000-0005-0000-0000-0000393C0000}"/>
    <cellStyle name="PrePop Currency (0) 2 2 7" xfId="15421" xr:uid="{00000000-0005-0000-0000-00003A3C0000}"/>
    <cellStyle name="PrePop Currency (0) 2 2 8" xfId="15422" xr:uid="{00000000-0005-0000-0000-00003B3C0000}"/>
    <cellStyle name="PrePop Currency (0) 2 2_Material Handling Silos - Expenditure Flow" xfId="15423" xr:uid="{00000000-0005-0000-0000-00003C3C0000}"/>
    <cellStyle name="PrePop Currency (0) 2 3" xfId="15424" xr:uid="{00000000-0005-0000-0000-00003D3C0000}"/>
    <cellStyle name="PrePop Currency (0) 2 3 2" xfId="15425" xr:uid="{00000000-0005-0000-0000-00003E3C0000}"/>
    <cellStyle name="PrePop Currency (0) 2 3 2 2" xfId="15426" xr:uid="{00000000-0005-0000-0000-00003F3C0000}"/>
    <cellStyle name="PrePop Currency (0) 2 3 3" xfId="15427" xr:uid="{00000000-0005-0000-0000-0000403C0000}"/>
    <cellStyle name="PrePop Currency (0) 2 3 4" xfId="15428" xr:uid="{00000000-0005-0000-0000-0000413C0000}"/>
    <cellStyle name="PrePop Currency (0) 2 4" xfId="15429" xr:uid="{00000000-0005-0000-0000-0000423C0000}"/>
    <cellStyle name="PrePop Currency (0) 2 4 2" xfId="15430" xr:uid="{00000000-0005-0000-0000-0000433C0000}"/>
    <cellStyle name="PrePop Currency (0) 2 4 3" xfId="15431" xr:uid="{00000000-0005-0000-0000-0000443C0000}"/>
    <cellStyle name="PrePop Currency (0) 2 5" xfId="15432" xr:uid="{00000000-0005-0000-0000-0000453C0000}"/>
    <cellStyle name="PrePop Currency (0) 2 5 2" xfId="15433" xr:uid="{00000000-0005-0000-0000-0000463C0000}"/>
    <cellStyle name="PrePop Currency (0) 2 6" xfId="15434" xr:uid="{00000000-0005-0000-0000-0000473C0000}"/>
    <cellStyle name="PrePop Currency (0) 2 6 2" xfId="15435" xr:uid="{00000000-0005-0000-0000-0000483C0000}"/>
    <cellStyle name="PrePop Currency (0) 2 7" xfId="15436" xr:uid="{00000000-0005-0000-0000-0000493C0000}"/>
    <cellStyle name="PrePop Currency (0) 2 8" xfId="15437" xr:uid="{00000000-0005-0000-0000-00004A3C0000}"/>
    <cellStyle name="PrePop Currency (0) 2 9" xfId="15438" xr:uid="{00000000-0005-0000-0000-00004B3C0000}"/>
    <cellStyle name="PrePop Currency (0) 2_Material Handling Silos - Expenditure Flow" xfId="15439" xr:uid="{00000000-0005-0000-0000-00004C3C0000}"/>
    <cellStyle name="PrePop Currency (0) 3" xfId="15440" xr:uid="{00000000-0005-0000-0000-00004D3C0000}"/>
    <cellStyle name="PrePop Currency (0) 3 2" xfId="15441" xr:uid="{00000000-0005-0000-0000-00004E3C0000}"/>
    <cellStyle name="PrePop Currency (0) 3 2 2" xfId="15442" xr:uid="{00000000-0005-0000-0000-00004F3C0000}"/>
    <cellStyle name="PrePop Currency (0) 3 2 2 2" xfId="15443" xr:uid="{00000000-0005-0000-0000-0000503C0000}"/>
    <cellStyle name="PrePop Currency (0) 3 2 3" xfId="15444" xr:uid="{00000000-0005-0000-0000-0000513C0000}"/>
    <cellStyle name="PrePop Currency (0) 3 2 4" xfId="15445" xr:uid="{00000000-0005-0000-0000-0000523C0000}"/>
    <cellStyle name="PrePop Currency (0) 3 3" xfId="15446" xr:uid="{00000000-0005-0000-0000-0000533C0000}"/>
    <cellStyle name="PrePop Currency (0) 3 3 2" xfId="15447" xr:uid="{00000000-0005-0000-0000-0000543C0000}"/>
    <cellStyle name="PrePop Currency (0) 3 4" xfId="15448" xr:uid="{00000000-0005-0000-0000-0000553C0000}"/>
    <cellStyle name="PrePop Currency (0) 3 4 2" xfId="15449" xr:uid="{00000000-0005-0000-0000-0000563C0000}"/>
    <cellStyle name="PrePop Currency (0) 3 5" xfId="15450" xr:uid="{00000000-0005-0000-0000-0000573C0000}"/>
    <cellStyle name="PrePop Currency (0) 3 5 2" xfId="15451" xr:uid="{00000000-0005-0000-0000-0000583C0000}"/>
    <cellStyle name="PrePop Currency (0) 3 6" xfId="15452" xr:uid="{00000000-0005-0000-0000-0000593C0000}"/>
    <cellStyle name="PrePop Currency (0) 3 7" xfId="15453" xr:uid="{00000000-0005-0000-0000-00005A3C0000}"/>
    <cellStyle name="PrePop Currency (0) 3 8" xfId="15454" xr:uid="{00000000-0005-0000-0000-00005B3C0000}"/>
    <cellStyle name="PrePop Currency (0) 4" xfId="15455" xr:uid="{00000000-0005-0000-0000-00005C3C0000}"/>
    <cellStyle name="PrePop Currency (0) 4 2" xfId="15456" xr:uid="{00000000-0005-0000-0000-00005D3C0000}"/>
    <cellStyle name="PrePop Currency (0) 4 2 2" xfId="15457" xr:uid="{00000000-0005-0000-0000-00005E3C0000}"/>
    <cellStyle name="PrePop Currency (0) 4 3" xfId="15458" xr:uid="{00000000-0005-0000-0000-00005F3C0000}"/>
    <cellStyle name="PrePop Currency (0) 4 4" xfId="15459" xr:uid="{00000000-0005-0000-0000-0000603C0000}"/>
    <cellStyle name="PrePop Currency (0) 5" xfId="15460" xr:uid="{00000000-0005-0000-0000-0000613C0000}"/>
    <cellStyle name="PrePop Currency (0) 5 2" xfId="15461" xr:uid="{00000000-0005-0000-0000-0000623C0000}"/>
    <cellStyle name="PrePop Currency (0) 5 3" xfId="15462" xr:uid="{00000000-0005-0000-0000-0000633C0000}"/>
    <cellStyle name="PrePop Currency (0) 5 4" xfId="15463" xr:uid="{00000000-0005-0000-0000-0000643C0000}"/>
    <cellStyle name="PrePop Currency (0) 6" xfId="15464" xr:uid="{00000000-0005-0000-0000-0000653C0000}"/>
    <cellStyle name="PrePop Currency (0) 6 2" xfId="15465" xr:uid="{00000000-0005-0000-0000-0000663C0000}"/>
    <cellStyle name="PrePop Currency (0) 6 3" xfId="15466" xr:uid="{00000000-0005-0000-0000-0000673C0000}"/>
    <cellStyle name="PrePop Currency (0) 7" xfId="15467" xr:uid="{00000000-0005-0000-0000-0000683C0000}"/>
    <cellStyle name="PrePop Currency (0) 7 2" xfId="15468" xr:uid="{00000000-0005-0000-0000-0000693C0000}"/>
    <cellStyle name="PrePop Currency (0) 8" xfId="15469" xr:uid="{00000000-0005-0000-0000-00006A3C0000}"/>
    <cellStyle name="PrePop Currency (0) 9" xfId="15470" xr:uid="{00000000-0005-0000-0000-00006B3C0000}"/>
    <cellStyle name="PrePop Currency (0)_Kusile ITD &amp; YE Proj July 2011" xfId="15471" xr:uid="{00000000-0005-0000-0000-00006C3C0000}"/>
    <cellStyle name="PrePop Currency (2)" xfId="15472" xr:uid="{00000000-0005-0000-0000-00006D3C0000}"/>
    <cellStyle name="PrePop Currency (2) 10" xfId="15473" xr:uid="{00000000-0005-0000-0000-00006E3C0000}"/>
    <cellStyle name="PrePop Currency (2) 2" xfId="15474" xr:uid="{00000000-0005-0000-0000-00006F3C0000}"/>
    <cellStyle name="PrePop Currency (2) 2 2" xfId="15475" xr:uid="{00000000-0005-0000-0000-0000703C0000}"/>
    <cellStyle name="PrePop Currency (2) 2 2 2" xfId="15476" xr:uid="{00000000-0005-0000-0000-0000713C0000}"/>
    <cellStyle name="PrePop Currency (2) 2 2 3" xfId="15477" xr:uid="{00000000-0005-0000-0000-0000723C0000}"/>
    <cellStyle name="PrePop Currency (2) 2 2_Material Handling Silos - Expenditure Flow" xfId="15478" xr:uid="{00000000-0005-0000-0000-0000733C0000}"/>
    <cellStyle name="PrePop Currency (2) 2 3" xfId="15479" xr:uid="{00000000-0005-0000-0000-0000743C0000}"/>
    <cellStyle name="PrePop Currency (2) 2 4" xfId="15480" xr:uid="{00000000-0005-0000-0000-0000753C0000}"/>
    <cellStyle name="PrePop Currency (2) 2_Material Handling Silos - Expenditure Flow" xfId="15481" xr:uid="{00000000-0005-0000-0000-0000763C0000}"/>
    <cellStyle name="PrePop Currency (2) 3" xfId="15482" xr:uid="{00000000-0005-0000-0000-0000773C0000}"/>
    <cellStyle name="PrePop Currency (2) 3 2" xfId="15483" xr:uid="{00000000-0005-0000-0000-0000783C0000}"/>
    <cellStyle name="PrePop Currency (2) 3 3" xfId="15484" xr:uid="{00000000-0005-0000-0000-0000793C0000}"/>
    <cellStyle name="PrePop Currency (2) 4" xfId="15485" xr:uid="{00000000-0005-0000-0000-00007A3C0000}"/>
    <cellStyle name="PrePop Currency (2) 4 2" xfId="15486" xr:uid="{00000000-0005-0000-0000-00007B3C0000}"/>
    <cellStyle name="PrePop Currency (2) 4 3" xfId="15487" xr:uid="{00000000-0005-0000-0000-00007C3C0000}"/>
    <cellStyle name="PrePop Currency (2) 5" xfId="15488" xr:uid="{00000000-0005-0000-0000-00007D3C0000}"/>
    <cellStyle name="PrePop Currency (2) 6" xfId="15489" xr:uid="{00000000-0005-0000-0000-00007E3C0000}"/>
    <cellStyle name="PrePop Currency (2) 7" xfId="15490" xr:uid="{00000000-0005-0000-0000-00007F3C0000}"/>
    <cellStyle name="PrePop Currency (2) 8" xfId="15491" xr:uid="{00000000-0005-0000-0000-0000803C0000}"/>
    <cellStyle name="PrePop Currency (2) 9" xfId="15492" xr:uid="{00000000-0005-0000-0000-0000813C0000}"/>
    <cellStyle name="PrePop Currency (2)_Kusile ITD &amp; YE Proj July 2011" xfId="15493" xr:uid="{00000000-0005-0000-0000-0000823C0000}"/>
    <cellStyle name="PrePop Units (0)" xfId="15494" xr:uid="{00000000-0005-0000-0000-0000833C0000}"/>
    <cellStyle name="PrePop Units (0) 10" xfId="15495" xr:uid="{00000000-0005-0000-0000-0000843C0000}"/>
    <cellStyle name="PrePop Units (0) 11" xfId="15496" xr:uid="{00000000-0005-0000-0000-0000853C0000}"/>
    <cellStyle name="PrePop Units (0) 12" xfId="15497" xr:uid="{00000000-0005-0000-0000-0000863C0000}"/>
    <cellStyle name="PrePop Units (0) 2" xfId="15498" xr:uid="{00000000-0005-0000-0000-0000873C0000}"/>
    <cellStyle name="PrePop Units (0) 2 2" xfId="15499" xr:uid="{00000000-0005-0000-0000-0000883C0000}"/>
    <cellStyle name="PrePop Units (0) 2 2 2" xfId="15500" xr:uid="{00000000-0005-0000-0000-0000893C0000}"/>
    <cellStyle name="PrePop Units (0) 2 2 2 2" xfId="15501" xr:uid="{00000000-0005-0000-0000-00008A3C0000}"/>
    <cellStyle name="PrePop Units (0) 2 2 2 2 2" xfId="15502" xr:uid="{00000000-0005-0000-0000-00008B3C0000}"/>
    <cellStyle name="PrePop Units (0) 2 2 2 3" xfId="15503" xr:uid="{00000000-0005-0000-0000-00008C3C0000}"/>
    <cellStyle name="PrePop Units (0) 2 2 2 4" xfId="15504" xr:uid="{00000000-0005-0000-0000-00008D3C0000}"/>
    <cellStyle name="PrePop Units (0) 2 2 3" xfId="15505" xr:uid="{00000000-0005-0000-0000-00008E3C0000}"/>
    <cellStyle name="PrePop Units (0) 2 2 3 2" xfId="15506" xr:uid="{00000000-0005-0000-0000-00008F3C0000}"/>
    <cellStyle name="PrePop Units (0) 2 2 3 3" xfId="15507" xr:uid="{00000000-0005-0000-0000-0000903C0000}"/>
    <cellStyle name="PrePop Units (0) 2 2 4" xfId="15508" xr:uid="{00000000-0005-0000-0000-0000913C0000}"/>
    <cellStyle name="PrePop Units (0) 2 2 4 2" xfId="15509" xr:uid="{00000000-0005-0000-0000-0000923C0000}"/>
    <cellStyle name="PrePop Units (0) 2 2 5" xfId="15510" xr:uid="{00000000-0005-0000-0000-0000933C0000}"/>
    <cellStyle name="PrePop Units (0) 2 2 5 2" xfId="15511" xr:uid="{00000000-0005-0000-0000-0000943C0000}"/>
    <cellStyle name="PrePop Units (0) 2 2 6" xfId="15512" xr:uid="{00000000-0005-0000-0000-0000953C0000}"/>
    <cellStyle name="PrePop Units (0) 2 2 7" xfId="15513" xr:uid="{00000000-0005-0000-0000-0000963C0000}"/>
    <cellStyle name="PrePop Units (0) 2 2 8" xfId="15514" xr:uid="{00000000-0005-0000-0000-0000973C0000}"/>
    <cellStyle name="PrePop Units (0) 2 2_Material Handling Silos - Expenditure Flow" xfId="15515" xr:uid="{00000000-0005-0000-0000-0000983C0000}"/>
    <cellStyle name="PrePop Units (0) 2 3" xfId="15516" xr:uid="{00000000-0005-0000-0000-0000993C0000}"/>
    <cellStyle name="PrePop Units (0) 2 3 2" xfId="15517" xr:uid="{00000000-0005-0000-0000-00009A3C0000}"/>
    <cellStyle name="PrePop Units (0) 2 3 2 2" xfId="15518" xr:uid="{00000000-0005-0000-0000-00009B3C0000}"/>
    <cellStyle name="PrePop Units (0) 2 3 3" xfId="15519" xr:uid="{00000000-0005-0000-0000-00009C3C0000}"/>
    <cellStyle name="PrePop Units (0) 2 3 4" xfId="15520" xr:uid="{00000000-0005-0000-0000-00009D3C0000}"/>
    <cellStyle name="PrePop Units (0) 2 4" xfId="15521" xr:uid="{00000000-0005-0000-0000-00009E3C0000}"/>
    <cellStyle name="PrePop Units (0) 2 4 2" xfId="15522" xr:uid="{00000000-0005-0000-0000-00009F3C0000}"/>
    <cellStyle name="PrePop Units (0) 2 4 3" xfId="15523" xr:uid="{00000000-0005-0000-0000-0000A03C0000}"/>
    <cellStyle name="PrePop Units (0) 2 5" xfId="15524" xr:uid="{00000000-0005-0000-0000-0000A13C0000}"/>
    <cellStyle name="PrePop Units (0) 2 5 2" xfId="15525" xr:uid="{00000000-0005-0000-0000-0000A23C0000}"/>
    <cellStyle name="PrePop Units (0) 2 6" xfId="15526" xr:uid="{00000000-0005-0000-0000-0000A33C0000}"/>
    <cellStyle name="PrePop Units (0) 2 6 2" xfId="15527" xr:uid="{00000000-0005-0000-0000-0000A43C0000}"/>
    <cellStyle name="PrePop Units (0) 2 7" xfId="15528" xr:uid="{00000000-0005-0000-0000-0000A53C0000}"/>
    <cellStyle name="PrePop Units (0) 2 8" xfId="15529" xr:uid="{00000000-0005-0000-0000-0000A63C0000}"/>
    <cellStyle name="PrePop Units (0) 2 9" xfId="15530" xr:uid="{00000000-0005-0000-0000-0000A73C0000}"/>
    <cellStyle name="PrePop Units (0) 2_Material Handling Silos - Expenditure Flow" xfId="15531" xr:uid="{00000000-0005-0000-0000-0000A83C0000}"/>
    <cellStyle name="PrePop Units (0) 3" xfId="15532" xr:uid="{00000000-0005-0000-0000-0000A93C0000}"/>
    <cellStyle name="PrePop Units (0) 3 2" xfId="15533" xr:uid="{00000000-0005-0000-0000-0000AA3C0000}"/>
    <cellStyle name="PrePop Units (0) 3 2 2" xfId="15534" xr:uid="{00000000-0005-0000-0000-0000AB3C0000}"/>
    <cellStyle name="PrePop Units (0) 3 2 2 2" xfId="15535" xr:uid="{00000000-0005-0000-0000-0000AC3C0000}"/>
    <cellStyle name="PrePop Units (0) 3 2 3" xfId="15536" xr:uid="{00000000-0005-0000-0000-0000AD3C0000}"/>
    <cellStyle name="PrePop Units (0) 3 2 4" xfId="15537" xr:uid="{00000000-0005-0000-0000-0000AE3C0000}"/>
    <cellStyle name="PrePop Units (0) 3 3" xfId="15538" xr:uid="{00000000-0005-0000-0000-0000AF3C0000}"/>
    <cellStyle name="PrePop Units (0) 3 3 2" xfId="15539" xr:uid="{00000000-0005-0000-0000-0000B03C0000}"/>
    <cellStyle name="PrePop Units (0) 3 4" xfId="15540" xr:uid="{00000000-0005-0000-0000-0000B13C0000}"/>
    <cellStyle name="PrePop Units (0) 3 4 2" xfId="15541" xr:uid="{00000000-0005-0000-0000-0000B23C0000}"/>
    <cellStyle name="PrePop Units (0) 3 5" xfId="15542" xr:uid="{00000000-0005-0000-0000-0000B33C0000}"/>
    <cellStyle name="PrePop Units (0) 3 5 2" xfId="15543" xr:uid="{00000000-0005-0000-0000-0000B43C0000}"/>
    <cellStyle name="PrePop Units (0) 3 6" xfId="15544" xr:uid="{00000000-0005-0000-0000-0000B53C0000}"/>
    <cellStyle name="PrePop Units (0) 3 7" xfId="15545" xr:uid="{00000000-0005-0000-0000-0000B63C0000}"/>
    <cellStyle name="PrePop Units (0) 3 8" xfId="15546" xr:uid="{00000000-0005-0000-0000-0000B73C0000}"/>
    <cellStyle name="PrePop Units (0) 4" xfId="15547" xr:uid="{00000000-0005-0000-0000-0000B83C0000}"/>
    <cellStyle name="PrePop Units (0) 4 2" xfId="15548" xr:uid="{00000000-0005-0000-0000-0000B93C0000}"/>
    <cellStyle name="PrePop Units (0) 4 2 2" xfId="15549" xr:uid="{00000000-0005-0000-0000-0000BA3C0000}"/>
    <cellStyle name="PrePop Units (0) 4 3" xfId="15550" xr:uid="{00000000-0005-0000-0000-0000BB3C0000}"/>
    <cellStyle name="PrePop Units (0) 4 4" xfId="15551" xr:uid="{00000000-0005-0000-0000-0000BC3C0000}"/>
    <cellStyle name="PrePop Units (0) 5" xfId="15552" xr:uid="{00000000-0005-0000-0000-0000BD3C0000}"/>
    <cellStyle name="PrePop Units (0) 5 2" xfId="15553" xr:uid="{00000000-0005-0000-0000-0000BE3C0000}"/>
    <cellStyle name="PrePop Units (0) 5 3" xfId="15554" xr:uid="{00000000-0005-0000-0000-0000BF3C0000}"/>
    <cellStyle name="PrePop Units (0) 5 4" xfId="15555" xr:uid="{00000000-0005-0000-0000-0000C03C0000}"/>
    <cellStyle name="PrePop Units (0) 6" xfId="15556" xr:uid="{00000000-0005-0000-0000-0000C13C0000}"/>
    <cellStyle name="PrePop Units (0) 6 2" xfId="15557" xr:uid="{00000000-0005-0000-0000-0000C23C0000}"/>
    <cellStyle name="PrePop Units (0) 6 3" xfId="15558" xr:uid="{00000000-0005-0000-0000-0000C33C0000}"/>
    <cellStyle name="PrePop Units (0) 7" xfId="15559" xr:uid="{00000000-0005-0000-0000-0000C43C0000}"/>
    <cellStyle name="PrePop Units (0) 7 2" xfId="15560" xr:uid="{00000000-0005-0000-0000-0000C53C0000}"/>
    <cellStyle name="PrePop Units (0) 8" xfId="15561" xr:uid="{00000000-0005-0000-0000-0000C63C0000}"/>
    <cellStyle name="PrePop Units (0) 9" xfId="15562" xr:uid="{00000000-0005-0000-0000-0000C73C0000}"/>
    <cellStyle name="PrePop Units (0)_Kusile ITD &amp; YE Proj July 2011" xfId="15563" xr:uid="{00000000-0005-0000-0000-0000C83C0000}"/>
    <cellStyle name="PrePop Units (1)" xfId="15564" xr:uid="{00000000-0005-0000-0000-0000C93C0000}"/>
    <cellStyle name="PrePop Units (1) 10" xfId="15565" xr:uid="{00000000-0005-0000-0000-0000CA3C0000}"/>
    <cellStyle name="PrePop Units (1) 2" xfId="15566" xr:uid="{00000000-0005-0000-0000-0000CB3C0000}"/>
    <cellStyle name="PrePop Units (1) 2 2" xfId="15567" xr:uid="{00000000-0005-0000-0000-0000CC3C0000}"/>
    <cellStyle name="PrePop Units (1) 2 2 2" xfId="15568" xr:uid="{00000000-0005-0000-0000-0000CD3C0000}"/>
    <cellStyle name="PrePop Units (1) 2 2 3" xfId="15569" xr:uid="{00000000-0005-0000-0000-0000CE3C0000}"/>
    <cellStyle name="PrePop Units (1) 2 2_Material Handling Silos - Expenditure Flow" xfId="15570" xr:uid="{00000000-0005-0000-0000-0000CF3C0000}"/>
    <cellStyle name="PrePop Units (1) 2 3" xfId="15571" xr:uid="{00000000-0005-0000-0000-0000D03C0000}"/>
    <cellStyle name="PrePop Units (1) 2 4" xfId="15572" xr:uid="{00000000-0005-0000-0000-0000D13C0000}"/>
    <cellStyle name="PrePop Units (1) 2_Material Handling Silos - Expenditure Flow" xfId="15573" xr:uid="{00000000-0005-0000-0000-0000D23C0000}"/>
    <cellStyle name="PrePop Units (1) 3" xfId="15574" xr:uid="{00000000-0005-0000-0000-0000D33C0000}"/>
    <cellStyle name="PrePop Units (1) 3 2" xfId="15575" xr:uid="{00000000-0005-0000-0000-0000D43C0000}"/>
    <cellStyle name="PrePop Units (1) 3 3" xfId="15576" xr:uid="{00000000-0005-0000-0000-0000D53C0000}"/>
    <cellStyle name="PrePop Units (1) 4" xfId="15577" xr:uid="{00000000-0005-0000-0000-0000D63C0000}"/>
    <cellStyle name="PrePop Units (1) 4 2" xfId="15578" xr:uid="{00000000-0005-0000-0000-0000D73C0000}"/>
    <cellStyle name="PrePop Units (1) 4 3" xfId="15579" xr:uid="{00000000-0005-0000-0000-0000D83C0000}"/>
    <cellStyle name="PrePop Units (1) 5" xfId="15580" xr:uid="{00000000-0005-0000-0000-0000D93C0000}"/>
    <cellStyle name="PrePop Units (1) 6" xfId="15581" xr:uid="{00000000-0005-0000-0000-0000DA3C0000}"/>
    <cellStyle name="PrePop Units (1) 7" xfId="15582" xr:uid="{00000000-0005-0000-0000-0000DB3C0000}"/>
    <cellStyle name="PrePop Units (1) 8" xfId="15583" xr:uid="{00000000-0005-0000-0000-0000DC3C0000}"/>
    <cellStyle name="PrePop Units (1) 9" xfId="15584" xr:uid="{00000000-0005-0000-0000-0000DD3C0000}"/>
    <cellStyle name="PrePop Units (1)_Kusile ITD &amp; YE Proj July 2011" xfId="15585" xr:uid="{00000000-0005-0000-0000-0000DE3C0000}"/>
    <cellStyle name="PrePop Units (2)" xfId="15586" xr:uid="{00000000-0005-0000-0000-0000DF3C0000}"/>
    <cellStyle name="PrePop Units (2) 10" xfId="15587" xr:uid="{00000000-0005-0000-0000-0000E03C0000}"/>
    <cellStyle name="PrePop Units (2) 2" xfId="15588" xr:uid="{00000000-0005-0000-0000-0000E13C0000}"/>
    <cellStyle name="PrePop Units (2) 2 2" xfId="15589" xr:uid="{00000000-0005-0000-0000-0000E23C0000}"/>
    <cellStyle name="PrePop Units (2) 2 2 2" xfId="15590" xr:uid="{00000000-0005-0000-0000-0000E33C0000}"/>
    <cellStyle name="PrePop Units (2) 2 2 3" xfId="15591" xr:uid="{00000000-0005-0000-0000-0000E43C0000}"/>
    <cellStyle name="PrePop Units (2) 2 2_Material Handling Silos - Expenditure Flow" xfId="15592" xr:uid="{00000000-0005-0000-0000-0000E53C0000}"/>
    <cellStyle name="PrePop Units (2) 2 3" xfId="15593" xr:uid="{00000000-0005-0000-0000-0000E63C0000}"/>
    <cellStyle name="PrePop Units (2) 2 4" xfId="15594" xr:uid="{00000000-0005-0000-0000-0000E73C0000}"/>
    <cellStyle name="PrePop Units (2) 2_Material Handling Silos - Expenditure Flow" xfId="15595" xr:uid="{00000000-0005-0000-0000-0000E83C0000}"/>
    <cellStyle name="PrePop Units (2) 3" xfId="15596" xr:uid="{00000000-0005-0000-0000-0000E93C0000}"/>
    <cellStyle name="PrePop Units (2) 3 2" xfId="15597" xr:uid="{00000000-0005-0000-0000-0000EA3C0000}"/>
    <cellStyle name="PrePop Units (2) 3 3" xfId="15598" xr:uid="{00000000-0005-0000-0000-0000EB3C0000}"/>
    <cellStyle name="PrePop Units (2) 4" xfId="15599" xr:uid="{00000000-0005-0000-0000-0000EC3C0000}"/>
    <cellStyle name="PrePop Units (2) 4 2" xfId="15600" xr:uid="{00000000-0005-0000-0000-0000ED3C0000}"/>
    <cellStyle name="PrePop Units (2) 4 3" xfId="15601" xr:uid="{00000000-0005-0000-0000-0000EE3C0000}"/>
    <cellStyle name="PrePop Units (2) 5" xfId="15602" xr:uid="{00000000-0005-0000-0000-0000EF3C0000}"/>
    <cellStyle name="PrePop Units (2) 6" xfId="15603" xr:uid="{00000000-0005-0000-0000-0000F03C0000}"/>
    <cellStyle name="PrePop Units (2) 7" xfId="15604" xr:uid="{00000000-0005-0000-0000-0000F13C0000}"/>
    <cellStyle name="PrePop Units (2) 8" xfId="15605" xr:uid="{00000000-0005-0000-0000-0000F23C0000}"/>
    <cellStyle name="PrePop Units (2) 9" xfId="15606" xr:uid="{00000000-0005-0000-0000-0000F33C0000}"/>
    <cellStyle name="PrePop Units (2)_Kusile ITD &amp; YE Proj July 2011" xfId="15607" xr:uid="{00000000-0005-0000-0000-0000F43C0000}"/>
    <cellStyle name="PSChar" xfId="15608" xr:uid="{00000000-0005-0000-0000-0000F53C0000}"/>
    <cellStyle name="PSChar 2" xfId="15609" xr:uid="{00000000-0005-0000-0000-0000F63C0000}"/>
    <cellStyle name="PSChar 2 2" xfId="15610" xr:uid="{00000000-0005-0000-0000-0000F73C0000}"/>
    <cellStyle name="PSChar 2 3" xfId="15611" xr:uid="{00000000-0005-0000-0000-0000F83C0000}"/>
    <cellStyle name="PSChar 3" xfId="15612" xr:uid="{00000000-0005-0000-0000-0000F93C0000}"/>
    <cellStyle name="PSChar 3 2" xfId="15613" xr:uid="{00000000-0005-0000-0000-0000FA3C0000}"/>
    <cellStyle name="PSChar 3 3" xfId="15614" xr:uid="{00000000-0005-0000-0000-0000FB3C0000}"/>
    <cellStyle name="PSChar 4" xfId="15615" xr:uid="{00000000-0005-0000-0000-0000FC3C0000}"/>
    <cellStyle name="PSChar 4 2" xfId="15616" xr:uid="{00000000-0005-0000-0000-0000FD3C0000}"/>
    <cellStyle name="PSChar 5" xfId="15617" xr:uid="{00000000-0005-0000-0000-0000FE3C0000}"/>
    <cellStyle name="PSChar 6" xfId="15618" xr:uid="{00000000-0005-0000-0000-0000FF3C0000}"/>
    <cellStyle name="PSChar 7" xfId="15619" xr:uid="{00000000-0005-0000-0000-0000003D0000}"/>
    <cellStyle name="PSChar 8" xfId="15620" xr:uid="{00000000-0005-0000-0000-0000013D0000}"/>
    <cellStyle name="PSChar 9" xfId="15621" xr:uid="{00000000-0005-0000-0000-0000023D0000}"/>
    <cellStyle name="R" xfId="15622" xr:uid="{00000000-0005-0000-0000-0000033D0000}"/>
    <cellStyle name="R 10" xfId="15623" xr:uid="{00000000-0005-0000-0000-0000043D0000}"/>
    <cellStyle name="R 11" xfId="15624" xr:uid="{00000000-0005-0000-0000-0000053D0000}"/>
    <cellStyle name="R 12" xfId="15625" xr:uid="{00000000-0005-0000-0000-0000063D0000}"/>
    <cellStyle name="R 2" xfId="15626" xr:uid="{00000000-0005-0000-0000-0000073D0000}"/>
    <cellStyle name="R 2 2" xfId="15627" xr:uid="{00000000-0005-0000-0000-0000083D0000}"/>
    <cellStyle name="R 2 2 2" xfId="15628" xr:uid="{00000000-0005-0000-0000-0000093D0000}"/>
    <cellStyle name="R 2 2 2 2" xfId="15629" xr:uid="{00000000-0005-0000-0000-00000A3D0000}"/>
    <cellStyle name="R 2 2 2 3" xfId="15630" xr:uid="{00000000-0005-0000-0000-00000B3D0000}"/>
    <cellStyle name="R 2 2 3" xfId="15631" xr:uid="{00000000-0005-0000-0000-00000C3D0000}"/>
    <cellStyle name="R 2 2 3 2" xfId="15632" xr:uid="{00000000-0005-0000-0000-00000D3D0000}"/>
    <cellStyle name="R 2 2 3 3" xfId="15633" xr:uid="{00000000-0005-0000-0000-00000E3D0000}"/>
    <cellStyle name="R 2 2 4" xfId="15634" xr:uid="{00000000-0005-0000-0000-00000F3D0000}"/>
    <cellStyle name="R 2 2 4 2" xfId="15635" xr:uid="{00000000-0005-0000-0000-0000103D0000}"/>
    <cellStyle name="R 2 2 5" xfId="15636" xr:uid="{00000000-0005-0000-0000-0000113D0000}"/>
    <cellStyle name="R 2 2 6" xfId="15637" xr:uid="{00000000-0005-0000-0000-0000123D0000}"/>
    <cellStyle name="R 2 2_Material Handling Silos - Expenditure Flow" xfId="15638" xr:uid="{00000000-0005-0000-0000-0000133D0000}"/>
    <cellStyle name="R 2 3" xfId="15639" xr:uid="{00000000-0005-0000-0000-0000143D0000}"/>
    <cellStyle name="R 2 3 2" xfId="15640" xr:uid="{00000000-0005-0000-0000-0000153D0000}"/>
    <cellStyle name="R 2 3 3" xfId="15641" xr:uid="{00000000-0005-0000-0000-0000163D0000}"/>
    <cellStyle name="R 2 4" xfId="15642" xr:uid="{00000000-0005-0000-0000-0000173D0000}"/>
    <cellStyle name="R 2 4 2" xfId="15643" xr:uid="{00000000-0005-0000-0000-0000183D0000}"/>
    <cellStyle name="R 2 4 3" xfId="15644" xr:uid="{00000000-0005-0000-0000-0000193D0000}"/>
    <cellStyle name="R 2 5" xfId="15645" xr:uid="{00000000-0005-0000-0000-00001A3D0000}"/>
    <cellStyle name="R 2 5 2" xfId="15646" xr:uid="{00000000-0005-0000-0000-00001B3D0000}"/>
    <cellStyle name="R 2 6" xfId="15647" xr:uid="{00000000-0005-0000-0000-00001C3D0000}"/>
    <cellStyle name="R 2 7" xfId="15648" xr:uid="{00000000-0005-0000-0000-00001D3D0000}"/>
    <cellStyle name="R 2_Material Handling Silos - Expenditure Flow" xfId="15649" xr:uid="{00000000-0005-0000-0000-00001E3D0000}"/>
    <cellStyle name="R 3" xfId="15650" xr:uid="{00000000-0005-0000-0000-00001F3D0000}"/>
    <cellStyle name="R 3 2" xfId="15651" xr:uid="{00000000-0005-0000-0000-0000203D0000}"/>
    <cellStyle name="R 3 2 2" xfId="15652" xr:uid="{00000000-0005-0000-0000-0000213D0000}"/>
    <cellStyle name="R 3 3" xfId="15653" xr:uid="{00000000-0005-0000-0000-0000223D0000}"/>
    <cellStyle name="R 3 3 2" xfId="15654" xr:uid="{00000000-0005-0000-0000-0000233D0000}"/>
    <cellStyle name="R 3 4" xfId="15655" xr:uid="{00000000-0005-0000-0000-0000243D0000}"/>
    <cellStyle name="R 3 4 2" xfId="15656" xr:uid="{00000000-0005-0000-0000-0000253D0000}"/>
    <cellStyle name="R 3 5" xfId="15657" xr:uid="{00000000-0005-0000-0000-0000263D0000}"/>
    <cellStyle name="R 3 6" xfId="15658" xr:uid="{00000000-0005-0000-0000-0000273D0000}"/>
    <cellStyle name="R 4" xfId="15659" xr:uid="{00000000-0005-0000-0000-0000283D0000}"/>
    <cellStyle name="R 4 2" xfId="15660" xr:uid="{00000000-0005-0000-0000-0000293D0000}"/>
    <cellStyle name="R 5" xfId="15661" xr:uid="{00000000-0005-0000-0000-00002A3D0000}"/>
    <cellStyle name="R 5 2" xfId="15662" xr:uid="{00000000-0005-0000-0000-00002B3D0000}"/>
    <cellStyle name="R 5 3" xfId="15663" xr:uid="{00000000-0005-0000-0000-00002C3D0000}"/>
    <cellStyle name="R 6" xfId="15664" xr:uid="{00000000-0005-0000-0000-00002D3D0000}"/>
    <cellStyle name="R 6 2" xfId="15665" xr:uid="{00000000-0005-0000-0000-00002E3D0000}"/>
    <cellStyle name="R 7" xfId="15666" xr:uid="{00000000-0005-0000-0000-00002F3D0000}"/>
    <cellStyle name="R 8" xfId="15667" xr:uid="{00000000-0005-0000-0000-0000303D0000}"/>
    <cellStyle name="R 9" xfId="15668" xr:uid="{00000000-0005-0000-0000-0000313D0000}"/>
    <cellStyle name="R_(Jan 09 Rev with Civils index check) 081128_Costing-Model(Medupi-107b - package detail)v1 with Jan09 parameters" xfId="15669" xr:uid="{00000000-0005-0000-0000-0000323D0000}"/>
    <cellStyle name="R_(Jan 09 Rev with Civils index check) 081128_Costing-Model(Medupi-107b - package detail)v1 with Jan09 parameters 10" xfId="15670" xr:uid="{00000000-0005-0000-0000-0000333D0000}"/>
    <cellStyle name="R_(Jan 09 Rev with Civils index check) 081128_Costing-Model(Medupi-107b - package detail)v1 with Jan09 parameters 10 2" xfId="15671" xr:uid="{00000000-0005-0000-0000-0000343D0000}"/>
    <cellStyle name="R_(Jan 09 Rev with Civils index check) 081128_Costing-Model(Medupi-107b - package detail)v1 with Jan09 parameters 11" xfId="15672" xr:uid="{00000000-0005-0000-0000-0000353D0000}"/>
    <cellStyle name="R_(Jan 09 Rev with Civils index check) 081128_Costing-Model(Medupi-107b - package detail)v1 with Jan09 parameters 12" xfId="15673" xr:uid="{00000000-0005-0000-0000-0000363D0000}"/>
    <cellStyle name="R_(Jan 09 Rev with Civils index check) 081128_Costing-Model(Medupi-107b - package detail)v1 with Jan09 parameters 13" xfId="15674" xr:uid="{00000000-0005-0000-0000-0000373D0000}"/>
    <cellStyle name="R_(Jan 09 Rev with Civils index check) 081128_Costing-Model(Medupi-107b - package detail)v1 with Jan09 parameters 14" xfId="15675" xr:uid="{00000000-0005-0000-0000-0000383D0000}"/>
    <cellStyle name="R_(Jan 09 Rev with Civils index check) 081128_Costing-Model(Medupi-107b - package detail)v1 with Jan09 parameters 2" xfId="15676" xr:uid="{00000000-0005-0000-0000-0000393D0000}"/>
    <cellStyle name="R_(Jan 09 Rev with Civils index check) 081128_Costing-Model(Medupi-107b - package detail)v1 with Jan09 parameters 2 10" xfId="15677" xr:uid="{00000000-0005-0000-0000-00003A3D0000}"/>
    <cellStyle name="R_(Jan 09 Rev with Civils index check) 081128_Costing-Model(Medupi-107b - package detail)v1 with Jan09 parameters 2 11" xfId="15678" xr:uid="{00000000-0005-0000-0000-00003B3D0000}"/>
    <cellStyle name="R_(Jan 09 Rev with Civils index check) 081128_Costing-Model(Medupi-107b - package detail)v1 with Jan09 parameters 2 2" xfId="15679" xr:uid="{00000000-0005-0000-0000-00003C3D0000}"/>
    <cellStyle name="R_(Jan 09 Rev with Civils index check) 081128_Costing-Model(Medupi-107b - package detail)v1 with Jan09 parameters 2 2 2" xfId="15680" xr:uid="{00000000-0005-0000-0000-00003D3D0000}"/>
    <cellStyle name="R_(Jan 09 Rev with Civils index check) 081128_Costing-Model(Medupi-107b - package detail)v1 with Jan09 parameters 2 2 2 2" xfId="15681" xr:uid="{00000000-0005-0000-0000-00003E3D0000}"/>
    <cellStyle name="R_(Jan 09 Rev with Civils index check) 081128_Costing-Model(Medupi-107b - package detail)v1 with Jan09 parameters 2 2 2 3" xfId="15682" xr:uid="{00000000-0005-0000-0000-00003F3D0000}"/>
    <cellStyle name="R_(Jan 09 Rev with Civils index check) 081128_Costing-Model(Medupi-107b - package detail)v1 with Jan09 parameters 2 2 3" xfId="15683" xr:uid="{00000000-0005-0000-0000-0000403D0000}"/>
    <cellStyle name="R_(Jan 09 Rev with Civils index check) 081128_Costing-Model(Medupi-107b - package detail)v1 with Jan09 parameters 2 2 3 2" xfId="15684" xr:uid="{00000000-0005-0000-0000-0000413D0000}"/>
    <cellStyle name="R_(Jan 09 Rev with Civils index check) 081128_Costing-Model(Medupi-107b - package detail)v1 with Jan09 parameters 2 2 3 3" xfId="15685" xr:uid="{00000000-0005-0000-0000-0000423D0000}"/>
    <cellStyle name="R_(Jan 09 Rev with Civils index check) 081128_Costing-Model(Medupi-107b - package detail)v1 with Jan09 parameters 2 2 4" xfId="15686" xr:uid="{00000000-0005-0000-0000-0000433D0000}"/>
    <cellStyle name="R_(Jan 09 Rev with Civils index check) 081128_Costing-Model(Medupi-107b - package detail)v1 with Jan09 parameters 2 2 4 2" xfId="15687" xr:uid="{00000000-0005-0000-0000-0000443D0000}"/>
    <cellStyle name="R_(Jan 09 Rev with Civils index check) 081128_Costing-Model(Medupi-107b - package detail)v1 with Jan09 parameters 2 2 5" xfId="15688" xr:uid="{00000000-0005-0000-0000-0000453D0000}"/>
    <cellStyle name="R_(Jan 09 Rev with Civils index check) 081128_Costing-Model(Medupi-107b - package detail)v1 with Jan09 parameters 2 2 6" xfId="15689" xr:uid="{00000000-0005-0000-0000-0000463D0000}"/>
    <cellStyle name="R_(Jan 09 Rev with Civils index check) 081128_Costing-Model(Medupi-107b - package detail)v1 with Jan09 parameters 2 2_Material Handling Silos - Expenditure Flow" xfId="15690" xr:uid="{00000000-0005-0000-0000-0000473D0000}"/>
    <cellStyle name="R_(Jan 09 Rev with Civils index check) 081128_Costing-Model(Medupi-107b - package detail)v1 with Jan09 parameters 2 3" xfId="15691" xr:uid="{00000000-0005-0000-0000-0000483D0000}"/>
    <cellStyle name="R_(Jan 09 Rev with Civils index check) 081128_Costing-Model(Medupi-107b - package detail)v1 with Jan09 parameters 2 3 2" xfId="15692" xr:uid="{00000000-0005-0000-0000-0000493D0000}"/>
    <cellStyle name="R_(Jan 09 Rev with Civils index check) 081128_Costing-Model(Medupi-107b - package detail)v1 with Jan09 parameters 2 3 2 2" xfId="15693" xr:uid="{00000000-0005-0000-0000-00004A3D0000}"/>
    <cellStyle name="R_(Jan 09 Rev with Civils index check) 081128_Costing-Model(Medupi-107b - package detail)v1 with Jan09 parameters 2 3 3" xfId="15694" xr:uid="{00000000-0005-0000-0000-00004B3D0000}"/>
    <cellStyle name="R_(Jan 09 Rev with Civils index check) 081128_Costing-Model(Medupi-107b - package detail)v1 with Jan09 parameters 2 3 3 2" xfId="15695" xr:uid="{00000000-0005-0000-0000-00004C3D0000}"/>
    <cellStyle name="R_(Jan 09 Rev with Civils index check) 081128_Costing-Model(Medupi-107b - package detail)v1 with Jan09 parameters 2 3 4" xfId="15696" xr:uid="{00000000-0005-0000-0000-00004D3D0000}"/>
    <cellStyle name="R_(Jan 09 Rev with Civils index check) 081128_Costing-Model(Medupi-107b - package detail)v1 with Jan09 parameters 2 3 4 2" xfId="15697" xr:uid="{00000000-0005-0000-0000-00004E3D0000}"/>
    <cellStyle name="R_(Jan 09 Rev with Civils index check) 081128_Costing-Model(Medupi-107b - package detail)v1 with Jan09 parameters 2 3 5" xfId="15698" xr:uid="{00000000-0005-0000-0000-00004F3D0000}"/>
    <cellStyle name="R_(Jan 09 Rev with Civils index check) 081128_Costing-Model(Medupi-107b - package detail)v1 with Jan09 parameters 2 3 6" xfId="15699" xr:uid="{00000000-0005-0000-0000-0000503D0000}"/>
    <cellStyle name="R_(Jan 09 Rev with Civils index check) 081128_Costing-Model(Medupi-107b - package detail)v1 with Jan09 parameters 2 4" xfId="15700" xr:uid="{00000000-0005-0000-0000-0000513D0000}"/>
    <cellStyle name="R_(Jan 09 Rev with Civils index check) 081128_Costing-Model(Medupi-107b - package detail)v1 with Jan09 parameters 2 4 2" xfId="15701" xr:uid="{00000000-0005-0000-0000-0000523D0000}"/>
    <cellStyle name="R_(Jan 09 Rev with Civils index check) 081128_Costing-Model(Medupi-107b - package detail)v1 with Jan09 parameters 2 4 3" xfId="15702" xr:uid="{00000000-0005-0000-0000-0000533D0000}"/>
    <cellStyle name="R_(Jan 09 Rev with Civils index check) 081128_Costing-Model(Medupi-107b - package detail)v1 with Jan09 parameters 2 5" xfId="15703" xr:uid="{00000000-0005-0000-0000-0000543D0000}"/>
    <cellStyle name="R_(Jan 09 Rev with Civils index check) 081128_Costing-Model(Medupi-107b - package detail)v1 with Jan09 parameters 2 5 2" xfId="15704" xr:uid="{00000000-0005-0000-0000-0000553D0000}"/>
    <cellStyle name="R_(Jan 09 Rev with Civils index check) 081128_Costing-Model(Medupi-107b - package detail)v1 with Jan09 parameters 2 6" xfId="15705" xr:uid="{00000000-0005-0000-0000-0000563D0000}"/>
    <cellStyle name="R_(Jan 09 Rev with Civils index check) 081128_Costing-Model(Medupi-107b - package detail)v1 with Jan09 parameters 2 6 2" xfId="15706" xr:uid="{00000000-0005-0000-0000-0000573D0000}"/>
    <cellStyle name="R_(Jan 09 Rev with Civils index check) 081128_Costing-Model(Medupi-107b - package detail)v1 with Jan09 parameters 2 7" xfId="15707" xr:uid="{00000000-0005-0000-0000-0000583D0000}"/>
    <cellStyle name="R_(Jan 09 Rev with Civils index check) 081128_Costing-Model(Medupi-107b - package detail)v1 with Jan09 parameters 2 8" xfId="15708" xr:uid="{00000000-0005-0000-0000-0000593D0000}"/>
    <cellStyle name="R_(Jan 09 Rev with Civils index check) 081128_Costing-Model(Medupi-107b - package detail)v1 with Jan09 parameters 2 9" xfId="15709" xr:uid="{00000000-0005-0000-0000-00005A3D0000}"/>
    <cellStyle name="R_(Jan 09 Rev with Civils index check) 081128_Costing-Model(Medupi-107b - package detail)v1 with Jan09 parameters 2_Material Handling Silos - Expenditure Flow" xfId="15710" xr:uid="{00000000-0005-0000-0000-00005B3D0000}"/>
    <cellStyle name="R_(Jan 09 Rev with Civils index check) 081128_Costing-Model(Medupi-107b - package detail)v1 with Jan09 parameters 3" xfId="15711" xr:uid="{00000000-0005-0000-0000-00005C3D0000}"/>
    <cellStyle name="R_(Jan 09 Rev with Civils index check) 081128_Costing-Model(Medupi-107b - package detail)v1 with Jan09 parameters 3 2" xfId="15712" xr:uid="{00000000-0005-0000-0000-00005D3D0000}"/>
    <cellStyle name="R_(Jan 09 Rev with Civils index check) 081128_Costing-Model(Medupi-107b - package detail)v1 with Jan09 parameters 3 2 2" xfId="15713" xr:uid="{00000000-0005-0000-0000-00005E3D0000}"/>
    <cellStyle name="R_(Jan 09 Rev with Civils index check) 081128_Costing-Model(Medupi-107b - package detail)v1 with Jan09 parameters 3 2 2 2" xfId="15714" xr:uid="{00000000-0005-0000-0000-00005F3D0000}"/>
    <cellStyle name="R_(Jan 09 Rev with Civils index check) 081128_Costing-Model(Medupi-107b - package detail)v1 with Jan09 parameters 3 2 2 2 2" xfId="15715" xr:uid="{00000000-0005-0000-0000-0000603D0000}"/>
    <cellStyle name="R_(Jan 09 Rev with Civils index check) 081128_Costing-Model(Medupi-107b - package detail)v1 with Jan09 parameters 3 2 2 3" xfId="15716" xr:uid="{00000000-0005-0000-0000-0000613D0000}"/>
    <cellStyle name="R_(Jan 09 Rev with Civils index check) 081128_Costing-Model(Medupi-107b - package detail)v1 with Jan09 parameters 3 2 2 3 2" xfId="15717" xr:uid="{00000000-0005-0000-0000-0000623D0000}"/>
    <cellStyle name="R_(Jan 09 Rev with Civils index check) 081128_Costing-Model(Medupi-107b - package detail)v1 with Jan09 parameters 3 2 2 4" xfId="15718" xr:uid="{00000000-0005-0000-0000-0000633D0000}"/>
    <cellStyle name="R_(Jan 09 Rev with Civils index check) 081128_Costing-Model(Medupi-107b - package detail)v1 with Jan09 parameters 3 2 2 4 2" xfId="15719" xr:uid="{00000000-0005-0000-0000-0000643D0000}"/>
    <cellStyle name="R_(Jan 09 Rev with Civils index check) 081128_Costing-Model(Medupi-107b - package detail)v1 with Jan09 parameters 3 2 2 5" xfId="15720" xr:uid="{00000000-0005-0000-0000-0000653D0000}"/>
    <cellStyle name="R_(Jan 09 Rev with Civils index check) 081128_Costing-Model(Medupi-107b - package detail)v1 with Jan09 parameters 3 2 2 6" xfId="15721" xr:uid="{00000000-0005-0000-0000-0000663D0000}"/>
    <cellStyle name="R_(Jan 09 Rev with Civils index check) 081128_Costing-Model(Medupi-107b - package detail)v1 with Jan09 parameters 3 2 3" xfId="15722" xr:uid="{00000000-0005-0000-0000-0000673D0000}"/>
    <cellStyle name="R_(Jan 09 Rev with Civils index check) 081128_Costing-Model(Medupi-107b - package detail)v1 with Jan09 parameters 3 2 3 2" xfId="15723" xr:uid="{00000000-0005-0000-0000-0000683D0000}"/>
    <cellStyle name="R_(Jan 09 Rev with Civils index check) 081128_Costing-Model(Medupi-107b - package detail)v1 with Jan09 parameters 3 2 3 3" xfId="15724" xr:uid="{00000000-0005-0000-0000-0000693D0000}"/>
    <cellStyle name="R_(Jan 09 Rev with Civils index check) 081128_Costing-Model(Medupi-107b - package detail)v1 with Jan09 parameters 3 2 4" xfId="15725" xr:uid="{00000000-0005-0000-0000-00006A3D0000}"/>
    <cellStyle name="R_(Jan 09 Rev with Civils index check) 081128_Costing-Model(Medupi-107b - package detail)v1 with Jan09 parameters 3 2 4 2" xfId="15726" xr:uid="{00000000-0005-0000-0000-00006B3D0000}"/>
    <cellStyle name="R_(Jan 09 Rev with Civils index check) 081128_Costing-Model(Medupi-107b - package detail)v1 with Jan09 parameters 3 2 5" xfId="15727" xr:uid="{00000000-0005-0000-0000-00006C3D0000}"/>
    <cellStyle name="R_(Jan 09 Rev with Civils index check) 081128_Costing-Model(Medupi-107b - package detail)v1 with Jan09 parameters 3 2 5 2" xfId="15728" xr:uid="{00000000-0005-0000-0000-00006D3D0000}"/>
    <cellStyle name="R_(Jan 09 Rev with Civils index check) 081128_Costing-Model(Medupi-107b - package detail)v1 with Jan09 parameters 3 2 6" xfId="15729" xr:uid="{00000000-0005-0000-0000-00006E3D0000}"/>
    <cellStyle name="R_(Jan 09 Rev with Civils index check) 081128_Costing-Model(Medupi-107b - package detail)v1 with Jan09 parameters 3 2 7" xfId="15730" xr:uid="{00000000-0005-0000-0000-00006F3D0000}"/>
    <cellStyle name="R_(Jan 09 Rev with Civils index check) 081128_Costing-Model(Medupi-107b - package detail)v1 with Jan09 parameters 3 2_Material Handling Silos - Expenditure Flow" xfId="15731" xr:uid="{00000000-0005-0000-0000-0000703D0000}"/>
    <cellStyle name="R_(Jan 09 Rev with Civils index check) 081128_Costing-Model(Medupi-107b - package detail)v1 with Jan09 parameters 3 3" xfId="15732" xr:uid="{00000000-0005-0000-0000-0000713D0000}"/>
    <cellStyle name="R_(Jan 09 Rev with Civils index check) 081128_Costing-Model(Medupi-107b - package detail)v1 with Jan09 parameters 3 3 2" xfId="15733" xr:uid="{00000000-0005-0000-0000-0000723D0000}"/>
    <cellStyle name="R_(Jan 09 Rev with Civils index check) 081128_Costing-Model(Medupi-107b - package detail)v1 with Jan09 parameters 3 3 2 2" xfId="15734" xr:uid="{00000000-0005-0000-0000-0000733D0000}"/>
    <cellStyle name="R_(Jan 09 Rev with Civils index check) 081128_Costing-Model(Medupi-107b - package detail)v1 with Jan09 parameters 3 3 3" xfId="15735" xr:uid="{00000000-0005-0000-0000-0000743D0000}"/>
    <cellStyle name="R_(Jan 09 Rev with Civils index check) 081128_Costing-Model(Medupi-107b - package detail)v1 with Jan09 parameters 3 3 3 2" xfId="15736" xr:uid="{00000000-0005-0000-0000-0000753D0000}"/>
    <cellStyle name="R_(Jan 09 Rev with Civils index check) 081128_Costing-Model(Medupi-107b - package detail)v1 with Jan09 parameters 3 3 4" xfId="15737" xr:uid="{00000000-0005-0000-0000-0000763D0000}"/>
    <cellStyle name="R_(Jan 09 Rev with Civils index check) 081128_Costing-Model(Medupi-107b - package detail)v1 with Jan09 parameters 3 3 4 2" xfId="15738" xr:uid="{00000000-0005-0000-0000-0000773D0000}"/>
    <cellStyle name="R_(Jan 09 Rev with Civils index check) 081128_Costing-Model(Medupi-107b - package detail)v1 with Jan09 parameters 3 3 5" xfId="15739" xr:uid="{00000000-0005-0000-0000-0000783D0000}"/>
    <cellStyle name="R_(Jan 09 Rev with Civils index check) 081128_Costing-Model(Medupi-107b - package detail)v1 with Jan09 parameters 3 3 6" xfId="15740" xr:uid="{00000000-0005-0000-0000-0000793D0000}"/>
    <cellStyle name="R_(Jan 09 Rev with Civils index check) 081128_Costing-Model(Medupi-107b - package detail)v1 with Jan09 parameters 3 4" xfId="15741" xr:uid="{00000000-0005-0000-0000-00007A3D0000}"/>
    <cellStyle name="R_(Jan 09 Rev with Civils index check) 081128_Costing-Model(Medupi-107b - package detail)v1 with Jan09 parameters 3 4 2" xfId="15742" xr:uid="{00000000-0005-0000-0000-00007B3D0000}"/>
    <cellStyle name="R_(Jan 09 Rev with Civils index check) 081128_Costing-Model(Medupi-107b - package detail)v1 with Jan09 parameters 3 4 3" xfId="15743" xr:uid="{00000000-0005-0000-0000-00007C3D0000}"/>
    <cellStyle name="R_(Jan 09 Rev with Civils index check) 081128_Costing-Model(Medupi-107b - package detail)v1 with Jan09 parameters 3 5" xfId="15744" xr:uid="{00000000-0005-0000-0000-00007D3D0000}"/>
    <cellStyle name="R_(Jan 09 Rev with Civils index check) 081128_Costing-Model(Medupi-107b - package detail)v1 with Jan09 parameters 3 5 2" xfId="15745" xr:uid="{00000000-0005-0000-0000-00007E3D0000}"/>
    <cellStyle name="R_(Jan 09 Rev with Civils index check) 081128_Costing-Model(Medupi-107b - package detail)v1 with Jan09 parameters 3 6" xfId="15746" xr:uid="{00000000-0005-0000-0000-00007F3D0000}"/>
    <cellStyle name="R_(Jan 09 Rev with Civils index check) 081128_Costing-Model(Medupi-107b - package detail)v1 with Jan09 parameters 3 6 2" xfId="15747" xr:uid="{00000000-0005-0000-0000-0000803D0000}"/>
    <cellStyle name="R_(Jan 09 Rev with Civils index check) 081128_Costing-Model(Medupi-107b - package detail)v1 with Jan09 parameters 3 7" xfId="15748" xr:uid="{00000000-0005-0000-0000-0000813D0000}"/>
    <cellStyle name="R_(Jan 09 Rev with Civils index check) 081128_Costing-Model(Medupi-107b - package detail)v1 with Jan09 parameters 3 8" xfId="15749" xr:uid="{00000000-0005-0000-0000-0000823D0000}"/>
    <cellStyle name="R_(Jan 09 Rev with Civils index check) 081128_Costing-Model(Medupi-107b - package detail)v1 with Jan09 parameters 3_110406 Boiler cash flow and forecast" xfId="15750" xr:uid="{00000000-0005-0000-0000-0000833D0000}"/>
    <cellStyle name="R_(Jan 09 Rev with Civils index check) 081128_Costing-Model(Medupi-107b - package detail)v1 with Jan09 parameters 3_110406 Boiler cash flow and forecast 2" xfId="15751" xr:uid="{00000000-0005-0000-0000-0000843D0000}"/>
    <cellStyle name="R_(Jan 09 Rev with Civils index check) 081128_Costing-Model(Medupi-107b - package detail)v1 with Jan09 parameters 3_110406 Boiler cash flow and forecast 2 2" xfId="15752" xr:uid="{00000000-0005-0000-0000-0000853D0000}"/>
    <cellStyle name="R_(Jan 09 Rev with Civils index check) 081128_Costing-Model(Medupi-107b - package detail)v1 with Jan09 parameters 3_110406 Boiler cash flow and forecast 3" xfId="15753" xr:uid="{00000000-0005-0000-0000-0000863D0000}"/>
    <cellStyle name="R_(Jan 09 Rev with Civils index check) 081128_Costing-Model(Medupi-107b - package detail)v1 with Jan09 parameters 3_110406 Boiler cash flow and forecast 3 2" xfId="15754" xr:uid="{00000000-0005-0000-0000-0000873D0000}"/>
    <cellStyle name="R_(Jan 09 Rev with Civils index check) 081128_Costing-Model(Medupi-107b - package detail)v1 with Jan09 parameters 3_110406 Boiler cash flow and forecast 4" xfId="15755" xr:uid="{00000000-0005-0000-0000-0000883D0000}"/>
    <cellStyle name="R_(Jan 09 Rev with Civils index check) 081128_Costing-Model(Medupi-107b - package detail)v1 with Jan09 parameters 3_110406 Boiler cash flow and forecast 4 2" xfId="15756" xr:uid="{00000000-0005-0000-0000-0000893D0000}"/>
    <cellStyle name="R_(Jan 09 Rev with Civils index check) 081128_Costing-Model(Medupi-107b - package detail)v1 with Jan09 parameters 3_110406 Boiler cash flow and forecast 5" xfId="15757" xr:uid="{00000000-0005-0000-0000-00008A3D0000}"/>
    <cellStyle name="R_(Jan 09 Rev with Civils index check) 081128_Costing-Model(Medupi-107b - package detail)v1 with Jan09 parameters 3_Material Handling Silos - Expenditure Flow" xfId="15758" xr:uid="{00000000-0005-0000-0000-00008B3D0000}"/>
    <cellStyle name="R_(Jan 09 Rev with Civils index check) 081128_Costing-Model(Medupi-107b - package detail)v1 with Jan09 parameters 4" xfId="15759" xr:uid="{00000000-0005-0000-0000-00008C3D0000}"/>
    <cellStyle name="R_(Jan 09 Rev with Civils index check) 081128_Costing-Model(Medupi-107b - package detail)v1 with Jan09 parameters 4 2" xfId="15760" xr:uid="{00000000-0005-0000-0000-00008D3D0000}"/>
    <cellStyle name="R_(Jan 09 Rev with Civils index check) 081128_Costing-Model(Medupi-107b - package detail)v1 with Jan09 parameters 4 2 2" xfId="15761" xr:uid="{00000000-0005-0000-0000-00008E3D0000}"/>
    <cellStyle name="R_(Jan 09 Rev with Civils index check) 081128_Costing-Model(Medupi-107b - package detail)v1 with Jan09 parameters 4 2 2 2" xfId="15762" xr:uid="{00000000-0005-0000-0000-00008F3D0000}"/>
    <cellStyle name="R_(Jan 09 Rev with Civils index check) 081128_Costing-Model(Medupi-107b - package detail)v1 with Jan09 parameters 4 2 2 3" xfId="15763" xr:uid="{00000000-0005-0000-0000-0000903D0000}"/>
    <cellStyle name="R_(Jan 09 Rev with Civils index check) 081128_Costing-Model(Medupi-107b - package detail)v1 with Jan09 parameters 4 2 3" xfId="15764" xr:uid="{00000000-0005-0000-0000-0000913D0000}"/>
    <cellStyle name="R_(Jan 09 Rev with Civils index check) 081128_Costing-Model(Medupi-107b - package detail)v1 with Jan09 parameters 4 2 3 2" xfId="15765" xr:uid="{00000000-0005-0000-0000-0000923D0000}"/>
    <cellStyle name="R_(Jan 09 Rev with Civils index check) 081128_Costing-Model(Medupi-107b - package detail)v1 with Jan09 parameters 4 2 3 3" xfId="15766" xr:uid="{00000000-0005-0000-0000-0000933D0000}"/>
    <cellStyle name="R_(Jan 09 Rev with Civils index check) 081128_Costing-Model(Medupi-107b - package detail)v1 with Jan09 parameters 4 2 4" xfId="15767" xr:uid="{00000000-0005-0000-0000-0000943D0000}"/>
    <cellStyle name="R_(Jan 09 Rev with Civils index check) 081128_Costing-Model(Medupi-107b - package detail)v1 with Jan09 parameters 4 2 4 2" xfId="15768" xr:uid="{00000000-0005-0000-0000-0000953D0000}"/>
    <cellStyle name="R_(Jan 09 Rev with Civils index check) 081128_Costing-Model(Medupi-107b - package detail)v1 with Jan09 parameters 4 2 5" xfId="15769" xr:uid="{00000000-0005-0000-0000-0000963D0000}"/>
    <cellStyle name="R_(Jan 09 Rev with Civils index check) 081128_Costing-Model(Medupi-107b - package detail)v1 with Jan09 parameters 4 2 6" xfId="15770" xr:uid="{00000000-0005-0000-0000-0000973D0000}"/>
    <cellStyle name="R_(Jan 09 Rev with Civils index check) 081128_Costing-Model(Medupi-107b - package detail)v1 with Jan09 parameters 4 2_Material Handling Silos - Expenditure Flow" xfId="15771" xr:uid="{00000000-0005-0000-0000-0000983D0000}"/>
    <cellStyle name="R_(Jan 09 Rev with Civils index check) 081128_Costing-Model(Medupi-107b - package detail)v1 with Jan09 parameters 4 3" xfId="15772" xr:uid="{00000000-0005-0000-0000-0000993D0000}"/>
    <cellStyle name="R_(Jan 09 Rev with Civils index check) 081128_Costing-Model(Medupi-107b - package detail)v1 with Jan09 parameters 4 3 2" xfId="15773" xr:uid="{00000000-0005-0000-0000-00009A3D0000}"/>
    <cellStyle name="R_(Jan 09 Rev with Civils index check) 081128_Costing-Model(Medupi-107b - package detail)v1 with Jan09 parameters 4 3 2 2" xfId="15774" xr:uid="{00000000-0005-0000-0000-00009B3D0000}"/>
    <cellStyle name="R_(Jan 09 Rev with Civils index check) 081128_Costing-Model(Medupi-107b - package detail)v1 with Jan09 parameters 4 3 3" xfId="15775" xr:uid="{00000000-0005-0000-0000-00009C3D0000}"/>
    <cellStyle name="R_(Jan 09 Rev with Civils index check) 081128_Costing-Model(Medupi-107b - package detail)v1 with Jan09 parameters 4 3 3 2" xfId="15776" xr:uid="{00000000-0005-0000-0000-00009D3D0000}"/>
    <cellStyle name="R_(Jan 09 Rev with Civils index check) 081128_Costing-Model(Medupi-107b - package detail)v1 with Jan09 parameters 4 3 4" xfId="15777" xr:uid="{00000000-0005-0000-0000-00009E3D0000}"/>
    <cellStyle name="R_(Jan 09 Rev with Civils index check) 081128_Costing-Model(Medupi-107b - package detail)v1 with Jan09 parameters 4 3 4 2" xfId="15778" xr:uid="{00000000-0005-0000-0000-00009F3D0000}"/>
    <cellStyle name="R_(Jan 09 Rev with Civils index check) 081128_Costing-Model(Medupi-107b - package detail)v1 with Jan09 parameters 4 3 5" xfId="15779" xr:uid="{00000000-0005-0000-0000-0000A03D0000}"/>
    <cellStyle name="R_(Jan 09 Rev with Civils index check) 081128_Costing-Model(Medupi-107b - package detail)v1 with Jan09 parameters 4 3 6" xfId="15780" xr:uid="{00000000-0005-0000-0000-0000A13D0000}"/>
    <cellStyle name="R_(Jan 09 Rev with Civils index check) 081128_Costing-Model(Medupi-107b - package detail)v1 with Jan09 parameters 4 4" xfId="15781" xr:uid="{00000000-0005-0000-0000-0000A23D0000}"/>
    <cellStyle name="R_(Jan 09 Rev with Civils index check) 081128_Costing-Model(Medupi-107b - package detail)v1 with Jan09 parameters 4 4 2" xfId="15782" xr:uid="{00000000-0005-0000-0000-0000A33D0000}"/>
    <cellStyle name="R_(Jan 09 Rev with Civils index check) 081128_Costing-Model(Medupi-107b - package detail)v1 with Jan09 parameters 4 4 2 2" xfId="15783" xr:uid="{00000000-0005-0000-0000-0000A43D0000}"/>
    <cellStyle name="R_(Jan 09 Rev with Civils index check) 081128_Costing-Model(Medupi-107b - package detail)v1 with Jan09 parameters 4 4 3" xfId="15784" xr:uid="{00000000-0005-0000-0000-0000A53D0000}"/>
    <cellStyle name="R_(Jan 09 Rev with Civils index check) 081128_Costing-Model(Medupi-107b - package detail)v1 with Jan09 parameters 4 4 3 2" xfId="15785" xr:uid="{00000000-0005-0000-0000-0000A63D0000}"/>
    <cellStyle name="R_(Jan 09 Rev with Civils index check) 081128_Costing-Model(Medupi-107b - package detail)v1 with Jan09 parameters 4 4 4" xfId="15786" xr:uid="{00000000-0005-0000-0000-0000A73D0000}"/>
    <cellStyle name="R_(Jan 09 Rev with Civils index check) 081128_Costing-Model(Medupi-107b - package detail)v1 with Jan09 parameters 4 4 4 2" xfId="15787" xr:uid="{00000000-0005-0000-0000-0000A83D0000}"/>
    <cellStyle name="R_(Jan 09 Rev with Civils index check) 081128_Costing-Model(Medupi-107b - package detail)v1 with Jan09 parameters 4 4 5" xfId="15788" xr:uid="{00000000-0005-0000-0000-0000A93D0000}"/>
    <cellStyle name="R_(Jan 09 Rev with Civils index check) 081128_Costing-Model(Medupi-107b - package detail)v1 with Jan09 parameters 4 4 6" xfId="15789" xr:uid="{00000000-0005-0000-0000-0000AA3D0000}"/>
    <cellStyle name="R_(Jan 09 Rev with Civils index check) 081128_Costing-Model(Medupi-107b - package detail)v1 with Jan09 parameters 4 5" xfId="15790" xr:uid="{00000000-0005-0000-0000-0000AB3D0000}"/>
    <cellStyle name="R_(Jan 09 Rev with Civils index check) 081128_Costing-Model(Medupi-107b - package detail)v1 with Jan09 parameters 4 5 2" xfId="15791" xr:uid="{00000000-0005-0000-0000-0000AC3D0000}"/>
    <cellStyle name="R_(Jan 09 Rev with Civils index check) 081128_Costing-Model(Medupi-107b - package detail)v1 with Jan09 parameters 4 5 3" xfId="15792" xr:uid="{00000000-0005-0000-0000-0000AD3D0000}"/>
    <cellStyle name="R_(Jan 09 Rev with Civils index check) 081128_Costing-Model(Medupi-107b - package detail)v1 with Jan09 parameters 4 6" xfId="15793" xr:uid="{00000000-0005-0000-0000-0000AE3D0000}"/>
    <cellStyle name="R_(Jan 09 Rev with Civils index check) 081128_Costing-Model(Medupi-107b - package detail)v1 with Jan09 parameters 4 6 2" xfId="15794" xr:uid="{00000000-0005-0000-0000-0000AF3D0000}"/>
    <cellStyle name="R_(Jan 09 Rev with Civils index check) 081128_Costing-Model(Medupi-107b - package detail)v1 with Jan09 parameters 4 7" xfId="15795" xr:uid="{00000000-0005-0000-0000-0000B03D0000}"/>
    <cellStyle name="R_(Jan 09 Rev with Civils index check) 081128_Costing-Model(Medupi-107b - package detail)v1 with Jan09 parameters 4 7 2" xfId="15796" xr:uid="{00000000-0005-0000-0000-0000B13D0000}"/>
    <cellStyle name="R_(Jan 09 Rev with Civils index check) 081128_Costing-Model(Medupi-107b - package detail)v1 with Jan09 parameters 4 8" xfId="15797" xr:uid="{00000000-0005-0000-0000-0000B23D0000}"/>
    <cellStyle name="R_(Jan 09 Rev with Civils index check) 081128_Costing-Model(Medupi-107b - package detail)v1 with Jan09 parameters 4 9" xfId="15798" xr:uid="{00000000-0005-0000-0000-0000B33D0000}"/>
    <cellStyle name="R_(Jan 09 Rev with Civils index check) 081128_Costing-Model(Medupi-107b - package detail)v1 with Jan09 parameters 4_Material Handling Silos - Expenditure Flow" xfId="15799" xr:uid="{00000000-0005-0000-0000-0000B43D0000}"/>
    <cellStyle name="R_(Jan 09 Rev with Civils index check) 081128_Costing-Model(Medupi-107b - package detail)v1 with Jan09 parameters 5" xfId="15800" xr:uid="{00000000-0005-0000-0000-0000B53D0000}"/>
    <cellStyle name="R_(Jan 09 Rev with Civils index check) 081128_Costing-Model(Medupi-107b - package detail)v1 with Jan09 parameters 5 2" xfId="15801" xr:uid="{00000000-0005-0000-0000-0000B63D0000}"/>
    <cellStyle name="R_(Jan 09 Rev with Civils index check) 081128_Costing-Model(Medupi-107b - package detail)v1 with Jan09 parameters 5 2 2" xfId="15802" xr:uid="{00000000-0005-0000-0000-0000B73D0000}"/>
    <cellStyle name="R_(Jan 09 Rev with Civils index check) 081128_Costing-Model(Medupi-107b - package detail)v1 with Jan09 parameters 5 2 3" xfId="15803" xr:uid="{00000000-0005-0000-0000-0000B83D0000}"/>
    <cellStyle name="R_(Jan 09 Rev with Civils index check) 081128_Costing-Model(Medupi-107b - package detail)v1 with Jan09 parameters 5 3" xfId="15804" xr:uid="{00000000-0005-0000-0000-0000B93D0000}"/>
    <cellStyle name="R_(Jan 09 Rev with Civils index check) 081128_Costing-Model(Medupi-107b - package detail)v1 with Jan09 parameters 5 3 2" xfId="15805" xr:uid="{00000000-0005-0000-0000-0000BA3D0000}"/>
    <cellStyle name="R_(Jan 09 Rev with Civils index check) 081128_Costing-Model(Medupi-107b - package detail)v1 with Jan09 parameters 5 3 3" xfId="15806" xr:uid="{00000000-0005-0000-0000-0000BB3D0000}"/>
    <cellStyle name="R_(Jan 09 Rev with Civils index check) 081128_Costing-Model(Medupi-107b - package detail)v1 with Jan09 parameters 5 4" xfId="15807" xr:uid="{00000000-0005-0000-0000-0000BC3D0000}"/>
    <cellStyle name="R_(Jan 09 Rev with Civils index check) 081128_Costing-Model(Medupi-107b - package detail)v1 with Jan09 parameters 5 4 2" xfId="15808" xr:uid="{00000000-0005-0000-0000-0000BD3D0000}"/>
    <cellStyle name="R_(Jan 09 Rev with Civils index check) 081128_Costing-Model(Medupi-107b - package detail)v1 with Jan09 parameters 5 5" xfId="15809" xr:uid="{00000000-0005-0000-0000-0000BE3D0000}"/>
    <cellStyle name="R_(Jan 09 Rev with Civils index check) 081128_Costing-Model(Medupi-107b - package detail)v1 with Jan09 parameters 5 6" xfId="15810" xr:uid="{00000000-0005-0000-0000-0000BF3D0000}"/>
    <cellStyle name="R_(Jan 09 Rev with Civils index check) 081128_Costing-Model(Medupi-107b - package detail)v1 with Jan09 parameters 5_Material Handling Silos - Expenditure Flow" xfId="15811" xr:uid="{00000000-0005-0000-0000-0000C03D0000}"/>
    <cellStyle name="R_(Jan 09 Rev with Civils index check) 081128_Costing-Model(Medupi-107b - package detail)v1 with Jan09 parameters 6" xfId="15812" xr:uid="{00000000-0005-0000-0000-0000C13D0000}"/>
    <cellStyle name="R_(Jan 09 Rev with Civils index check) 081128_Costing-Model(Medupi-107b - package detail)v1 with Jan09 parameters 6 2" xfId="15813" xr:uid="{00000000-0005-0000-0000-0000C23D0000}"/>
    <cellStyle name="R_(Jan 09 Rev with Civils index check) 081128_Costing-Model(Medupi-107b - package detail)v1 with Jan09 parameters 6 2 2" xfId="15814" xr:uid="{00000000-0005-0000-0000-0000C33D0000}"/>
    <cellStyle name="R_(Jan 09 Rev with Civils index check) 081128_Costing-Model(Medupi-107b - package detail)v1 with Jan09 parameters 6 2 2 2" xfId="15815" xr:uid="{00000000-0005-0000-0000-0000C43D0000}"/>
    <cellStyle name="R_(Jan 09 Rev with Civils index check) 081128_Costing-Model(Medupi-107b - package detail)v1 with Jan09 parameters 6 2 3" xfId="15816" xr:uid="{00000000-0005-0000-0000-0000C53D0000}"/>
    <cellStyle name="R_(Jan 09 Rev with Civils index check) 081128_Costing-Model(Medupi-107b - package detail)v1 with Jan09 parameters 6 2 4" xfId="15817" xr:uid="{00000000-0005-0000-0000-0000C63D0000}"/>
    <cellStyle name="R_(Jan 09 Rev with Civils index check) 081128_Costing-Model(Medupi-107b - package detail)v1 with Jan09 parameters 6 3" xfId="15818" xr:uid="{00000000-0005-0000-0000-0000C73D0000}"/>
    <cellStyle name="R_(Jan 09 Rev with Civils index check) 081128_Costing-Model(Medupi-107b - package detail)v1 with Jan09 parameters 6 3 2" xfId="15819" xr:uid="{00000000-0005-0000-0000-0000C83D0000}"/>
    <cellStyle name="R_(Jan 09 Rev with Civils index check) 081128_Costing-Model(Medupi-107b - package detail)v1 with Jan09 parameters 6 3 3" xfId="15820" xr:uid="{00000000-0005-0000-0000-0000C93D0000}"/>
    <cellStyle name="R_(Jan 09 Rev with Civils index check) 081128_Costing-Model(Medupi-107b - package detail)v1 with Jan09 parameters 6 4" xfId="15821" xr:uid="{00000000-0005-0000-0000-0000CA3D0000}"/>
    <cellStyle name="R_(Jan 09 Rev with Civils index check) 081128_Costing-Model(Medupi-107b - package detail)v1 with Jan09 parameters 6 4 2" xfId="15822" xr:uid="{00000000-0005-0000-0000-0000CB3D0000}"/>
    <cellStyle name="R_(Jan 09 Rev with Civils index check) 081128_Costing-Model(Medupi-107b - package detail)v1 with Jan09 parameters 6 5" xfId="15823" xr:uid="{00000000-0005-0000-0000-0000CC3D0000}"/>
    <cellStyle name="R_(Jan 09 Rev with Civils index check) 081128_Costing-Model(Medupi-107b - package detail)v1 with Jan09 parameters 6 6" xfId="15824" xr:uid="{00000000-0005-0000-0000-0000CD3D0000}"/>
    <cellStyle name="R_(Jan 09 Rev with Civils index check) 081128_Costing-Model(Medupi-107b - package detail)v1 with Jan09 parameters 7" xfId="15825" xr:uid="{00000000-0005-0000-0000-0000CE3D0000}"/>
    <cellStyle name="R_(Jan 09 Rev with Civils index check) 081128_Costing-Model(Medupi-107b - package detail)v1 with Jan09 parameters 7 2" xfId="15826" xr:uid="{00000000-0005-0000-0000-0000CF3D0000}"/>
    <cellStyle name="R_(Jan 09 Rev with Civils index check) 081128_Costing-Model(Medupi-107b - package detail)v1 with Jan09 parameters 7 2 2" xfId="15827" xr:uid="{00000000-0005-0000-0000-0000D03D0000}"/>
    <cellStyle name="R_(Jan 09 Rev with Civils index check) 081128_Costing-Model(Medupi-107b - package detail)v1 with Jan09 parameters 7 2 2 2" xfId="15828" xr:uid="{00000000-0005-0000-0000-0000D13D0000}"/>
    <cellStyle name="R_(Jan 09 Rev with Civils index check) 081128_Costing-Model(Medupi-107b - package detail)v1 with Jan09 parameters 7 2 3" xfId="15829" xr:uid="{00000000-0005-0000-0000-0000D23D0000}"/>
    <cellStyle name="R_(Jan 09 Rev with Civils index check) 081128_Costing-Model(Medupi-107b - package detail)v1 with Jan09 parameters 7 3" xfId="15830" xr:uid="{00000000-0005-0000-0000-0000D33D0000}"/>
    <cellStyle name="R_(Jan 09 Rev with Civils index check) 081128_Costing-Model(Medupi-107b - package detail)v1 with Jan09 parameters 7 3 2" xfId="15831" xr:uid="{00000000-0005-0000-0000-0000D43D0000}"/>
    <cellStyle name="R_(Jan 09 Rev with Civils index check) 081128_Costing-Model(Medupi-107b - package detail)v1 with Jan09 parameters 7 4" xfId="15832" xr:uid="{00000000-0005-0000-0000-0000D53D0000}"/>
    <cellStyle name="R_(Jan 09 Rev with Civils index check) 081128_Costing-Model(Medupi-107b - package detail)v1 with Jan09 parameters 7 4 2" xfId="15833" xr:uid="{00000000-0005-0000-0000-0000D63D0000}"/>
    <cellStyle name="R_(Jan 09 Rev with Civils index check) 081128_Costing-Model(Medupi-107b - package detail)v1 with Jan09 parameters 7 5" xfId="15834" xr:uid="{00000000-0005-0000-0000-0000D73D0000}"/>
    <cellStyle name="R_(Jan 09 Rev with Civils index check) 081128_Costing-Model(Medupi-107b - package detail)v1 with Jan09 parameters 7 5 2" xfId="15835" xr:uid="{00000000-0005-0000-0000-0000D83D0000}"/>
    <cellStyle name="R_(Jan 09 Rev with Civils index check) 081128_Costing-Model(Medupi-107b - package detail)v1 with Jan09 parameters 7 6" xfId="15836" xr:uid="{00000000-0005-0000-0000-0000D93D0000}"/>
    <cellStyle name="R_(Jan 09 Rev with Civils index check) 081128_Costing-Model(Medupi-107b - package detail)v1 with Jan09 parameters 8" xfId="15837" xr:uid="{00000000-0005-0000-0000-0000DA3D0000}"/>
    <cellStyle name="R_(Jan 09 Rev with Civils index check) 081128_Costing-Model(Medupi-107b - package detail)v1 with Jan09 parameters 8 2" xfId="15838" xr:uid="{00000000-0005-0000-0000-0000DB3D0000}"/>
    <cellStyle name="R_(Jan 09 Rev with Civils index check) 081128_Costing-Model(Medupi-107b - package detail)v1 with Jan09 parameters 8 2 2" xfId="15839" xr:uid="{00000000-0005-0000-0000-0000DC3D0000}"/>
    <cellStyle name="R_(Jan 09 Rev with Civils index check) 081128_Costing-Model(Medupi-107b - package detail)v1 with Jan09 parameters 8 3" xfId="15840" xr:uid="{00000000-0005-0000-0000-0000DD3D0000}"/>
    <cellStyle name="R_(Jan 09 Rev with Civils index check) 081128_Costing-Model(Medupi-107b - package detail)v1 with Jan09 parameters 9" xfId="15841" xr:uid="{00000000-0005-0000-0000-0000DE3D0000}"/>
    <cellStyle name="R_(Jan 09 Rev with Civils index check) 081128_Costing-Model(Medupi-107b - package detail)v1 with Jan09 parameters 9 2" xfId="15842" xr:uid="{00000000-0005-0000-0000-0000DF3D0000}"/>
    <cellStyle name="R_(Jan 09 Rev with Civils index check) 081128_Costing-Model(Medupi-107b - package detail)v1 with Jan09 parameters 9 3" xfId="15843" xr:uid="{00000000-0005-0000-0000-0000E03D0000}"/>
    <cellStyle name="R_(Jan 09 Rev with Civils index check) 081128_Costing-Model(Medupi-107b - package detail)v1 with Jan09 parameters_Clyde Engineer Assesment Master" xfId="15844" xr:uid="{00000000-0005-0000-0000-0000E13D0000}"/>
    <cellStyle name="R_(Jan 09 Rev with Civils index check) 081128_Costing-Model(Medupi-107b - package detail)v1 with Jan09 parameters_COC" xfId="15845" xr:uid="{00000000-0005-0000-0000-0000E23D0000}"/>
    <cellStyle name="R_(Jan 09 Rev with Civils index check) 081128_Costing-Model(Medupi-107b - package detail)v1 with Jan09 parameters_Fly Ash Final Ass No 1" xfId="15846" xr:uid="{00000000-0005-0000-0000-0000E33D0000}"/>
    <cellStyle name="R_(Jan 09 Rev with Civils index check) 081128_Costing-Model(Medupi-107b - package detail)v1 with Jan09 parameters_Material Handling Silos - Expenditure Flow" xfId="15847" xr:uid="{00000000-0005-0000-0000-0000E43D0000}"/>
    <cellStyle name="R_(Jan 09 Rev with Civils index check) 081128_Costing-Model(Medupi-107b - package detail)v1 with Jan09 parameters_Milestones &amp; CPA-Statement-ZAR" xfId="15848" xr:uid="{00000000-0005-0000-0000-0000E53D0000}"/>
    <cellStyle name="R_(Jan 09 Rev with Civils index check) 081128_Costing-Model(Medupi-107b - package detail)v1 with Jan09 parameters_Milestones &amp; CPA-Statement-ZAR 2" xfId="15849" xr:uid="{00000000-0005-0000-0000-0000E63D0000}"/>
    <cellStyle name="R_(Jan 09 Rev with Civils index check) 081128_Costing-Model(Medupi-107b - package detail)v1 with Jan09 parameters_Milestones &amp; CPA-Statement-ZAR 3" xfId="15850" xr:uid="{00000000-0005-0000-0000-0000E73D0000}"/>
    <cellStyle name="R_(Jan 09 Rev with Civils index check) 081128_Costing-Model(Medupi-107b - package detail)v1 with Jan09 parameters_Milestones &amp; CPA-Statement-ZAR 4" xfId="15851" xr:uid="{00000000-0005-0000-0000-0000E83D0000}"/>
    <cellStyle name="R_(Jan 09 Rev with Civils index check) 081128_Costing-Model(Medupi-107b - package detail)v1 with Jan09 parameters_Milestones &amp; CPA-Statement-ZAR 5" xfId="15852" xr:uid="{00000000-0005-0000-0000-0000E93D0000}"/>
    <cellStyle name="R_(Jan 09 Rev with Civils index check) 081128_Costing-Model(Medupi-107b - package detail)v1 with Jan09 parameters_Total Statement&amp;CPA - ZAR" xfId="15853" xr:uid="{00000000-0005-0000-0000-0000EA3D0000}"/>
    <cellStyle name="R_(Jan 09 Rev with Civils index check) 081128_Costing-Model(Medupi-107b - package detail)v1 with Jan09 parameters_Total Statement&amp;CPA - ZAR 2" xfId="15854" xr:uid="{00000000-0005-0000-0000-0000EB3D0000}"/>
    <cellStyle name="R_(Jan 09 Rev with Civils index check) 081128_Costing-Model(Medupi-107b - package detail)v1 with Jan09 parameters_Total Statement&amp;CPA - ZAR 3" xfId="15855" xr:uid="{00000000-0005-0000-0000-0000EC3D0000}"/>
    <cellStyle name="R_(Jan 09 Rev with Civils index check) 081128_Costing-Model(Medupi-107b - package detail)v1 with Jan09 parameters_Total Statement&amp;CPA - ZAR 4" xfId="15856" xr:uid="{00000000-0005-0000-0000-0000ED3D0000}"/>
    <cellStyle name="R_(Jan 09 Rev with Civils index check) 081128_Costing-Model(Medupi-107b - package detail)v1 with Jan09 parameters_Total Statement&amp;CPA - ZAR 5" xfId="15857" xr:uid="{00000000-0005-0000-0000-0000EE3D0000}"/>
    <cellStyle name="R_05-10_70 0100 Turbine Generator Contract Cash Flow" xfId="15858" xr:uid="{00000000-0005-0000-0000-0000EF3D0000}"/>
    <cellStyle name="R_05-10_70 0100 Turbine Generator Contract Cash Flow 10" xfId="15859" xr:uid="{00000000-0005-0000-0000-0000F03D0000}"/>
    <cellStyle name="R_05-10_70 0100 Turbine Generator Contract Cash Flow 11" xfId="15860" xr:uid="{00000000-0005-0000-0000-0000F13D0000}"/>
    <cellStyle name="R_05-10_70 0100 Turbine Generator Contract Cash Flow 12" xfId="15861" xr:uid="{00000000-0005-0000-0000-0000F23D0000}"/>
    <cellStyle name="R_05-10_70 0100 Turbine Generator Contract Cash Flow 2" xfId="15862" xr:uid="{00000000-0005-0000-0000-0000F33D0000}"/>
    <cellStyle name="R_05-10_70 0100 Turbine Generator Contract Cash Flow 2 2" xfId="15863" xr:uid="{00000000-0005-0000-0000-0000F43D0000}"/>
    <cellStyle name="R_05-10_70 0100 Turbine Generator Contract Cash Flow 2 2 2" xfId="15864" xr:uid="{00000000-0005-0000-0000-0000F53D0000}"/>
    <cellStyle name="R_05-10_70 0100 Turbine Generator Contract Cash Flow 2 2 2 2" xfId="15865" xr:uid="{00000000-0005-0000-0000-0000F63D0000}"/>
    <cellStyle name="R_05-10_70 0100 Turbine Generator Contract Cash Flow 2 2 2 3" xfId="15866" xr:uid="{00000000-0005-0000-0000-0000F73D0000}"/>
    <cellStyle name="R_05-10_70 0100 Turbine Generator Contract Cash Flow 2 2 3" xfId="15867" xr:uid="{00000000-0005-0000-0000-0000F83D0000}"/>
    <cellStyle name="R_05-10_70 0100 Turbine Generator Contract Cash Flow 2 2 3 2" xfId="15868" xr:uid="{00000000-0005-0000-0000-0000F93D0000}"/>
    <cellStyle name="R_05-10_70 0100 Turbine Generator Contract Cash Flow 2 2 3 3" xfId="15869" xr:uid="{00000000-0005-0000-0000-0000FA3D0000}"/>
    <cellStyle name="R_05-10_70 0100 Turbine Generator Contract Cash Flow 2 2 4" xfId="15870" xr:uid="{00000000-0005-0000-0000-0000FB3D0000}"/>
    <cellStyle name="R_05-10_70 0100 Turbine Generator Contract Cash Flow 2 2 4 2" xfId="15871" xr:uid="{00000000-0005-0000-0000-0000FC3D0000}"/>
    <cellStyle name="R_05-10_70 0100 Turbine Generator Contract Cash Flow 2 2 5" xfId="15872" xr:uid="{00000000-0005-0000-0000-0000FD3D0000}"/>
    <cellStyle name="R_05-10_70 0100 Turbine Generator Contract Cash Flow 2 2 6" xfId="15873" xr:uid="{00000000-0005-0000-0000-0000FE3D0000}"/>
    <cellStyle name="R_05-10_70 0100 Turbine Generator Contract Cash Flow 2 2_Material Handling Silos - Expenditure Flow" xfId="15874" xr:uid="{00000000-0005-0000-0000-0000FF3D0000}"/>
    <cellStyle name="R_05-10_70 0100 Turbine Generator Contract Cash Flow 2 3" xfId="15875" xr:uid="{00000000-0005-0000-0000-0000003E0000}"/>
    <cellStyle name="R_05-10_70 0100 Turbine Generator Contract Cash Flow 2 3 2" xfId="15876" xr:uid="{00000000-0005-0000-0000-0000013E0000}"/>
    <cellStyle name="R_05-10_70 0100 Turbine Generator Contract Cash Flow 2 3 3" xfId="15877" xr:uid="{00000000-0005-0000-0000-0000023E0000}"/>
    <cellStyle name="R_05-10_70 0100 Turbine Generator Contract Cash Flow 2 4" xfId="15878" xr:uid="{00000000-0005-0000-0000-0000033E0000}"/>
    <cellStyle name="R_05-10_70 0100 Turbine Generator Contract Cash Flow 2 4 2" xfId="15879" xr:uid="{00000000-0005-0000-0000-0000043E0000}"/>
    <cellStyle name="R_05-10_70 0100 Turbine Generator Contract Cash Flow 2 4 3" xfId="15880" xr:uid="{00000000-0005-0000-0000-0000053E0000}"/>
    <cellStyle name="R_05-10_70 0100 Turbine Generator Contract Cash Flow 2 5" xfId="15881" xr:uid="{00000000-0005-0000-0000-0000063E0000}"/>
    <cellStyle name="R_05-10_70 0100 Turbine Generator Contract Cash Flow 2 5 2" xfId="15882" xr:uid="{00000000-0005-0000-0000-0000073E0000}"/>
    <cellStyle name="R_05-10_70 0100 Turbine Generator Contract Cash Flow 2 6" xfId="15883" xr:uid="{00000000-0005-0000-0000-0000083E0000}"/>
    <cellStyle name="R_05-10_70 0100 Turbine Generator Contract Cash Flow 2 7" xfId="15884" xr:uid="{00000000-0005-0000-0000-0000093E0000}"/>
    <cellStyle name="R_05-10_70 0100 Turbine Generator Contract Cash Flow 2_Material Handling Silos - Expenditure Flow" xfId="15885" xr:uid="{00000000-0005-0000-0000-00000A3E0000}"/>
    <cellStyle name="R_05-10_70 0100 Turbine Generator Contract Cash Flow 3" xfId="15886" xr:uid="{00000000-0005-0000-0000-00000B3E0000}"/>
    <cellStyle name="R_05-10_70 0100 Turbine Generator Contract Cash Flow 3 2" xfId="15887" xr:uid="{00000000-0005-0000-0000-00000C3E0000}"/>
    <cellStyle name="R_05-10_70 0100 Turbine Generator Contract Cash Flow 3 2 2" xfId="15888" xr:uid="{00000000-0005-0000-0000-00000D3E0000}"/>
    <cellStyle name="R_05-10_70 0100 Turbine Generator Contract Cash Flow 3 2 2 2" xfId="15889" xr:uid="{00000000-0005-0000-0000-00000E3E0000}"/>
    <cellStyle name="R_05-10_70 0100 Turbine Generator Contract Cash Flow 3 2 2 3" xfId="15890" xr:uid="{00000000-0005-0000-0000-00000F3E0000}"/>
    <cellStyle name="R_05-10_70 0100 Turbine Generator Contract Cash Flow 3 2 3" xfId="15891" xr:uid="{00000000-0005-0000-0000-0000103E0000}"/>
    <cellStyle name="R_05-10_70 0100 Turbine Generator Contract Cash Flow 3 2 3 2" xfId="15892" xr:uid="{00000000-0005-0000-0000-0000113E0000}"/>
    <cellStyle name="R_05-10_70 0100 Turbine Generator Contract Cash Flow 3 2 3 3" xfId="15893" xr:uid="{00000000-0005-0000-0000-0000123E0000}"/>
    <cellStyle name="R_05-10_70 0100 Turbine Generator Contract Cash Flow 3 2 4" xfId="15894" xr:uid="{00000000-0005-0000-0000-0000133E0000}"/>
    <cellStyle name="R_05-10_70 0100 Turbine Generator Contract Cash Flow 3 2 4 2" xfId="15895" xr:uid="{00000000-0005-0000-0000-0000143E0000}"/>
    <cellStyle name="R_05-10_70 0100 Turbine Generator Contract Cash Flow 3 2 5" xfId="15896" xr:uid="{00000000-0005-0000-0000-0000153E0000}"/>
    <cellStyle name="R_05-10_70 0100 Turbine Generator Contract Cash Flow 3 2 6" xfId="15897" xr:uid="{00000000-0005-0000-0000-0000163E0000}"/>
    <cellStyle name="R_05-10_70 0100 Turbine Generator Contract Cash Flow 3 2_Material Handling Silos - Expenditure Flow" xfId="15898" xr:uid="{00000000-0005-0000-0000-0000173E0000}"/>
    <cellStyle name="R_05-10_70 0100 Turbine Generator Contract Cash Flow 3 3" xfId="15899" xr:uid="{00000000-0005-0000-0000-0000183E0000}"/>
    <cellStyle name="R_05-10_70 0100 Turbine Generator Contract Cash Flow 3 3 2" xfId="15900" xr:uid="{00000000-0005-0000-0000-0000193E0000}"/>
    <cellStyle name="R_05-10_70 0100 Turbine Generator Contract Cash Flow 3 3 3" xfId="15901" xr:uid="{00000000-0005-0000-0000-00001A3E0000}"/>
    <cellStyle name="R_05-10_70 0100 Turbine Generator Contract Cash Flow 3 4" xfId="15902" xr:uid="{00000000-0005-0000-0000-00001B3E0000}"/>
    <cellStyle name="R_05-10_70 0100 Turbine Generator Contract Cash Flow 3 4 2" xfId="15903" xr:uid="{00000000-0005-0000-0000-00001C3E0000}"/>
    <cellStyle name="R_05-10_70 0100 Turbine Generator Contract Cash Flow 3 4 3" xfId="15904" xr:uid="{00000000-0005-0000-0000-00001D3E0000}"/>
    <cellStyle name="R_05-10_70 0100 Turbine Generator Contract Cash Flow 3 5" xfId="15905" xr:uid="{00000000-0005-0000-0000-00001E3E0000}"/>
    <cellStyle name="R_05-10_70 0100 Turbine Generator Contract Cash Flow 3 5 2" xfId="15906" xr:uid="{00000000-0005-0000-0000-00001F3E0000}"/>
    <cellStyle name="R_05-10_70 0100 Turbine Generator Contract Cash Flow 3 6" xfId="15907" xr:uid="{00000000-0005-0000-0000-0000203E0000}"/>
    <cellStyle name="R_05-10_70 0100 Turbine Generator Contract Cash Flow 3 7" xfId="15908" xr:uid="{00000000-0005-0000-0000-0000213E0000}"/>
    <cellStyle name="R_05-10_70 0100 Turbine Generator Contract Cash Flow 3_Material Handling Silos - Expenditure Flow" xfId="15909" xr:uid="{00000000-0005-0000-0000-0000223E0000}"/>
    <cellStyle name="R_05-10_70 0100 Turbine Generator Contract Cash Flow 4" xfId="15910" xr:uid="{00000000-0005-0000-0000-0000233E0000}"/>
    <cellStyle name="R_05-10_70 0100 Turbine Generator Contract Cash Flow 4 2" xfId="15911" xr:uid="{00000000-0005-0000-0000-0000243E0000}"/>
    <cellStyle name="R_05-10_70 0100 Turbine Generator Contract Cash Flow 4 2 2" xfId="15912" xr:uid="{00000000-0005-0000-0000-0000253E0000}"/>
    <cellStyle name="R_05-10_70 0100 Turbine Generator Contract Cash Flow 4 2 2 2" xfId="15913" xr:uid="{00000000-0005-0000-0000-0000263E0000}"/>
    <cellStyle name="R_05-10_70 0100 Turbine Generator Contract Cash Flow 4 2 2 3" xfId="15914" xr:uid="{00000000-0005-0000-0000-0000273E0000}"/>
    <cellStyle name="R_05-10_70 0100 Turbine Generator Contract Cash Flow 4 2 3" xfId="15915" xr:uid="{00000000-0005-0000-0000-0000283E0000}"/>
    <cellStyle name="R_05-10_70 0100 Turbine Generator Contract Cash Flow 4 2 3 2" xfId="15916" xr:uid="{00000000-0005-0000-0000-0000293E0000}"/>
    <cellStyle name="R_05-10_70 0100 Turbine Generator Contract Cash Flow 4 2 3 3" xfId="15917" xr:uid="{00000000-0005-0000-0000-00002A3E0000}"/>
    <cellStyle name="R_05-10_70 0100 Turbine Generator Contract Cash Flow 4 2 4" xfId="15918" xr:uid="{00000000-0005-0000-0000-00002B3E0000}"/>
    <cellStyle name="R_05-10_70 0100 Turbine Generator Contract Cash Flow 4 2 4 2" xfId="15919" xr:uid="{00000000-0005-0000-0000-00002C3E0000}"/>
    <cellStyle name="R_05-10_70 0100 Turbine Generator Contract Cash Flow 4 2 5" xfId="15920" xr:uid="{00000000-0005-0000-0000-00002D3E0000}"/>
    <cellStyle name="R_05-10_70 0100 Turbine Generator Contract Cash Flow 4 2 6" xfId="15921" xr:uid="{00000000-0005-0000-0000-00002E3E0000}"/>
    <cellStyle name="R_05-10_70 0100 Turbine Generator Contract Cash Flow 4 2_Material Handling Silos - Expenditure Flow" xfId="15922" xr:uid="{00000000-0005-0000-0000-00002F3E0000}"/>
    <cellStyle name="R_05-10_70 0100 Turbine Generator Contract Cash Flow 4 3" xfId="15923" xr:uid="{00000000-0005-0000-0000-0000303E0000}"/>
    <cellStyle name="R_05-10_70 0100 Turbine Generator Contract Cash Flow 4 3 2" xfId="15924" xr:uid="{00000000-0005-0000-0000-0000313E0000}"/>
    <cellStyle name="R_05-10_70 0100 Turbine Generator Contract Cash Flow 4 3 3" xfId="15925" xr:uid="{00000000-0005-0000-0000-0000323E0000}"/>
    <cellStyle name="R_05-10_70 0100 Turbine Generator Contract Cash Flow 4 4" xfId="15926" xr:uid="{00000000-0005-0000-0000-0000333E0000}"/>
    <cellStyle name="R_05-10_70 0100 Turbine Generator Contract Cash Flow 4 4 2" xfId="15927" xr:uid="{00000000-0005-0000-0000-0000343E0000}"/>
    <cellStyle name="R_05-10_70 0100 Turbine Generator Contract Cash Flow 4 4 3" xfId="15928" xr:uid="{00000000-0005-0000-0000-0000353E0000}"/>
    <cellStyle name="R_05-10_70 0100 Turbine Generator Contract Cash Flow 4 5" xfId="15929" xr:uid="{00000000-0005-0000-0000-0000363E0000}"/>
    <cellStyle name="R_05-10_70 0100 Turbine Generator Contract Cash Flow 4 5 2" xfId="15930" xr:uid="{00000000-0005-0000-0000-0000373E0000}"/>
    <cellStyle name="R_05-10_70 0100 Turbine Generator Contract Cash Flow 4 6" xfId="15931" xr:uid="{00000000-0005-0000-0000-0000383E0000}"/>
    <cellStyle name="R_05-10_70 0100 Turbine Generator Contract Cash Flow 4 7" xfId="15932" xr:uid="{00000000-0005-0000-0000-0000393E0000}"/>
    <cellStyle name="R_05-10_70 0100 Turbine Generator Contract Cash Flow 4_Material Handling Silos - Expenditure Flow" xfId="15933" xr:uid="{00000000-0005-0000-0000-00003A3E0000}"/>
    <cellStyle name="R_05-10_70 0100 Turbine Generator Contract Cash Flow 5" xfId="15934" xr:uid="{00000000-0005-0000-0000-00003B3E0000}"/>
    <cellStyle name="R_05-10_70 0100 Turbine Generator Contract Cash Flow 5 2" xfId="15935" xr:uid="{00000000-0005-0000-0000-00003C3E0000}"/>
    <cellStyle name="R_05-10_70 0100 Turbine Generator Contract Cash Flow 5 2 2" xfId="15936" xr:uid="{00000000-0005-0000-0000-00003D3E0000}"/>
    <cellStyle name="R_05-10_70 0100 Turbine Generator Contract Cash Flow 5 2 3" xfId="15937" xr:uid="{00000000-0005-0000-0000-00003E3E0000}"/>
    <cellStyle name="R_05-10_70 0100 Turbine Generator Contract Cash Flow 5 3" xfId="15938" xr:uid="{00000000-0005-0000-0000-00003F3E0000}"/>
    <cellStyle name="R_05-10_70 0100 Turbine Generator Contract Cash Flow 5 3 2" xfId="15939" xr:uid="{00000000-0005-0000-0000-0000403E0000}"/>
    <cellStyle name="R_05-10_70 0100 Turbine Generator Contract Cash Flow 5 3 3" xfId="15940" xr:uid="{00000000-0005-0000-0000-0000413E0000}"/>
    <cellStyle name="R_05-10_70 0100 Turbine Generator Contract Cash Flow 5 4" xfId="15941" xr:uid="{00000000-0005-0000-0000-0000423E0000}"/>
    <cellStyle name="R_05-10_70 0100 Turbine Generator Contract Cash Flow 5 4 2" xfId="15942" xr:uid="{00000000-0005-0000-0000-0000433E0000}"/>
    <cellStyle name="R_05-10_70 0100 Turbine Generator Contract Cash Flow 5 5" xfId="15943" xr:uid="{00000000-0005-0000-0000-0000443E0000}"/>
    <cellStyle name="R_05-10_70 0100 Turbine Generator Contract Cash Flow 5 6" xfId="15944" xr:uid="{00000000-0005-0000-0000-0000453E0000}"/>
    <cellStyle name="R_05-10_70 0100 Turbine Generator Contract Cash Flow 5_Material Handling Silos - Expenditure Flow" xfId="15945" xr:uid="{00000000-0005-0000-0000-0000463E0000}"/>
    <cellStyle name="R_05-10_70 0100 Turbine Generator Contract Cash Flow 6" xfId="15946" xr:uid="{00000000-0005-0000-0000-0000473E0000}"/>
    <cellStyle name="R_05-10_70 0100 Turbine Generator Contract Cash Flow 6 2" xfId="15947" xr:uid="{00000000-0005-0000-0000-0000483E0000}"/>
    <cellStyle name="R_05-10_70 0100 Turbine Generator Contract Cash Flow 7" xfId="15948" xr:uid="{00000000-0005-0000-0000-0000493E0000}"/>
    <cellStyle name="R_05-10_70 0100 Turbine Generator Contract Cash Flow 7 2" xfId="15949" xr:uid="{00000000-0005-0000-0000-00004A3E0000}"/>
    <cellStyle name="R_05-10_70 0100 Turbine Generator Contract Cash Flow 8" xfId="15950" xr:uid="{00000000-0005-0000-0000-00004B3E0000}"/>
    <cellStyle name="R_05-10_70 0100 Turbine Generator Contract Cash Flow 8 2" xfId="15951" xr:uid="{00000000-0005-0000-0000-00004C3E0000}"/>
    <cellStyle name="R_05-10_70 0100 Turbine Generator Contract Cash Flow 8 3" xfId="15952" xr:uid="{00000000-0005-0000-0000-00004D3E0000}"/>
    <cellStyle name="R_05-10_70 0100 Turbine Generator Contract Cash Flow 9" xfId="15953" xr:uid="{00000000-0005-0000-0000-00004E3E0000}"/>
    <cellStyle name="R_05-10_70 0100 Turbine Generator Contract Cash Flow_COC" xfId="15954" xr:uid="{00000000-0005-0000-0000-00004F3E0000}"/>
    <cellStyle name="R_05-10_70 0100 Turbine Generator Contract Cash Flow_Material Handling Silos - Expenditure Flow" xfId="15955" xr:uid="{00000000-0005-0000-0000-0000503E0000}"/>
    <cellStyle name="R_06 11 08 PRESSURE PARTS FINAL" xfId="15956" xr:uid="{00000000-0005-0000-0000-0000513E0000}"/>
    <cellStyle name="R_06 11 08 PRESSURE PARTS FINAL 10" xfId="15957" xr:uid="{00000000-0005-0000-0000-0000523E0000}"/>
    <cellStyle name="R_06 11 08 PRESSURE PARTS FINAL 2" xfId="15958" xr:uid="{00000000-0005-0000-0000-0000533E0000}"/>
    <cellStyle name="R_06 11 08 PRESSURE PARTS FINAL 2 2" xfId="15959" xr:uid="{00000000-0005-0000-0000-0000543E0000}"/>
    <cellStyle name="R_06 11 08 PRESSURE PARTS FINAL 2 3" xfId="15960" xr:uid="{00000000-0005-0000-0000-0000553E0000}"/>
    <cellStyle name="R_06 11 08 PRESSURE PARTS FINAL 2 4" xfId="15961" xr:uid="{00000000-0005-0000-0000-0000563E0000}"/>
    <cellStyle name="R_06 11 08 PRESSURE PARTS FINAL 3" xfId="15962" xr:uid="{00000000-0005-0000-0000-0000573E0000}"/>
    <cellStyle name="R_06 11 08 PRESSURE PARTS FINAL 3 2" xfId="15963" xr:uid="{00000000-0005-0000-0000-0000583E0000}"/>
    <cellStyle name="R_06 11 08 PRESSURE PARTS FINAL 3 3" xfId="15964" xr:uid="{00000000-0005-0000-0000-0000593E0000}"/>
    <cellStyle name="R_06 11 08 PRESSURE PARTS FINAL 4" xfId="15965" xr:uid="{00000000-0005-0000-0000-00005A3E0000}"/>
    <cellStyle name="R_06 11 08 PRESSURE PARTS FINAL 4 2" xfId="15966" xr:uid="{00000000-0005-0000-0000-00005B3E0000}"/>
    <cellStyle name="R_06 11 08 PRESSURE PARTS FINAL 4 3" xfId="15967" xr:uid="{00000000-0005-0000-0000-00005C3E0000}"/>
    <cellStyle name="R_06 11 08 PRESSURE PARTS FINAL 5" xfId="15968" xr:uid="{00000000-0005-0000-0000-00005D3E0000}"/>
    <cellStyle name="R_06 11 08 PRESSURE PARTS FINAL 6" xfId="15969" xr:uid="{00000000-0005-0000-0000-00005E3E0000}"/>
    <cellStyle name="R_06 11 08 PRESSURE PARTS FINAL 7" xfId="15970" xr:uid="{00000000-0005-0000-0000-00005F3E0000}"/>
    <cellStyle name="R_06 11 08 PRESSURE PARTS FINAL 8" xfId="15971" xr:uid="{00000000-0005-0000-0000-0000603E0000}"/>
    <cellStyle name="R_06 11 08 PRESSURE PARTS FINAL 9" xfId="15972" xr:uid="{00000000-0005-0000-0000-0000613E0000}"/>
    <cellStyle name="R_06 11 08 PRESSURE PARTS FINAL_(Jan 09 Rev with Civils index check) 081128_Costing-Model(Medupi-107b - package detail)v1 with Jan09 parameters" xfId="15973" xr:uid="{00000000-0005-0000-0000-0000623E0000}"/>
    <cellStyle name="R_06 11 08 PRESSURE PARTS FINAL_(Jan 09 Rev with Civils index check) 081128_Costing-Model(Medupi-107b - package detail)v1 with Jan09 parameters 10" xfId="15974" xr:uid="{00000000-0005-0000-0000-0000633E0000}"/>
    <cellStyle name="R_06 11 08 PRESSURE PARTS FINAL_(Jan 09 Rev with Civils index check) 081128_Costing-Model(Medupi-107b - package detail)v1 with Jan09 parameters 11" xfId="15975" xr:uid="{00000000-0005-0000-0000-0000643E0000}"/>
    <cellStyle name="R_06 11 08 PRESSURE PARTS FINAL_(Jan 09 Rev with Civils index check) 081128_Costing-Model(Medupi-107b - package detail)v1 with Jan09 parameters 12" xfId="15976" xr:uid="{00000000-0005-0000-0000-0000653E0000}"/>
    <cellStyle name="R_06 11 08 PRESSURE PARTS FINAL_(Jan 09 Rev with Civils index check) 081128_Costing-Model(Medupi-107b - package detail)v1 with Jan09 parameters 2" xfId="15977" xr:uid="{00000000-0005-0000-0000-0000663E0000}"/>
    <cellStyle name="R_06 11 08 PRESSURE PARTS FINAL_(Jan 09 Rev with Civils index check) 081128_Costing-Model(Medupi-107b - package detail)v1 with Jan09 parameters 2 10" xfId="15978" xr:uid="{00000000-0005-0000-0000-0000673E0000}"/>
    <cellStyle name="R_06 11 08 PRESSURE PARTS FINAL_(Jan 09 Rev with Civils index check) 081128_Costing-Model(Medupi-107b - package detail)v1 with Jan09 parameters 2 2" xfId="15979" xr:uid="{00000000-0005-0000-0000-0000683E0000}"/>
    <cellStyle name="R_06 11 08 PRESSURE PARTS FINAL_(Jan 09 Rev with Civils index check) 081128_Costing-Model(Medupi-107b - package detail)v1 with Jan09 parameters 2 2 2" xfId="15980" xr:uid="{00000000-0005-0000-0000-0000693E0000}"/>
    <cellStyle name="R_06 11 08 PRESSURE PARTS FINAL_(Jan 09 Rev with Civils index check) 081128_Costing-Model(Medupi-107b - package detail)v1 with Jan09 parameters 2 2 2 2" xfId="15981" xr:uid="{00000000-0005-0000-0000-00006A3E0000}"/>
    <cellStyle name="R_06 11 08 PRESSURE PARTS FINAL_(Jan 09 Rev with Civils index check) 081128_Costing-Model(Medupi-107b - package detail)v1 with Jan09 parameters 2 2 2 3" xfId="15982" xr:uid="{00000000-0005-0000-0000-00006B3E0000}"/>
    <cellStyle name="R_06 11 08 PRESSURE PARTS FINAL_(Jan 09 Rev with Civils index check) 081128_Costing-Model(Medupi-107b - package detail)v1 with Jan09 parameters 2 2 3" xfId="15983" xr:uid="{00000000-0005-0000-0000-00006C3E0000}"/>
    <cellStyle name="R_06 11 08 PRESSURE PARTS FINAL_(Jan 09 Rev with Civils index check) 081128_Costing-Model(Medupi-107b - package detail)v1 with Jan09 parameters 2 2 3 2" xfId="15984" xr:uid="{00000000-0005-0000-0000-00006D3E0000}"/>
    <cellStyle name="R_06 11 08 PRESSURE PARTS FINAL_(Jan 09 Rev with Civils index check) 081128_Costing-Model(Medupi-107b - package detail)v1 with Jan09 parameters 2 2 4" xfId="15985" xr:uid="{00000000-0005-0000-0000-00006E3E0000}"/>
    <cellStyle name="R_06 11 08 PRESSURE PARTS FINAL_(Jan 09 Rev with Civils index check) 081128_Costing-Model(Medupi-107b - package detail)v1 with Jan09 parameters 2 2 4 2" xfId="15986" xr:uid="{00000000-0005-0000-0000-00006F3E0000}"/>
    <cellStyle name="R_06 11 08 PRESSURE PARTS FINAL_(Jan 09 Rev with Civils index check) 081128_Costing-Model(Medupi-107b - package detail)v1 with Jan09 parameters 2 2 5" xfId="15987" xr:uid="{00000000-0005-0000-0000-0000703E0000}"/>
    <cellStyle name="R_06 11 08 PRESSURE PARTS FINAL_(Jan 09 Rev with Civils index check) 081128_Costing-Model(Medupi-107b - package detail)v1 with Jan09 parameters 2 2 6" xfId="15988" xr:uid="{00000000-0005-0000-0000-0000713E0000}"/>
    <cellStyle name="R_06 11 08 PRESSURE PARTS FINAL_(Jan 09 Rev with Civils index check) 081128_Costing-Model(Medupi-107b - package detail)v1 with Jan09 parameters 2 2 7" xfId="15989" xr:uid="{00000000-0005-0000-0000-0000723E0000}"/>
    <cellStyle name="R_06 11 08 PRESSURE PARTS FINAL_(Jan 09 Rev with Civils index check) 081128_Costing-Model(Medupi-107b - package detail)v1 with Jan09 parameters 2 3" xfId="15990" xr:uid="{00000000-0005-0000-0000-0000733E0000}"/>
    <cellStyle name="R_06 11 08 PRESSURE PARTS FINAL_(Jan 09 Rev with Civils index check) 081128_Costing-Model(Medupi-107b - package detail)v1 with Jan09 parameters 2 3 2" xfId="15991" xr:uid="{00000000-0005-0000-0000-0000743E0000}"/>
    <cellStyle name="R_06 11 08 PRESSURE PARTS FINAL_(Jan 09 Rev with Civils index check) 081128_Costing-Model(Medupi-107b - package detail)v1 with Jan09 parameters 2 3 3" xfId="15992" xr:uid="{00000000-0005-0000-0000-0000753E0000}"/>
    <cellStyle name="R_06 11 08 PRESSURE PARTS FINAL_(Jan 09 Rev with Civils index check) 081128_Costing-Model(Medupi-107b - package detail)v1 with Jan09 parameters 2 4" xfId="15993" xr:uid="{00000000-0005-0000-0000-0000763E0000}"/>
    <cellStyle name="R_06 11 08 PRESSURE PARTS FINAL_(Jan 09 Rev with Civils index check) 081128_Costing-Model(Medupi-107b - package detail)v1 with Jan09 parameters 2 4 2" xfId="15994" xr:uid="{00000000-0005-0000-0000-0000773E0000}"/>
    <cellStyle name="R_06 11 08 PRESSURE PARTS FINAL_(Jan 09 Rev with Civils index check) 081128_Costing-Model(Medupi-107b - package detail)v1 with Jan09 parameters 2 5" xfId="15995" xr:uid="{00000000-0005-0000-0000-0000783E0000}"/>
    <cellStyle name="R_06 11 08 PRESSURE PARTS FINAL_(Jan 09 Rev with Civils index check) 081128_Costing-Model(Medupi-107b - package detail)v1 with Jan09 parameters 2 5 2" xfId="15996" xr:uid="{00000000-0005-0000-0000-0000793E0000}"/>
    <cellStyle name="R_06 11 08 PRESSURE PARTS FINAL_(Jan 09 Rev with Civils index check) 081128_Costing-Model(Medupi-107b - package detail)v1 with Jan09 parameters 2 6" xfId="15997" xr:uid="{00000000-0005-0000-0000-00007A3E0000}"/>
    <cellStyle name="R_06 11 08 PRESSURE PARTS FINAL_(Jan 09 Rev with Civils index check) 081128_Costing-Model(Medupi-107b - package detail)v1 with Jan09 parameters 2 7" xfId="15998" xr:uid="{00000000-0005-0000-0000-00007B3E0000}"/>
    <cellStyle name="R_06 11 08 PRESSURE PARTS FINAL_(Jan 09 Rev with Civils index check) 081128_Costing-Model(Medupi-107b - package detail)v1 with Jan09 parameters 2 8" xfId="15999" xr:uid="{00000000-0005-0000-0000-00007C3E0000}"/>
    <cellStyle name="R_06 11 08 PRESSURE PARTS FINAL_(Jan 09 Rev with Civils index check) 081128_Costing-Model(Medupi-107b - package detail)v1 with Jan09 parameters 2 9" xfId="16000" xr:uid="{00000000-0005-0000-0000-00007D3E0000}"/>
    <cellStyle name="R_06 11 08 PRESSURE PARTS FINAL_(Jan 09 Rev with Civils index check) 081128_Costing-Model(Medupi-107b - package detail)v1 with Jan09 parameters 3" xfId="16001" xr:uid="{00000000-0005-0000-0000-00007E3E0000}"/>
    <cellStyle name="R_06 11 08 PRESSURE PARTS FINAL_(Jan 09 Rev with Civils index check) 081128_Costing-Model(Medupi-107b - package detail)v1 with Jan09 parameters 3 2" xfId="16002" xr:uid="{00000000-0005-0000-0000-00007F3E0000}"/>
    <cellStyle name="R_06 11 08 PRESSURE PARTS FINAL_(Jan 09 Rev with Civils index check) 081128_Costing-Model(Medupi-107b - package detail)v1 with Jan09 parameters 3 2 2" xfId="16003" xr:uid="{00000000-0005-0000-0000-0000803E0000}"/>
    <cellStyle name="R_06 11 08 PRESSURE PARTS FINAL_(Jan 09 Rev with Civils index check) 081128_Costing-Model(Medupi-107b - package detail)v1 with Jan09 parameters 3 2 3" xfId="16004" xr:uid="{00000000-0005-0000-0000-0000813E0000}"/>
    <cellStyle name="R_06 11 08 PRESSURE PARTS FINAL_(Jan 09 Rev with Civils index check) 081128_Costing-Model(Medupi-107b - package detail)v1 with Jan09 parameters 3 3" xfId="16005" xr:uid="{00000000-0005-0000-0000-0000823E0000}"/>
    <cellStyle name="R_06 11 08 PRESSURE PARTS FINAL_(Jan 09 Rev with Civils index check) 081128_Costing-Model(Medupi-107b - package detail)v1 with Jan09 parameters 3 3 2" xfId="16006" xr:uid="{00000000-0005-0000-0000-0000833E0000}"/>
    <cellStyle name="R_06 11 08 PRESSURE PARTS FINAL_(Jan 09 Rev with Civils index check) 081128_Costing-Model(Medupi-107b - package detail)v1 with Jan09 parameters 3 4" xfId="16007" xr:uid="{00000000-0005-0000-0000-0000843E0000}"/>
    <cellStyle name="R_06 11 08 PRESSURE PARTS FINAL_(Jan 09 Rev with Civils index check) 081128_Costing-Model(Medupi-107b - package detail)v1 with Jan09 parameters 3 4 2" xfId="16008" xr:uid="{00000000-0005-0000-0000-0000853E0000}"/>
    <cellStyle name="R_06 11 08 PRESSURE PARTS FINAL_(Jan 09 Rev with Civils index check) 081128_Costing-Model(Medupi-107b - package detail)v1 with Jan09 parameters 3 5" xfId="16009" xr:uid="{00000000-0005-0000-0000-0000863E0000}"/>
    <cellStyle name="R_06 11 08 PRESSURE PARTS FINAL_(Jan 09 Rev with Civils index check) 081128_Costing-Model(Medupi-107b - package detail)v1 with Jan09 parameters 3 6" xfId="16010" xr:uid="{00000000-0005-0000-0000-0000873E0000}"/>
    <cellStyle name="R_06 11 08 PRESSURE PARTS FINAL_(Jan 09 Rev with Civils index check) 081128_Costing-Model(Medupi-107b - package detail)v1 with Jan09 parameters 3 7" xfId="16011" xr:uid="{00000000-0005-0000-0000-0000883E0000}"/>
    <cellStyle name="R_06 11 08 PRESSURE PARTS FINAL_(Jan 09 Rev with Civils index check) 081128_Costing-Model(Medupi-107b - package detail)v1 with Jan09 parameters 4" xfId="16012" xr:uid="{00000000-0005-0000-0000-0000893E0000}"/>
    <cellStyle name="R_06 11 08 PRESSURE PARTS FINAL_(Jan 09 Rev with Civils index check) 081128_Costing-Model(Medupi-107b - package detail)v1 with Jan09 parameters 4 2" xfId="16013" xr:uid="{00000000-0005-0000-0000-00008A3E0000}"/>
    <cellStyle name="R_06 11 08 PRESSURE PARTS FINAL_(Jan 09 Rev with Civils index check) 081128_Costing-Model(Medupi-107b - package detail)v1 with Jan09 parameters 4 2 2" xfId="16014" xr:uid="{00000000-0005-0000-0000-00008B3E0000}"/>
    <cellStyle name="R_06 11 08 PRESSURE PARTS FINAL_(Jan 09 Rev with Civils index check) 081128_Costing-Model(Medupi-107b - package detail)v1 with Jan09 parameters 4 2 3" xfId="16015" xr:uid="{00000000-0005-0000-0000-00008C3E0000}"/>
    <cellStyle name="R_06 11 08 PRESSURE PARTS FINAL_(Jan 09 Rev with Civils index check) 081128_Costing-Model(Medupi-107b - package detail)v1 with Jan09 parameters 4 3" xfId="16016" xr:uid="{00000000-0005-0000-0000-00008D3E0000}"/>
    <cellStyle name="R_06 11 08 PRESSURE PARTS FINAL_(Jan 09 Rev with Civils index check) 081128_Costing-Model(Medupi-107b - package detail)v1 with Jan09 parameters 4 3 2" xfId="16017" xr:uid="{00000000-0005-0000-0000-00008E3E0000}"/>
    <cellStyle name="R_06 11 08 PRESSURE PARTS FINAL_(Jan 09 Rev with Civils index check) 081128_Costing-Model(Medupi-107b - package detail)v1 with Jan09 parameters 4 3 3" xfId="16018" xr:uid="{00000000-0005-0000-0000-00008F3E0000}"/>
    <cellStyle name="R_06 11 08 PRESSURE PARTS FINAL_(Jan 09 Rev with Civils index check) 081128_Costing-Model(Medupi-107b - package detail)v1 with Jan09 parameters 4 4" xfId="16019" xr:uid="{00000000-0005-0000-0000-0000903E0000}"/>
    <cellStyle name="R_06 11 08 PRESSURE PARTS FINAL_(Jan 09 Rev with Civils index check) 081128_Costing-Model(Medupi-107b - package detail)v1 with Jan09 parameters 4 4 2" xfId="16020" xr:uid="{00000000-0005-0000-0000-0000913E0000}"/>
    <cellStyle name="R_06 11 08 PRESSURE PARTS FINAL_(Jan 09 Rev with Civils index check) 081128_Costing-Model(Medupi-107b - package detail)v1 with Jan09 parameters 4 5" xfId="16021" xr:uid="{00000000-0005-0000-0000-0000923E0000}"/>
    <cellStyle name="R_06 11 08 PRESSURE PARTS FINAL_(Jan 09 Rev with Civils index check) 081128_Costing-Model(Medupi-107b - package detail)v1 with Jan09 parameters 4 6" xfId="16022" xr:uid="{00000000-0005-0000-0000-0000933E0000}"/>
    <cellStyle name="R_06 11 08 PRESSURE PARTS FINAL_(Jan 09 Rev with Civils index check) 081128_Costing-Model(Medupi-107b - package detail)v1 with Jan09 parameters 4 7" xfId="16023" xr:uid="{00000000-0005-0000-0000-0000943E0000}"/>
    <cellStyle name="R_06 11 08 PRESSURE PARTS FINAL_(Jan 09 Rev with Civils index check) 081128_Costing-Model(Medupi-107b - package detail)v1 with Jan09 parameters 4_Material Handling Silos - Expenditure Flow" xfId="16024" xr:uid="{00000000-0005-0000-0000-0000953E0000}"/>
    <cellStyle name="R_06 11 08 PRESSURE PARTS FINAL_(Jan 09 Rev with Civils index check) 081128_Costing-Model(Medupi-107b - package detail)v1 with Jan09 parameters 4_Material Handling Silos - Expenditure Flow 2" xfId="16025" xr:uid="{00000000-0005-0000-0000-0000963E0000}"/>
    <cellStyle name="R_06 11 08 PRESSURE PARTS FINAL_(Jan 09 Rev with Civils index check) 081128_Costing-Model(Medupi-107b - package detail)v1 with Jan09 parameters 5" xfId="16026" xr:uid="{00000000-0005-0000-0000-0000973E0000}"/>
    <cellStyle name="R_06 11 08 PRESSURE PARTS FINAL_(Jan 09 Rev with Civils index check) 081128_Costing-Model(Medupi-107b - package detail)v1 with Jan09 parameters 5 2" xfId="16027" xr:uid="{00000000-0005-0000-0000-0000983E0000}"/>
    <cellStyle name="R_06 11 08 PRESSURE PARTS FINAL_(Jan 09 Rev with Civils index check) 081128_Costing-Model(Medupi-107b - package detail)v1 with Jan09 parameters 5 2 2" xfId="16028" xr:uid="{00000000-0005-0000-0000-0000993E0000}"/>
    <cellStyle name="R_06 11 08 PRESSURE PARTS FINAL_(Jan 09 Rev with Civils index check) 081128_Costing-Model(Medupi-107b - package detail)v1 with Jan09 parameters 5 3" xfId="16029" xr:uid="{00000000-0005-0000-0000-00009A3E0000}"/>
    <cellStyle name="R_06 11 08 PRESSURE PARTS FINAL_(Jan 09 Rev with Civils index check) 081128_Costing-Model(Medupi-107b - package detail)v1 with Jan09 parameters 5 4" xfId="16030" xr:uid="{00000000-0005-0000-0000-00009B3E0000}"/>
    <cellStyle name="R_06 11 08 PRESSURE PARTS FINAL_(Jan 09 Rev with Civils index check) 081128_Costing-Model(Medupi-107b - package detail)v1 with Jan09 parameters 6" xfId="16031" xr:uid="{00000000-0005-0000-0000-00009C3E0000}"/>
    <cellStyle name="R_06 11 08 PRESSURE PARTS FINAL_(Jan 09 Rev with Civils index check) 081128_Costing-Model(Medupi-107b - package detail)v1 with Jan09 parameters 6 2" xfId="16032" xr:uid="{00000000-0005-0000-0000-00009D3E0000}"/>
    <cellStyle name="R_06 11 08 PRESSURE PARTS FINAL_(Jan 09 Rev with Civils index check) 081128_Costing-Model(Medupi-107b - package detail)v1 with Jan09 parameters 6 3" xfId="16033" xr:uid="{00000000-0005-0000-0000-00009E3E0000}"/>
    <cellStyle name="R_06 11 08 PRESSURE PARTS FINAL_(Jan 09 Rev with Civils index check) 081128_Costing-Model(Medupi-107b - package detail)v1 with Jan09 parameters 6 4" xfId="16034" xr:uid="{00000000-0005-0000-0000-00009F3E0000}"/>
    <cellStyle name="R_06 11 08 PRESSURE PARTS FINAL_(Jan 09 Rev with Civils index check) 081128_Costing-Model(Medupi-107b - package detail)v1 with Jan09 parameters 7" xfId="16035" xr:uid="{00000000-0005-0000-0000-0000A03E0000}"/>
    <cellStyle name="R_06 11 08 PRESSURE PARTS FINAL_(Jan 09 Rev with Civils index check) 081128_Costing-Model(Medupi-107b - package detail)v1 with Jan09 parameters 7 2" xfId="16036" xr:uid="{00000000-0005-0000-0000-0000A13E0000}"/>
    <cellStyle name="R_06 11 08 PRESSURE PARTS FINAL_(Jan 09 Rev with Civils index check) 081128_Costing-Model(Medupi-107b - package detail)v1 with Jan09 parameters 8" xfId="16037" xr:uid="{00000000-0005-0000-0000-0000A23E0000}"/>
    <cellStyle name="R_06 11 08 PRESSURE PARTS FINAL_(Jan 09 Rev with Civils index check) 081128_Costing-Model(Medupi-107b - package detail)v1 with Jan09 parameters 8 2" xfId="16038" xr:uid="{00000000-0005-0000-0000-0000A33E0000}"/>
    <cellStyle name="R_06 11 08 PRESSURE PARTS FINAL_(Jan 09 Rev with Civils index check) 081128_Costing-Model(Medupi-107b - package detail)v1 with Jan09 parameters 9" xfId="16039" xr:uid="{00000000-0005-0000-0000-0000A43E0000}"/>
    <cellStyle name="R_06 11 08 PRESSURE PARTS FINAL_(Jan 09 Rev with Civils index check) 081128_Costing-Model(Medupi-107b - package detail)v1 with Jan09 parameters_Clyde Engineer Assesment Master" xfId="16040" xr:uid="{00000000-0005-0000-0000-0000A53E0000}"/>
    <cellStyle name="R_06 11 08 PRESSURE PARTS FINAL_(Jan 09 Rev with Civils index check) 081128_Costing-Model(Medupi-107b - package detail)v1 with Jan09 parameters_COC" xfId="16041" xr:uid="{00000000-0005-0000-0000-0000A63E0000}"/>
    <cellStyle name="R_06 11 08 PRESSURE PARTS FINAL_(Jan 09 Rev with Civils index check) 081128_Costing-Model(Medupi-107b - package detail)v1 with Jan09 parameters_Fly Ash Final Ass No 1" xfId="16042" xr:uid="{00000000-0005-0000-0000-0000A73E0000}"/>
    <cellStyle name="R_06 11 08 PRESSURE PARTS FINAL_(Jan 09 Rev with Civils index check) 081128_Costing-Model(Medupi-107b - package detail)v1 with Jan09 parameters_Milestones &amp; CPA-Statement-ZAR" xfId="16043" xr:uid="{00000000-0005-0000-0000-0000A83E0000}"/>
    <cellStyle name="R_06 11 08 PRESSURE PARTS FINAL_(Jan 09 Rev with Civils index check) 081128_Costing-Model(Medupi-107b - package detail)v1 with Jan09 parameters_Milestones &amp; CPA-Statement-ZAR 2" xfId="16044" xr:uid="{00000000-0005-0000-0000-0000A93E0000}"/>
    <cellStyle name="R_06 11 08 PRESSURE PARTS FINAL_(Jan 09 Rev with Civils index check) 081128_Costing-Model(Medupi-107b - package detail)v1 with Jan09 parameters_Milestones &amp; CPA-Statement-ZAR 3" xfId="16045" xr:uid="{00000000-0005-0000-0000-0000AA3E0000}"/>
    <cellStyle name="R_06 11 08 PRESSURE PARTS FINAL_(Jan 09 Rev with Civils index check) 081128_Costing-Model(Medupi-107b - package detail)v1 with Jan09 parameters_Milestones &amp; CPA-Statement-ZAR 4" xfId="16046" xr:uid="{00000000-0005-0000-0000-0000AB3E0000}"/>
    <cellStyle name="R_06 11 08 PRESSURE PARTS FINAL_(Jan 09 Rev with Civils index check) 081128_Costing-Model(Medupi-107b - package detail)v1 with Jan09 parameters_Milestones &amp; CPA-Statement-ZAR 5" xfId="16047" xr:uid="{00000000-0005-0000-0000-0000AC3E0000}"/>
    <cellStyle name="R_06 11 08 PRESSURE PARTS FINAL_(Jan 09 Rev with Civils index check) 081128_Costing-Model(Medupi-107b - package detail)v1 with Jan09 parameters_P24 Fly Ash Price Savings 12-2010" xfId="16048" xr:uid="{00000000-0005-0000-0000-0000AD3E0000}"/>
    <cellStyle name="R_06 11 08 PRESSURE PARTS FINAL_(Jan 09 Rev with Civils index check) 081128_Costing-Model(Medupi-107b - package detail)v1 with Jan09 parameters_P24 Fly Ash Price Savings 12-2010 2" xfId="16049" xr:uid="{00000000-0005-0000-0000-0000AE3E0000}"/>
    <cellStyle name="R_06 11 08 PRESSURE PARTS FINAL_(Jan 09 Rev with Civils index check) 081128_Costing-Model(Medupi-107b - package detail)v1 with Jan09 parameters_Total Statement&amp;CPA - ZAR" xfId="16050" xr:uid="{00000000-0005-0000-0000-0000AF3E0000}"/>
    <cellStyle name="R_06 11 08 PRESSURE PARTS FINAL_(Jan 09 Rev with Civils index check) 081128_Costing-Model(Medupi-107b - package detail)v1 with Jan09 parameters_Total Statement&amp;CPA - ZAR 2" xfId="16051" xr:uid="{00000000-0005-0000-0000-0000B03E0000}"/>
    <cellStyle name="R_06 11 08 PRESSURE PARTS FINAL_(Jan 09 Rev with Civils index check) 081128_Costing-Model(Medupi-107b - package detail)v1 with Jan09 parameters_Total Statement&amp;CPA - ZAR 3" xfId="16052" xr:uid="{00000000-0005-0000-0000-0000B13E0000}"/>
    <cellStyle name="R_06 11 08 PRESSURE PARTS FINAL_(Jan 09 Rev with Civils index check) 081128_Costing-Model(Medupi-107b - package detail)v1 with Jan09 parameters_Total Statement&amp;CPA - ZAR 4" xfId="16053" xr:uid="{00000000-0005-0000-0000-0000B23E0000}"/>
    <cellStyle name="R_06 11 08 PRESSURE PARTS FINAL_(Jan 09 Rev with Civils index check) 081128_Costing-Model(Medupi-107b - package detail)v1 with Jan09 parameters_Total Statement&amp;CPA - ZAR 5" xfId="16054" xr:uid="{00000000-0005-0000-0000-0000B33E0000}"/>
    <cellStyle name="R_06 11 08 PRESSURE PARTS FINAL_05-10_70 0100 Turbine Generator Contract Cash Flow" xfId="16055" xr:uid="{00000000-0005-0000-0000-0000B43E0000}"/>
    <cellStyle name="R_06 11 08 PRESSURE PARTS FINAL_05-10_70 0100 Turbine Generator Contract Cash Flow 10" xfId="16056" xr:uid="{00000000-0005-0000-0000-0000B53E0000}"/>
    <cellStyle name="R_06 11 08 PRESSURE PARTS FINAL_05-10_70 0100 Turbine Generator Contract Cash Flow 11" xfId="16057" xr:uid="{00000000-0005-0000-0000-0000B63E0000}"/>
    <cellStyle name="R_06 11 08 PRESSURE PARTS FINAL_05-10_70 0100 Turbine Generator Contract Cash Flow 12" xfId="16058" xr:uid="{00000000-0005-0000-0000-0000B73E0000}"/>
    <cellStyle name="R_06 11 08 PRESSURE PARTS FINAL_05-10_70 0100 Turbine Generator Contract Cash Flow 2" xfId="16059" xr:uid="{00000000-0005-0000-0000-0000B83E0000}"/>
    <cellStyle name="R_06 11 08 PRESSURE PARTS FINAL_05-10_70 0100 Turbine Generator Contract Cash Flow 2 2" xfId="16060" xr:uid="{00000000-0005-0000-0000-0000B93E0000}"/>
    <cellStyle name="R_06 11 08 PRESSURE PARTS FINAL_05-10_70 0100 Turbine Generator Contract Cash Flow 2 2 2" xfId="16061" xr:uid="{00000000-0005-0000-0000-0000BA3E0000}"/>
    <cellStyle name="R_06 11 08 PRESSURE PARTS FINAL_05-10_70 0100 Turbine Generator Contract Cash Flow 2 2 2 2" xfId="16062" xr:uid="{00000000-0005-0000-0000-0000BB3E0000}"/>
    <cellStyle name="R_06 11 08 PRESSURE PARTS FINAL_05-10_70 0100 Turbine Generator Contract Cash Flow 2 2 2 3" xfId="16063" xr:uid="{00000000-0005-0000-0000-0000BC3E0000}"/>
    <cellStyle name="R_06 11 08 PRESSURE PARTS FINAL_05-10_70 0100 Turbine Generator Contract Cash Flow 2 2 3" xfId="16064" xr:uid="{00000000-0005-0000-0000-0000BD3E0000}"/>
    <cellStyle name="R_06 11 08 PRESSURE PARTS FINAL_05-10_70 0100 Turbine Generator Contract Cash Flow 2 2 3 2" xfId="16065" xr:uid="{00000000-0005-0000-0000-0000BE3E0000}"/>
    <cellStyle name="R_06 11 08 PRESSURE PARTS FINAL_05-10_70 0100 Turbine Generator Contract Cash Flow 2 2 4" xfId="16066" xr:uid="{00000000-0005-0000-0000-0000BF3E0000}"/>
    <cellStyle name="R_06 11 08 PRESSURE PARTS FINAL_05-10_70 0100 Turbine Generator Contract Cash Flow 2 2 4 2" xfId="16067" xr:uid="{00000000-0005-0000-0000-0000C03E0000}"/>
    <cellStyle name="R_06 11 08 PRESSURE PARTS FINAL_05-10_70 0100 Turbine Generator Contract Cash Flow 2 2 5" xfId="16068" xr:uid="{00000000-0005-0000-0000-0000C13E0000}"/>
    <cellStyle name="R_06 11 08 PRESSURE PARTS FINAL_05-10_70 0100 Turbine Generator Contract Cash Flow 2 2 6" xfId="16069" xr:uid="{00000000-0005-0000-0000-0000C23E0000}"/>
    <cellStyle name="R_06 11 08 PRESSURE PARTS FINAL_05-10_70 0100 Turbine Generator Contract Cash Flow 2 2 7" xfId="16070" xr:uid="{00000000-0005-0000-0000-0000C33E0000}"/>
    <cellStyle name="R_06 11 08 PRESSURE PARTS FINAL_05-10_70 0100 Turbine Generator Contract Cash Flow 2 3" xfId="16071" xr:uid="{00000000-0005-0000-0000-0000C43E0000}"/>
    <cellStyle name="R_06 11 08 PRESSURE PARTS FINAL_05-10_70 0100 Turbine Generator Contract Cash Flow 2 3 2" xfId="16072" xr:uid="{00000000-0005-0000-0000-0000C53E0000}"/>
    <cellStyle name="R_06 11 08 PRESSURE PARTS FINAL_05-10_70 0100 Turbine Generator Contract Cash Flow 2 3 3" xfId="16073" xr:uid="{00000000-0005-0000-0000-0000C63E0000}"/>
    <cellStyle name="R_06 11 08 PRESSURE PARTS FINAL_05-10_70 0100 Turbine Generator Contract Cash Flow 2 4" xfId="16074" xr:uid="{00000000-0005-0000-0000-0000C73E0000}"/>
    <cellStyle name="R_06 11 08 PRESSURE PARTS FINAL_05-10_70 0100 Turbine Generator Contract Cash Flow 2 4 2" xfId="16075" xr:uid="{00000000-0005-0000-0000-0000C83E0000}"/>
    <cellStyle name="R_06 11 08 PRESSURE PARTS FINAL_05-10_70 0100 Turbine Generator Contract Cash Flow 2 5" xfId="16076" xr:uid="{00000000-0005-0000-0000-0000C93E0000}"/>
    <cellStyle name="R_06 11 08 PRESSURE PARTS FINAL_05-10_70 0100 Turbine Generator Contract Cash Flow 2 5 2" xfId="16077" xr:uid="{00000000-0005-0000-0000-0000CA3E0000}"/>
    <cellStyle name="R_06 11 08 PRESSURE PARTS FINAL_05-10_70 0100 Turbine Generator Contract Cash Flow 2 6" xfId="16078" xr:uid="{00000000-0005-0000-0000-0000CB3E0000}"/>
    <cellStyle name="R_06 11 08 PRESSURE PARTS FINAL_05-10_70 0100 Turbine Generator Contract Cash Flow 2 7" xfId="16079" xr:uid="{00000000-0005-0000-0000-0000CC3E0000}"/>
    <cellStyle name="R_06 11 08 PRESSURE PARTS FINAL_05-10_70 0100 Turbine Generator Contract Cash Flow 2 8" xfId="16080" xr:uid="{00000000-0005-0000-0000-0000CD3E0000}"/>
    <cellStyle name="R_06 11 08 PRESSURE PARTS FINAL_05-10_70 0100 Turbine Generator Contract Cash Flow 3" xfId="16081" xr:uid="{00000000-0005-0000-0000-0000CE3E0000}"/>
    <cellStyle name="R_06 11 08 PRESSURE PARTS FINAL_05-10_70 0100 Turbine Generator Contract Cash Flow 3 2" xfId="16082" xr:uid="{00000000-0005-0000-0000-0000CF3E0000}"/>
    <cellStyle name="R_06 11 08 PRESSURE PARTS FINAL_05-10_70 0100 Turbine Generator Contract Cash Flow 3 2 2" xfId="16083" xr:uid="{00000000-0005-0000-0000-0000D03E0000}"/>
    <cellStyle name="R_06 11 08 PRESSURE PARTS FINAL_05-10_70 0100 Turbine Generator Contract Cash Flow 3 2 3" xfId="16084" xr:uid="{00000000-0005-0000-0000-0000D13E0000}"/>
    <cellStyle name="R_06 11 08 PRESSURE PARTS FINAL_05-10_70 0100 Turbine Generator Contract Cash Flow 3 3" xfId="16085" xr:uid="{00000000-0005-0000-0000-0000D23E0000}"/>
    <cellStyle name="R_06 11 08 PRESSURE PARTS FINAL_05-10_70 0100 Turbine Generator Contract Cash Flow 3 3 2" xfId="16086" xr:uid="{00000000-0005-0000-0000-0000D33E0000}"/>
    <cellStyle name="R_06 11 08 PRESSURE PARTS FINAL_05-10_70 0100 Turbine Generator Contract Cash Flow 3 4" xfId="16087" xr:uid="{00000000-0005-0000-0000-0000D43E0000}"/>
    <cellStyle name="R_06 11 08 PRESSURE PARTS FINAL_05-10_70 0100 Turbine Generator Contract Cash Flow 3 4 2" xfId="16088" xr:uid="{00000000-0005-0000-0000-0000D53E0000}"/>
    <cellStyle name="R_06 11 08 PRESSURE PARTS FINAL_05-10_70 0100 Turbine Generator Contract Cash Flow 3 5" xfId="16089" xr:uid="{00000000-0005-0000-0000-0000D63E0000}"/>
    <cellStyle name="R_06 11 08 PRESSURE PARTS FINAL_05-10_70 0100 Turbine Generator Contract Cash Flow 3 6" xfId="16090" xr:uid="{00000000-0005-0000-0000-0000D73E0000}"/>
    <cellStyle name="R_06 11 08 PRESSURE PARTS FINAL_05-10_70 0100 Turbine Generator Contract Cash Flow 3 7" xfId="16091" xr:uid="{00000000-0005-0000-0000-0000D83E0000}"/>
    <cellStyle name="R_06 11 08 PRESSURE PARTS FINAL_05-10_70 0100 Turbine Generator Contract Cash Flow 4" xfId="16092" xr:uid="{00000000-0005-0000-0000-0000D93E0000}"/>
    <cellStyle name="R_06 11 08 PRESSURE PARTS FINAL_05-10_70 0100 Turbine Generator Contract Cash Flow 4 2" xfId="16093" xr:uid="{00000000-0005-0000-0000-0000DA3E0000}"/>
    <cellStyle name="R_06 11 08 PRESSURE PARTS FINAL_05-10_70 0100 Turbine Generator Contract Cash Flow 4 2 2" xfId="16094" xr:uid="{00000000-0005-0000-0000-0000DB3E0000}"/>
    <cellStyle name="R_06 11 08 PRESSURE PARTS FINAL_05-10_70 0100 Turbine Generator Contract Cash Flow 4 2 3" xfId="16095" xr:uid="{00000000-0005-0000-0000-0000DC3E0000}"/>
    <cellStyle name="R_06 11 08 PRESSURE PARTS FINAL_05-10_70 0100 Turbine Generator Contract Cash Flow 4 3" xfId="16096" xr:uid="{00000000-0005-0000-0000-0000DD3E0000}"/>
    <cellStyle name="R_06 11 08 PRESSURE PARTS FINAL_05-10_70 0100 Turbine Generator Contract Cash Flow 4 3 2" xfId="16097" xr:uid="{00000000-0005-0000-0000-0000DE3E0000}"/>
    <cellStyle name="R_06 11 08 PRESSURE PARTS FINAL_05-10_70 0100 Turbine Generator Contract Cash Flow 4 3 3" xfId="16098" xr:uid="{00000000-0005-0000-0000-0000DF3E0000}"/>
    <cellStyle name="R_06 11 08 PRESSURE PARTS FINAL_05-10_70 0100 Turbine Generator Contract Cash Flow 4 4" xfId="16099" xr:uid="{00000000-0005-0000-0000-0000E03E0000}"/>
    <cellStyle name="R_06 11 08 PRESSURE PARTS FINAL_05-10_70 0100 Turbine Generator Contract Cash Flow 4 4 2" xfId="16100" xr:uid="{00000000-0005-0000-0000-0000E13E0000}"/>
    <cellStyle name="R_06 11 08 PRESSURE PARTS FINAL_05-10_70 0100 Turbine Generator Contract Cash Flow 4 5" xfId="16101" xr:uid="{00000000-0005-0000-0000-0000E23E0000}"/>
    <cellStyle name="R_06 11 08 PRESSURE PARTS FINAL_05-10_70 0100 Turbine Generator Contract Cash Flow 4 6" xfId="16102" xr:uid="{00000000-0005-0000-0000-0000E33E0000}"/>
    <cellStyle name="R_06 11 08 PRESSURE PARTS FINAL_05-10_70 0100 Turbine Generator Contract Cash Flow 4 7" xfId="16103" xr:uid="{00000000-0005-0000-0000-0000E43E0000}"/>
    <cellStyle name="R_06 11 08 PRESSURE PARTS FINAL_05-10_70 0100 Turbine Generator Contract Cash Flow 4_Material Handling Silos - Expenditure Flow" xfId="16104" xr:uid="{00000000-0005-0000-0000-0000E53E0000}"/>
    <cellStyle name="R_06 11 08 PRESSURE PARTS FINAL_05-10_70 0100 Turbine Generator Contract Cash Flow 4_Material Handling Silos - Expenditure Flow 2" xfId="16105" xr:uid="{00000000-0005-0000-0000-0000E63E0000}"/>
    <cellStyle name="R_06 11 08 PRESSURE PARTS FINAL_05-10_70 0100 Turbine Generator Contract Cash Flow 5" xfId="16106" xr:uid="{00000000-0005-0000-0000-0000E73E0000}"/>
    <cellStyle name="R_06 11 08 PRESSURE PARTS FINAL_05-10_70 0100 Turbine Generator Contract Cash Flow 5 2" xfId="16107" xr:uid="{00000000-0005-0000-0000-0000E83E0000}"/>
    <cellStyle name="R_06 11 08 PRESSURE PARTS FINAL_05-10_70 0100 Turbine Generator Contract Cash Flow 5 2 2" xfId="16108" xr:uid="{00000000-0005-0000-0000-0000E93E0000}"/>
    <cellStyle name="R_06 11 08 PRESSURE PARTS FINAL_05-10_70 0100 Turbine Generator Contract Cash Flow 5 3" xfId="16109" xr:uid="{00000000-0005-0000-0000-0000EA3E0000}"/>
    <cellStyle name="R_06 11 08 PRESSURE PARTS FINAL_05-10_70 0100 Turbine Generator Contract Cash Flow 5 4" xfId="16110" xr:uid="{00000000-0005-0000-0000-0000EB3E0000}"/>
    <cellStyle name="R_06 11 08 PRESSURE PARTS FINAL_05-10_70 0100 Turbine Generator Contract Cash Flow 6" xfId="16111" xr:uid="{00000000-0005-0000-0000-0000EC3E0000}"/>
    <cellStyle name="R_06 11 08 PRESSURE PARTS FINAL_05-10_70 0100 Turbine Generator Contract Cash Flow 6 2" xfId="16112" xr:uid="{00000000-0005-0000-0000-0000ED3E0000}"/>
    <cellStyle name="R_06 11 08 PRESSURE PARTS FINAL_05-10_70 0100 Turbine Generator Contract Cash Flow 6 3" xfId="16113" xr:uid="{00000000-0005-0000-0000-0000EE3E0000}"/>
    <cellStyle name="R_06 11 08 PRESSURE PARTS FINAL_05-10_70 0100 Turbine Generator Contract Cash Flow 6 4" xfId="16114" xr:uid="{00000000-0005-0000-0000-0000EF3E0000}"/>
    <cellStyle name="R_06 11 08 PRESSURE PARTS FINAL_05-10_70 0100 Turbine Generator Contract Cash Flow 7" xfId="16115" xr:uid="{00000000-0005-0000-0000-0000F03E0000}"/>
    <cellStyle name="R_06 11 08 PRESSURE PARTS FINAL_05-10_70 0100 Turbine Generator Contract Cash Flow 7 2" xfId="16116" xr:uid="{00000000-0005-0000-0000-0000F13E0000}"/>
    <cellStyle name="R_06 11 08 PRESSURE PARTS FINAL_05-10_70 0100 Turbine Generator Contract Cash Flow 8" xfId="16117" xr:uid="{00000000-0005-0000-0000-0000F23E0000}"/>
    <cellStyle name="R_06 11 08 PRESSURE PARTS FINAL_05-10_70 0100 Turbine Generator Contract Cash Flow 8 2" xfId="16118" xr:uid="{00000000-0005-0000-0000-0000F33E0000}"/>
    <cellStyle name="R_06 11 08 PRESSURE PARTS FINAL_05-10_70 0100 Turbine Generator Contract Cash Flow 9" xfId="16119" xr:uid="{00000000-0005-0000-0000-0000F43E0000}"/>
    <cellStyle name="R_06 11 08 PRESSURE PARTS FINAL_05-10_70 0100 Turbine Generator Contract Cash Flow_COC" xfId="16120" xr:uid="{00000000-0005-0000-0000-0000F53E0000}"/>
    <cellStyle name="R_06 11 08 PRESSURE PARTS FINAL_05-10_70 0100 Turbine Generator Contract Cash Flow_P24 Fly Ash Price Savings 12-2010" xfId="16121" xr:uid="{00000000-0005-0000-0000-0000F63E0000}"/>
    <cellStyle name="R_06 11 08 PRESSURE PARTS FINAL_05-10_70 0100 Turbine Generator Contract Cash Flow_P24 Fly Ash Price Savings 12-2010 2" xfId="16122" xr:uid="{00000000-0005-0000-0000-0000F73E0000}"/>
    <cellStyle name="R_06 11 08 PRESSURE PARTS FINAL_08-10_70 0100 Turbine Generator Contract Cash Flow" xfId="16123" xr:uid="{00000000-0005-0000-0000-0000F83E0000}"/>
    <cellStyle name="R_06 11 08 PRESSURE PARTS FINAL_08-10_70 0100 Turbine Generator Contract Cash Flow 2" xfId="16124" xr:uid="{00000000-0005-0000-0000-0000F93E0000}"/>
    <cellStyle name="R_06 11 08 PRESSURE PARTS FINAL_08-10_70 0100 Turbine Generator Contract Cash Flow 2 2" xfId="16125" xr:uid="{00000000-0005-0000-0000-0000FA3E0000}"/>
    <cellStyle name="R_06 11 08 PRESSURE PARTS FINAL_08-10_70 0100 Turbine Generator Contract Cash Flow 3" xfId="16126" xr:uid="{00000000-0005-0000-0000-0000FB3E0000}"/>
    <cellStyle name="R_06 11 08 PRESSURE PARTS FINAL_08-10_70 0100 Turbine Generator Contract Cash Flow 4" xfId="16127" xr:uid="{00000000-0005-0000-0000-0000FC3E0000}"/>
    <cellStyle name="R_06 11 08 PRESSURE PARTS FINAL_08-10_70 0100 Turbine Generator Contract Cash Flow 5" xfId="16128" xr:uid="{00000000-0005-0000-0000-0000FD3E0000}"/>
    <cellStyle name="R_06 11 08 PRESSURE PARTS FINAL_08-10_70 0100 Turbine Generator Contract Cash Flow_COC" xfId="16129" xr:uid="{00000000-0005-0000-0000-0000FE3E0000}"/>
    <cellStyle name="R_06 11 08 PRESSURE PARTS FINAL_08-10_70 0100 Turbine Generator Contract Cash Flow_P24 Fly Ash Price Savings 12-2010" xfId="16130" xr:uid="{00000000-0005-0000-0000-0000FF3E0000}"/>
    <cellStyle name="R_06 11 08 PRESSURE PARTS FINAL_08-10_70 0100 Turbine Generator Contract Cash Flow_P24 Fly Ash Price Savings 12-2010 2" xfId="16131" xr:uid="{00000000-0005-0000-0000-0000003F0000}"/>
    <cellStyle name="R_06 11 08 PRESSURE PARTS FINAL_20100827Rev1 CHECK Kusile FGD assessment &amp; Eng Cert" xfId="16132" xr:uid="{00000000-0005-0000-0000-0000013F0000}"/>
    <cellStyle name="R_06 11 08 PRESSURE PARTS FINAL_20100827Rev1 CHECK Kusile FGD assessment &amp; Eng Cert 2" xfId="16133" xr:uid="{00000000-0005-0000-0000-0000023F0000}"/>
    <cellStyle name="R_06 11 08 PRESSURE PARTS FINAL_20100827Rev1 CHECK Kusile FGD assessment &amp; Eng Cert 2 2" xfId="16134" xr:uid="{00000000-0005-0000-0000-0000033F0000}"/>
    <cellStyle name="R_06 11 08 PRESSURE PARTS FINAL_20100827Rev1 CHECK Kusile FGD assessment &amp; Eng Cert 2 3" xfId="16135" xr:uid="{00000000-0005-0000-0000-0000043F0000}"/>
    <cellStyle name="R_06 11 08 PRESSURE PARTS FINAL_20100827Rev1 CHECK Kusile FGD assessment &amp; Eng Cert 2 4" xfId="16136" xr:uid="{00000000-0005-0000-0000-0000053F0000}"/>
    <cellStyle name="R_06 11 08 PRESSURE PARTS FINAL_20100827Rev1 CHECK Kusile FGD assessment &amp; Eng Cert 3" xfId="16137" xr:uid="{00000000-0005-0000-0000-0000063F0000}"/>
    <cellStyle name="R_06 11 08 PRESSURE PARTS FINAL_20100827Rev1 CHECK Kusile FGD assessment &amp; Eng Cert 3 2" xfId="16138" xr:uid="{00000000-0005-0000-0000-0000073F0000}"/>
    <cellStyle name="R_06 11 08 PRESSURE PARTS FINAL_20100827Rev1 CHECK Kusile FGD assessment &amp; Eng Cert 4" xfId="16139" xr:uid="{00000000-0005-0000-0000-0000083F0000}"/>
    <cellStyle name="R_06 11 08 PRESSURE PARTS FINAL_20100827Rev1 CHECK Kusile FGD assessment &amp; Eng Cert 4 2" xfId="16140" xr:uid="{00000000-0005-0000-0000-0000093F0000}"/>
    <cellStyle name="R_06 11 08 PRESSURE PARTS FINAL_20100827Rev1 CHECK Kusile FGD assessment &amp; Eng Cert 5" xfId="16141" xr:uid="{00000000-0005-0000-0000-00000A3F0000}"/>
    <cellStyle name="R_06 11 08 PRESSURE PARTS FINAL_20100827Rev1 CHECK Kusile FGD assessment &amp; Eng Cert 6" xfId="16142" xr:uid="{00000000-0005-0000-0000-00000B3F0000}"/>
    <cellStyle name="R_06 11 08 PRESSURE PARTS FINAL_20100827Rev1 CHECK Kusile FGD assessment &amp; Eng Cert 7" xfId="16143" xr:uid="{00000000-0005-0000-0000-00000C3F0000}"/>
    <cellStyle name="R_06 11 08 PRESSURE PARTS FINAL_20100827Rev1 CHECK Kusile FGD assessment &amp; Eng Cert_20110223 CHK Work detail sheet expected for certificates Dec 10 to April 11" xfId="16144" xr:uid="{00000000-0005-0000-0000-00000D3F0000}"/>
    <cellStyle name="R_06 11 08 PRESSURE PARTS FINAL_20100827Rev1 CHECK Kusile FGD assessment &amp; Eng Cert_20110223 CHK Work detail sheet expected for certificates Dec 10 to April 11 2" xfId="16145" xr:uid="{00000000-0005-0000-0000-00000E3F0000}"/>
    <cellStyle name="R_06 11 08 PRESSURE PARTS FINAL_20100827Rev1 CHECK Kusile FGD assessment &amp; Eng Cert_20110223 CHK Work detail sheet expected for certificates Dec 10 to April 11 2 2" xfId="16146" xr:uid="{00000000-0005-0000-0000-00000F3F0000}"/>
    <cellStyle name="R_06 11 08 PRESSURE PARTS FINAL_20100827Rev1 CHECK Kusile FGD assessment &amp; Eng Cert_20110223 CHK Work detail sheet expected for certificates Dec 10 to April 11 2 3" xfId="16147" xr:uid="{00000000-0005-0000-0000-0000103F0000}"/>
    <cellStyle name="R_06 11 08 PRESSURE PARTS FINAL_20100827Rev1 CHECK Kusile FGD assessment &amp; Eng Cert_20110223 CHK Work detail sheet expected for certificates Dec 10 to April 11 2 4" xfId="16148" xr:uid="{00000000-0005-0000-0000-0000113F0000}"/>
    <cellStyle name="R_06 11 08 PRESSURE PARTS FINAL_20100827Rev1 CHECK Kusile FGD assessment &amp; Eng Cert_20110223 CHK Work detail sheet expected for certificates Dec 10 to April 11 3" xfId="16149" xr:uid="{00000000-0005-0000-0000-0000123F0000}"/>
    <cellStyle name="R_06 11 08 PRESSURE PARTS FINAL_20100827Rev1 CHECK Kusile FGD assessment &amp; Eng Cert_20110223 CHK Work detail sheet expected for certificates Dec 10 to April 11 3 2" xfId="16150" xr:uid="{00000000-0005-0000-0000-0000133F0000}"/>
    <cellStyle name="R_06 11 08 PRESSURE PARTS FINAL_20100827Rev1 CHECK Kusile FGD assessment &amp; Eng Cert_20110223 CHK Work detail sheet expected for certificates Dec 10 to April 11 4" xfId="16151" xr:uid="{00000000-0005-0000-0000-0000143F0000}"/>
    <cellStyle name="R_06 11 08 PRESSURE PARTS FINAL_20100827Rev1 CHECK Kusile FGD assessment &amp; Eng Cert_20110223 CHK Work detail sheet expected for certificates Dec 10 to April 11 4 2" xfId="16152" xr:uid="{00000000-0005-0000-0000-0000153F0000}"/>
    <cellStyle name="R_06 11 08 PRESSURE PARTS FINAL_20100827Rev1 CHECK Kusile FGD assessment &amp; Eng Cert_20110223 CHK Work detail sheet expected for certificates Dec 10 to April 11 5" xfId="16153" xr:uid="{00000000-0005-0000-0000-0000163F0000}"/>
    <cellStyle name="R_06 11 08 PRESSURE PARTS FINAL_20100827Rev1 CHECK Kusile FGD assessment &amp; Eng Cert_20110223 CHK Work detail sheet expected for certificates Dec 10 to April 11 6" xfId="16154" xr:uid="{00000000-0005-0000-0000-0000173F0000}"/>
    <cellStyle name="R_06 11 08 PRESSURE PARTS FINAL_20100827Rev1 CHECK Kusile FGD assessment &amp; Eng Cert_20110223 CHK Work detail sheet expected for certificates Dec 10 to April 11 7" xfId="16155" xr:uid="{00000000-0005-0000-0000-0000183F0000}"/>
    <cellStyle name="R_06 11 08 PRESSURE PARTS FINAL_20100927 CPA recon Mth 33 ACTUALS Alstom SPX Kusile Turbine Base &amp; CPA" xfId="16156" xr:uid="{00000000-0005-0000-0000-0000193F0000}"/>
    <cellStyle name="R_06 11 08 PRESSURE PARTS FINAL_20100927 CPA recon Mth 33 ACTUALS Alstom SPX Kusile Turbine Base &amp; CPA 10" xfId="16157" xr:uid="{00000000-0005-0000-0000-00001A3F0000}"/>
    <cellStyle name="R_06 11 08 PRESSURE PARTS FINAL_20100927 CPA recon Mth 33 ACTUALS Alstom SPX Kusile Turbine Base &amp; CPA 2" xfId="16158" xr:uid="{00000000-0005-0000-0000-00001B3F0000}"/>
    <cellStyle name="R_06 11 08 PRESSURE PARTS FINAL_20100927 CPA recon Mth 33 ACTUALS Alstom SPX Kusile Turbine Base &amp; CPA 2 2" xfId="16159" xr:uid="{00000000-0005-0000-0000-00001C3F0000}"/>
    <cellStyle name="R_06 11 08 PRESSURE PARTS FINAL_20100927 CPA recon Mth 33 ACTUALS Alstom SPX Kusile Turbine Base &amp; CPA 2 2 2" xfId="16160" xr:uid="{00000000-0005-0000-0000-00001D3F0000}"/>
    <cellStyle name="R_06 11 08 PRESSURE PARTS FINAL_20100927 CPA recon Mth 33 ACTUALS Alstom SPX Kusile Turbine Base &amp; CPA 2 2 3" xfId="16161" xr:uid="{00000000-0005-0000-0000-00001E3F0000}"/>
    <cellStyle name="R_06 11 08 PRESSURE PARTS FINAL_20100927 CPA recon Mth 33 ACTUALS Alstom SPX Kusile Turbine Base &amp; CPA 2 3" xfId="16162" xr:uid="{00000000-0005-0000-0000-00001F3F0000}"/>
    <cellStyle name="R_06 11 08 PRESSURE PARTS FINAL_20100927 CPA recon Mth 33 ACTUALS Alstom SPX Kusile Turbine Base &amp; CPA 2 3 2" xfId="16163" xr:uid="{00000000-0005-0000-0000-0000203F0000}"/>
    <cellStyle name="R_06 11 08 PRESSURE PARTS FINAL_20100927 CPA recon Mth 33 ACTUALS Alstom SPX Kusile Turbine Base &amp; CPA 2 4" xfId="16164" xr:uid="{00000000-0005-0000-0000-0000213F0000}"/>
    <cellStyle name="R_06 11 08 PRESSURE PARTS FINAL_20100927 CPA recon Mth 33 ACTUALS Alstom SPX Kusile Turbine Base &amp; CPA 2 4 2" xfId="16165" xr:uid="{00000000-0005-0000-0000-0000223F0000}"/>
    <cellStyle name="R_06 11 08 PRESSURE PARTS FINAL_20100927 CPA recon Mth 33 ACTUALS Alstom SPX Kusile Turbine Base &amp; CPA 2 5" xfId="16166" xr:uid="{00000000-0005-0000-0000-0000233F0000}"/>
    <cellStyle name="R_06 11 08 PRESSURE PARTS FINAL_20100927 CPA recon Mth 33 ACTUALS Alstom SPX Kusile Turbine Base &amp; CPA 2 6" xfId="16167" xr:uid="{00000000-0005-0000-0000-0000243F0000}"/>
    <cellStyle name="R_06 11 08 PRESSURE PARTS FINAL_20100927 CPA recon Mth 33 ACTUALS Alstom SPX Kusile Turbine Base &amp; CPA 2 7" xfId="16168" xr:uid="{00000000-0005-0000-0000-0000253F0000}"/>
    <cellStyle name="R_06 11 08 PRESSURE PARTS FINAL_20100927 CPA recon Mth 33 ACTUALS Alstom SPX Kusile Turbine Base &amp; CPA 3" xfId="16169" xr:uid="{00000000-0005-0000-0000-0000263F0000}"/>
    <cellStyle name="R_06 11 08 PRESSURE PARTS FINAL_20100927 CPA recon Mth 33 ACTUALS Alstom SPX Kusile Turbine Base &amp; CPA 3 2" xfId="16170" xr:uid="{00000000-0005-0000-0000-0000273F0000}"/>
    <cellStyle name="R_06 11 08 PRESSURE PARTS FINAL_20100927 CPA recon Mth 33 ACTUALS Alstom SPX Kusile Turbine Base &amp; CPA 3 2 2" xfId="16171" xr:uid="{00000000-0005-0000-0000-0000283F0000}"/>
    <cellStyle name="R_06 11 08 PRESSURE PARTS FINAL_20100927 CPA recon Mth 33 ACTUALS Alstom SPX Kusile Turbine Base &amp; CPA 3 2 2 2" xfId="16172" xr:uid="{00000000-0005-0000-0000-0000293F0000}"/>
    <cellStyle name="R_06 11 08 PRESSURE PARTS FINAL_20100927 CPA recon Mth 33 ACTUALS Alstom SPX Kusile Turbine Base &amp; CPA 3 2 2 3" xfId="16173" xr:uid="{00000000-0005-0000-0000-00002A3F0000}"/>
    <cellStyle name="R_06 11 08 PRESSURE PARTS FINAL_20100927 CPA recon Mth 33 ACTUALS Alstom SPX Kusile Turbine Base &amp; CPA 3 2 3" xfId="16174" xr:uid="{00000000-0005-0000-0000-00002B3F0000}"/>
    <cellStyle name="R_06 11 08 PRESSURE PARTS FINAL_20100927 CPA recon Mth 33 ACTUALS Alstom SPX Kusile Turbine Base &amp; CPA 3 2 3 2" xfId="16175" xr:uid="{00000000-0005-0000-0000-00002C3F0000}"/>
    <cellStyle name="R_06 11 08 PRESSURE PARTS FINAL_20100927 CPA recon Mth 33 ACTUALS Alstom SPX Kusile Turbine Base &amp; CPA 3 2 4" xfId="16176" xr:uid="{00000000-0005-0000-0000-00002D3F0000}"/>
    <cellStyle name="R_06 11 08 PRESSURE PARTS FINAL_20100927 CPA recon Mth 33 ACTUALS Alstom SPX Kusile Turbine Base &amp; CPA 3 2 4 2" xfId="16177" xr:uid="{00000000-0005-0000-0000-00002E3F0000}"/>
    <cellStyle name="R_06 11 08 PRESSURE PARTS FINAL_20100927 CPA recon Mth 33 ACTUALS Alstom SPX Kusile Turbine Base &amp; CPA 3 2 5" xfId="16178" xr:uid="{00000000-0005-0000-0000-00002F3F0000}"/>
    <cellStyle name="R_06 11 08 PRESSURE PARTS FINAL_20100927 CPA recon Mth 33 ACTUALS Alstom SPX Kusile Turbine Base &amp; CPA 3 2 6" xfId="16179" xr:uid="{00000000-0005-0000-0000-0000303F0000}"/>
    <cellStyle name="R_06 11 08 PRESSURE PARTS FINAL_20100927 CPA recon Mth 33 ACTUALS Alstom SPX Kusile Turbine Base &amp; CPA 3 2 7" xfId="16180" xr:uid="{00000000-0005-0000-0000-0000313F0000}"/>
    <cellStyle name="R_06 11 08 PRESSURE PARTS FINAL_20100927 CPA recon Mth 33 ACTUALS Alstom SPX Kusile Turbine Base &amp; CPA 3 3" xfId="16181" xr:uid="{00000000-0005-0000-0000-0000323F0000}"/>
    <cellStyle name="R_06 11 08 PRESSURE PARTS FINAL_20100927 CPA recon Mth 33 ACTUALS Alstom SPX Kusile Turbine Base &amp; CPA 3 3 2" xfId="16182" xr:uid="{00000000-0005-0000-0000-0000333F0000}"/>
    <cellStyle name="R_06 11 08 PRESSURE PARTS FINAL_20100927 CPA recon Mth 33 ACTUALS Alstom SPX Kusile Turbine Base &amp; CPA 3 3 3" xfId="16183" xr:uid="{00000000-0005-0000-0000-0000343F0000}"/>
    <cellStyle name="R_06 11 08 PRESSURE PARTS FINAL_20100927 CPA recon Mth 33 ACTUALS Alstom SPX Kusile Turbine Base &amp; CPA 3 4" xfId="16184" xr:uid="{00000000-0005-0000-0000-0000353F0000}"/>
    <cellStyle name="R_06 11 08 PRESSURE PARTS FINAL_20100927 CPA recon Mth 33 ACTUALS Alstom SPX Kusile Turbine Base &amp; CPA 3 4 2" xfId="16185" xr:uid="{00000000-0005-0000-0000-0000363F0000}"/>
    <cellStyle name="R_06 11 08 PRESSURE PARTS FINAL_20100927 CPA recon Mth 33 ACTUALS Alstom SPX Kusile Turbine Base &amp; CPA 3 5" xfId="16186" xr:uid="{00000000-0005-0000-0000-0000373F0000}"/>
    <cellStyle name="R_06 11 08 PRESSURE PARTS FINAL_20100927 CPA recon Mth 33 ACTUALS Alstom SPX Kusile Turbine Base &amp; CPA 3 5 2" xfId="16187" xr:uid="{00000000-0005-0000-0000-0000383F0000}"/>
    <cellStyle name="R_06 11 08 PRESSURE PARTS FINAL_20100927 CPA recon Mth 33 ACTUALS Alstom SPX Kusile Turbine Base &amp; CPA 3 6" xfId="16188" xr:uid="{00000000-0005-0000-0000-0000393F0000}"/>
    <cellStyle name="R_06 11 08 PRESSURE PARTS FINAL_20100927 CPA recon Mth 33 ACTUALS Alstom SPX Kusile Turbine Base &amp; CPA 3 7" xfId="16189" xr:uid="{00000000-0005-0000-0000-00003A3F0000}"/>
    <cellStyle name="R_06 11 08 PRESSURE PARTS FINAL_20100927 CPA recon Mth 33 ACTUALS Alstom SPX Kusile Turbine Base &amp; CPA 3 8" xfId="16190" xr:uid="{00000000-0005-0000-0000-00003B3F0000}"/>
    <cellStyle name="R_06 11 08 PRESSURE PARTS FINAL_20100927 CPA recon Mth 33 ACTUALS Alstom SPX Kusile Turbine Base &amp; CPA 4" xfId="16191" xr:uid="{00000000-0005-0000-0000-00003C3F0000}"/>
    <cellStyle name="R_06 11 08 PRESSURE PARTS FINAL_20100927 CPA recon Mth 33 ACTUALS Alstom SPX Kusile Turbine Base &amp; CPA 4 2" xfId="16192" xr:uid="{00000000-0005-0000-0000-00003D3F0000}"/>
    <cellStyle name="R_06 11 08 PRESSURE PARTS FINAL_20100927 CPA recon Mth 33 ACTUALS Alstom SPX Kusile Turbine Base &amp; CPA 4 2 2" xfId="16193" xr:uid="{00000000-0005-0000-0000-00003E3F0000}"/>
    <cellStyle name="R_06 11 08 PRESSURE PARTS FINAL_20100927 CPA recon Mth 33 ACTUALS Alstom SPX Kusile Turbine Base &amp; CPA 4 2 3" xfId="16194" xr:uid="{00000000-0005-0000-0000-00003F3F0000}"/>
    <cellStyle name="R_06 11 08 PRESSURE PARTS FINAL_20100927 CPA recon Mth 33 ACTUALS Alstom SPX Kusile Turbine Base &amp; CPA 4 3" xfId="16195" xr:uid="{00000000-0005-0000-0000-0000403F0000}"/>
    <cellStyle name="R_06 11 08 PRESSURE PARTS FINAL_20100927 CPA recon Mth 33 ACTUALS Alstom SPX Kusile Turbine Base &amp; CPA 4 3 2" xfId="16196" xr:uid="{00000000-0005-0000-0000-0000413F0000}"/>
    <cellStyle name="R_06 11 08 PRESSURE PARTS FINAL_20100927 CPA recon Mth 33 ACTUALS Alstom SPX Kusile Turbine Base &amp; CPA 4 4" xfId="16197" xr:uid="{00000000-0005-0000-0000-0000423F0000}"/>
    <cellStyle name="R_06 11 08 PRESSURE PARTS FINAL_20100927 CPA recon Mth 33 ACTUALS Alstom SPX Kusile Turbine Base &amp; CPA 4 4 2" xfId="16198" xr:uid="{00000000-0005-0000-0000-0000433F0000}"/>
    <cellStyle name="R_06 11 08 PRESSURE PARTS FINAL_20100927 CPA recon Mth 33 ACTUALS Alstom SPX Kusile Turbine Base &amp; CPA 4 5" xfId="16199" xr:uid="{00000000-0005-0000-0000-0000443F0000}"/>
    <cellStyle name="R_06 11 08 PRESSURE PARTS FINAL_20100927 CPA recon Mth 33 ACTUALS Alstom SPX Kusile Turbine Base &amp; CPA 4 6" xfId="16200" xr:uid="{00000000-0005-0000-0000-0000453F0000}"/>
    <cellStyle name="R_06 11 08 PRESSURE PARTS FINAL_20100927 CPA recon Mth 33 ACTUALS Alstom SPX Kusile Turbine Base &amp; CPA 4 7" xfId="16201" xr:uid="{00000000-0005-0000-0000-0000463F0000}"/>
    <cellStyle name="R_06 11 08 PRESSURE PARTS FINAL_20100927 CPA recon Mth 33 ACTUALS Alstom SPX Kusile Turbine Base &amp; CPA 5" xfId="16202" xr:uid="{00000000-0005-0000-0000-0000473F0000}"/>
    <cellStyle name="R_06 11 08 PRESSURE PARTS FINAL_20100927 CPA recon Mth 33 ACTUALS Alstom SPX Kusile Turbine Base &amp; CPA 5 2" xfId="16203" xr:uid="{00000000-0005-0000-0000-0000483F0000}"/>
    <cellStyle name="R_06 11 08 PRESSURE PARTS FINAL_20100927 CPA recon Mth 33 ACTUALS Alstom SPX Kusile Turbine Base &amp; CPA 5 3" xfId="16204" xr:uid="{00000000-0005-0000-0000-0000493F0000}"/>
    <cellStyle name="R_06 11 08 PRESSURE PARTS FINAL_20100927 CPA recon Mth 33 ACTUALS Alstom SPX Kusile Turbine Base &amp; CPA 5 4" xfId="16205" xr:uid="{00000000-0005-0000-0000-00004A3F0000}"/>
    <cellStyle name="R_06 11 08 PRESSURE PARTS FINAL_20100927 CPA recon Mth 33 ACTUALS Alstom SPX Kusile Turbine Base &amp; CPA 6" xfId="16206" xr:uid="{00000000-0005-0000-0000-00004B3F0000}"/>
    <cellStyle name="R_06 11 08 PRESSURE PARTS FINAL_20100927 CPA recon Mth 33 ACTUALS Alstom SPX Kusile Turbine Base &amp; CPA 6 2" xfId="16207" xr:uid="{00000000-0005-0000-0000-00004C3F0000}"/>
    <cellStyle name="R_06 11 08 PRESSURE PARTS FINAL_20100927 CPA recon Mth 33 ACTUALS Alstom SPX Kusile Turbine Base &amp; CPA 6 3" xfId="16208" xr:uid="{00000000-0005-0000-0000-00004D3F0000}"/>
    <cellStyle name="R_06 11 08 PRESSURE PARTS FINAL_20100927 CPA recon Mth 33 ACTUALS Alstom SPX Kusile Turbine Base &amp; CPA 6 4" xfId="16209" xr:uid="{00000000-0005-0000-0000-00004E3F0000}"/>
    <cellStyle name="R_06 11 08 PRESSURE PARTS FINAL_20100927 CPA recon Mth 33 ACTUALS Alstom SPX Kusile Turbine Base &amp; CPA 7" xfId="16210" xr:uid="{00000000-0005-0000-0000-00004F3F0000}"/>
    <cellStyle name="R_06 11 08 PRESSURE PARTS FINAL_20100927 CPA recon Mth 33 ACTUALS Alstom SPX Kusile Turbine Base &amp; CPA 7 2" xfId="16211" xr:uid="{00000000-0005-0000-0000-0000503F0000}"/>
    <cellStyle name="R_06 11 08 PRESSURE PARTS FINAL_20100927 CPA recon Mth 33 ACTUALS Alstom SPX Kusile Turbine Base &amp; CPA 8" xfId="16212" xr:uid="{00000000-0005-0000-0000-0000513F0000}"/>
    <cellStyle name="R_06 11 08 PRESSURE PARTS FINAL_20100927 CPA recon Mth 33 ACTUALS Alstom SPX Kusile Turbine Base &amp; CPA 9" xfId="16213" xr:uid="{00000000-0005-0000-0000-0000523F0000}"/>
    <cellStyle name="R_06 11 08 PRESSURE PARTS FINAL_20110415 Mth 13 PC_Apr11_Alstom" xfId="16214" xr:uid="{00000000-0005-0000-0000-0000533F0000}"/>
    <cellStyle name="R_06 11 08 PRESSURE PARTS FINAL_20110415 Mth 13 PC_Apr11_Alstom 2" xfId="16215" xr:uid="{00000000-0005-0000-0000-0000543F0000}"/>
    <cellStyle name="R_06 11 08 PRESSURE PARTS FINAL_20110415 Mth 13 PC_Apr11_Alstom 2 2" xfId="16216" xr:uid="{00000000-0005-0000-0000-0000553F0000}"/>
    <cellStyle name="R_06 11 08 PRESSURE PARTS FINAL_20110415 Mth 13 PC_Apr11_Alstom 2 3" xfId="16217" xr:uid="{00000000-0005-0000-0000-0000563F0000}"/>
    <cellStyle name="R_06 11 08 PRESSURE PARTS FINAL_20110415 Mth 13 PC_Apr11_Alstom 3" xfId="16218" xr:uid="{00000000-0005-0000-0000-0000573F0000}"/>
    <cellStyle name="R_06 11 08 PRESSURE PARTS FINAL_20110415 Mth 13 PC_Apr11_Alstom 3 2" xfId="16219" xr:uid="{00000000-0005-0000-0000-0000583F0000}"/>
    <cellStyle name="R_06 11 08 PRESSURE PARTS FINAL_20110415 Mth 13 PC_Apr11_Alstom 3 3" xfId="16220" xr:uid="{00000000-0005-0000-0000-0000593F0000}"/>
    <cellStyle name="R_06 11 08 PRESSURE PARTS FINAL_20110415 Mth 13 PC_Apr11_Alstom 3 4" xfId="16221" xr:uid="{00000000-0005-0000-0000-00005A3F0000}"/>
    <cellStyle name="R_06 11 08 PRESSURE PARTS FINAL_20110415 Mth 13 PC_Apr11_Alstom 4" xfId="16222" xr:uid="{00000000-0005-0000-0000-00005B3F0000}"/>
    <cellStyle name="R_06 11 08 PRESSURE PARTS FINAL_20110415 Mth 13 PC_Apr11_Alstom 4 2" xfId="16223" xr:uid="{00000000-0005-0000-0000-00005C3F0000}"/>
    <cellStyle name="R_06 11 08 PRESSURE PARTS FINAL_20110415 Mth 13 PC_Apr11_Alstom 4 3" xfId="16224" xr:uid="{00000000-0005-0000-0000-00005D3F0000}"/>
    <cellStyle name="R_06 11 08 PRESSURE PARTS FINAL_20110415 Mth 13 PC_Apr11_Alstom 5" xfId="16225" xr:uid="{00000000-0005-0000-0000-00005E3F0000}"/>
    <cellStyle name="R_06 11 08 PRESSURE PARTS FINAL_20110415 Mth 13 PC_Apr11_Alstom 6" xfId="16226" xr:uid="{00000000-0005-0000-0000-00005F3F0000}"/>
    <cellStyle name="R_06 11 08 PRESSURE PARTS FINAL_20110415 Mth 13 PC_Apr11_Alstom 7" xfId="16227" xr:uid="{00000000-0005-0000-0000-0000603F0000}"/>
    <cellStyle name="R_06 11 08 PRESSURE PARTS FINAL_20110415 Mth 13 PC_Apr11_Alstom 8" xfId="16228" xr:uid="{00000000-0005-0000-0000-0000613F0000}"/>
    <cellStyle name="R_06 11 08 PRESSURE PARTS FINAL_Book3" xfId="16229" xr:uid="{00000000-0005-0000-0000-0000623F0000}"/>
    <cellStyle name="R_06 11 08 PRESSURE PARTS FINAL_Book3 10" xfId="16230" xr:uid="{00000000-0005-0000-0000-0000633F0000}"/>
    <cellStyle name="R_06 11 08 PRESSURE PARTS FINAL_Book3 2" xfId="16231" xr:uid="{00000000-0005-0000-0000-0000643F0000}"/>
    <cellStyle name="R_06 11 08 PRESSURE PARTS FINAL_Book3 2 2" xfId="16232" xr:uid="{00000000-0005-0000-0000-0000653F0000}"/>
    <cellStyle name="R_06 11 08 PRESSURE PARTS FINAL_Book3 2 2 2" xfId="16233" xr:uid="{00000000-0005-0000-0000-0000663F0000}"/>
    <cellStyle name="R_06 11 08 PRESSURE PARTS FINAL_Book3 2 2 3" xfId="16234" xr:uid="{00000000-0005-0000-0000-0000673F0000}"/>
    <cellStyle name="R_06 11 08 PRESSURE PARTS FINAL_Book3 2 3" xfId="16235" xr:uid="{00000000-0005-0000-0000-0000683F0000}"/>
    <cellStyle name="R_06 11 08 PRESSURE PARTS FINAL_Book3 2 3 2" xfId="16236" xr:uid="{00000000-0005-0000-0000-0000693F0000}"/>
    <cellStyle name="R_06 11 08 PRESSURE PARTS FINAL_Book3 2 4" xfId="16237" xr:uid="{00000000-0005-0000-0000-00006A3F0000}"/>
    <cellStyle name="R_06 11 08 PRESSURE PARTS FINAL_Book3 2 4 2" xfId="16238" xr:uid="{00000000-0005-0000-0000-00006B3F0000}"/>
    <cellStyle name="R_06 11 08 PRESSURE PARTS FINAL_Book3 2 5" xfId="16239" xr:uid="{00000000-0005-0000-0000-00006C3F0000}"/>
    <cellStyle name="R_06 11 08 PRESSURE PARTS FINAL_Book3 2 6" xfId="16240" xr:uid="{00000000-0005-0000-0000-00006D3F0000}"/>
    <cellStyle name="R_06 11 08 PRESSURE PARTS FINAL_Book3 2 7" xfId="16241" xr:uid="{00000000-0005-0000-0000-00006E3F0000}"/>
    <cellStyle name="R_06 11 08 PRESSURE PARTS FINAL_Book3 3" xfId="16242" xr:uid="{00000000-0005-0000-0000-00006F3F0000}"/>
    <cellStyle name="R_06 11 08 PRESSURE PARTS FINAL_Book3 3 2" xfId="16243" xr:uid="{00000000-0005-0000-0000-0000703F0000}"/>
    <cellStyle name="R_06 11 08 PRESSURE PARTS FINAL_Book3 3 2 2" xfId="16244" xr:uid="{00000000-0005-0000-0000-0000713F0000}"/>
    <cellStyle name="R_06 11 08 PRESSURE PARTS FINAL_Book3 3 2 2 2" xfId="16245" xr:uid="{00000000-0005-0000-0000-0000723F0000}"/>
    <cellStyle name="R_06 11 08 PRESSURE PARTS FINAL_Book3 3 2 2 3" xfId="16246" xr:uid="{00000000-0005-0000-0000-0000733F0000}"/>
    <cellStyle name="R_06 11 08 PRESSURE PARTS FINAL_Book3 3 2 3" xfId="16247" xr:uid="{00000000-0005-0000-0000-0000743F0000}"/>
    <cellStyle name="R_06 11 08 PRESSURE PARTS FINAL_Book3 3 2 3 2" xfId="16248" xr:uid="{00000000-0005-0000-0000-0000753F0000}"/>
    <cellStyle name="R_06 11 08 PRESSURE PARTS FINAL_Book3 3 2 4" xfId="16249" xr:uid="{00000000-0005-0000-0000-0000763F0000}"/>
    <cellStyle name="R_06 11 08 PRESSURE PARTS FINAL_Book3 3 2 4 2" xfId="16250" xr:uid="{00000000-0005-0000-0000-0000773F0000}"/>
    <cellStyle name="R_06 11 08 PRESSURE PARTS FINAL_Book3 3 2 5" xfId="16251" xr:uid="{00000000-0005-0000-0000-0000783F0000}"/>
    <cellStyle name="R_06 11 08 PRESSURE PARTS FINAL_Book3 3 2 6" xfId="16252" xr:uid="{00000000-0005-0000-0000-0000793F0000}"/>
    <cellStyle name="R_06 11 08 PRESSURE PARTS FINAL_Book3 3 2 7" xfId="16253" xr:uid="{00000000-0005-0000-0000-00007A3F0000}"/>
    <cellStyle name="R_06 11 08 PRESSURE PARTS FINAL_Book3 3 3" xfId="16254" xr:uid="{00000000-0005-0000-0000-00007B3F0000}"/>
    <cellStyle name="R_06 11 08 PRESSURE PARTS FINAL_Book3 3 3 2" xfId="16255" xr:uid="{00000000-0005-0000-0000-00007C3F0000}"/>
    <cellStyle name="R_06 11 08 PRESSURE PARTS FINAL_Book3 3 3 3" xfId="16256" xr:uid="{00000000-0005-0000-0000-00007D3F0000}"/>
    <cellStyle name="R_06 11 08 PRESSURE PARTS FINAL_Book3 3 4" xfId="16257" xr:uid="{00000000-0005-0000-0000-00007E3F0000}"/>
    <cellStyle name="R_06 11 08 PRESSURE PARTS FINAL_Book3 3 4 2" xfId="16258" xr:uid="{00000000-0005-0000-0000-00007F3F0000}"/>
    <cellStyle name="R_06 11 08 PRESSURE PARTS FINAL_Book3 3 5" xfId="16259" xr:uid="{00000000-0005-0000-0000-0000803F0000}"/>
    <cellStyle name="R_06 11 08 PRESSURE PARTS FINAL_Book3 3 5 2" xfId="16260" xr:uid="{00000000-0005-0000-0000-0000813F0000}"/>
    <cellStyle name="R_06 11 08 PRESSURE PARTS FINAL_Book3 3 6" xfId="16261" xr:uid="{00000000-0005-0000-0000-0000823F0000}"/>
    <cellStyle name="R_06 11 08 PRESSURE PARTS FINAL_Book3 3 7" xfId="16262" xr:uid="{00000000-0005-0000-0000-0000833F0000}"/>
    <cellStyle name="R_06 11 08 PRESSURE PARTS FINAL_Book3 3 8" xfId="16263" xr:uid="{00000000-0005-0000-0000-0000843F0000}"/>
    <cellStyle name="R_06 11 08 PRESSURE PARTS FINAL_Book3 4" xfId="16264" xr:uid="{00000000-0005-0000-0000-0000853F0000}"/>
    <cellStyle name="R_06 11 08 PRESSURE PARTS FINAL_Book3 4 2" xfId="16265" xr:uid="{00000000-0005-0000-0000-0000863F0000}"/>
    <cellStyle name="R_06 11 08 PRESSURE PARTS FINAL_Book3 4 2 2" xfId="16266" xr:uid="{00000000-0005-0000-0000-0000873F0000}"/>
    <cellStyle name="R_06 11 08 PRESSURE PARTS FINAL_Book3 4 2 3" xfId="16267" xr:uid="{00000000-0005-0000-0000-0000883F0000}"/>
    <cellStyle name="R_06 11 08 PRESSURE PARTS FINAL_Book3 4 3" xfId="16268" xr:uid="{00000000-0005-0000-0000-0000893F0000}"/>
    <cellStyle name="R_06 11 08 PRESSURE PARTS FINAL_Book3 4 3 2" xfId="16269" xr:uid="{00000000-0005-0000-0000-00008A3F0000}"/>
    <cellStyle name="R_06 11 08 PRESSURE PARTS FINAL_Book3 4 4" xfId="16270" xr:uid="{00000000-0005-0000-0000-00008B3F0000}"/>
    <cellStyle name="R_06 11 08 PRESSURE PARTS FINAL_Book3 4 4 2" xfId="16271" xr:uid="{00000000-0005-0000-0000-00008C3F0000}"/>
    <cellStyle name="R_06 11 08 PRESSURE PARTS FINAL_Book3 4 5" xfId="16272" xr:uid="{00000000-0005-0000-0000-00008D3F0000}"/>
    <cellStyle name="R_06 11 08 PRESSURE PARTS FINAL_Book3 4 6" xfId="16273" xr:uid="{00000000-0005-0000-0000-00008E3F0000}"/>
    <cellStyle name="R_06 11 08 PRESSURE PARTS FINAL_Book3 4 7" xfId="16274" xr:uid="{00000000-0005-0000-0000-00008F3F0000}"/>
    <cellStyle name="R_06 11 08 PRESSURE PARTS FINAL_Book3 5" xfId="16275" xr:uid="{00000000-0005-0000-0000-0000903F0000}"/>
    <cellStyle name="R_06 11 08 PRESSURE PARTS FINAL_Book3 5 2" xfId="16276" xr:uid="{00000000-0005-0000-0000-0000913F0000}"/>
    <cellStyle name="R_06 11 08 PRESSURE PARTS FINAL_Book3 5 2 2" xfId="16277" xr:uid="{00000000-0005-0000-0000-0000923F0000}"/>
    <cellStyle name="R_06 11 08 PRESSURE PARTS FINAL_Book3 5 3" xfId="16278" xr:uid="{00000000-0005-0000-0000-0000933F0000}"/>
    <cellStyle name="R_06 11 08 PRESSURE PARTS FINAL_Book3 5 4" xfId="16279" xr:uid="{00000000-0005-0000-0000-0000943F0000}"/>
    <cellStyle name="R_06 11 08 PRESSURE PARTS FINAL_Book3 6" xfId="16280" xr:uid="{00000000-0005-0000-0000-0000953F0000}"/>
    <cellStyle name="R_06 11 08 PRESSURE PARTS FINAL_Book3 6 2" xfId="16281" xr:uid="{00000000-0005-0000-0000-0000963F0000}"/>
    <cellStyle name="R_06 11 08 PRESSURE PARTS FINAL_Book3 6 3" xfId="16282" xr:uid="{00000000-0005-0000-0000-0000973F0000}"/>
    <cellStyle name="R_06 11 08 PRESSURE PARTS FINAL_Book3 6 4" xfId="16283" xr:uid="{00000000-0005-0000-0000-0000983F0000}"/>
    <cellStyle name="R_06 11 08 PRESSURE PARTS FINAL_Book3 7" xfId="16284" xr:uid="{00000000-0005-0000-0000-0000993F0000}"/>
    <cellStyle name="R_06 11 08 PRESSURE PARTS FINAL_Book3 7 2" xfId="16285" xr:uid="{00000000-0005-0000-0000-00009A3F0000}"/>
    <cellStyle name="R_06 11 08 PRESSURE PARTS FINAL_Book3 7 3" xfId="16286" xr:uid="{00000000-0005-0000-0000-00009B3F0000}"/>
    <cellStyle name="R_06 11 08 PRESSURE PARTS FINAL_Book3 8" xfId="16287" xr:uid="{00000000-0005-0000-0000-00009C3F0000}"/>
    <cellStyle name="R_06 11 08 PRESSURE PARTS FINAL_Book3 8 2" xfId="16288" xr:uid="{00000000-0005-0000-0000-00009D3F0000}"/>
    <cellStyle name="R_06 11 08 PRESSURE PARTS FINAL_Book3 9" xfId="16289" xr:uid="{00000000-0005-0000-0000-00009E3F0000}"/>
    <cellStyle name="R_06 11 08 PRESSURE PARTS FINAL_Book3_201104 Mth 13 COSIRA 0720_WFGD April Schedule 6" xfId="16290" xr:uid="{00000000-0005-0000-0000-00009F3F0000}"/>
    <cellStyle name="R_06 11 08 PRESSURE PARTS FINAL_Book3_201104 Mth 13 COSIRA 0720_WFGD April Schedule 6 2" xfId="16291" xr:uid="{00000000-0005-0000-0000-0000A03F0000}"/>
    <cellStyle name="R_06 11 08 PRESSURE PARTS FINAL_Book3_201104 Mth 13 COSIRA 0720_WFGD April Schedule 6 2 2" xfId="16292" xr:uid="{00000000-0005-0000-0000-0000A13F0000}"/>
    <cellStyle name="R_06 11 08 PRESSURE PARTS FINAL_Book3_201104 Mth 13 COSIRA 0720_WFGD April Schedule 6 2 3" xfId="16293" xr:uid="{00000000-0005-0000-0000-0000A23F0000}"/>
    <cellStyle name="R_06 11 08 PRESSURE PARTS FINAL_Book3_201104 Mth 13 COSIRA 0720_WFGD April Schedule 6 2 4" xfId="16294" xr:uid="{00000000-0005-0000-0000-0000A33F0000}"/>
    <cellStyle name="R_06 11 08 PRESSURE PARTS FINAL_Book3_201104 Mth 13 COSIRA 0720_WFGD April Schedule 6 3" xfId="16295" xr:uid="{00000000-0005-0000-0000-0000A43F0000}"/>
    <cellStyle name="R_06 11 08 PRESSURE PARTS FINAL_Book3_201104 Mth 13 COSIRA 0720_WFGD April Schedule 6 3 2" xfId="16296" xr:uid="{00000000-0005-0000-0000-0000A53F0000}"/>
    <cellStyle name="R_06 11 08 PRESSURE PARTS FINAL_Book3_201104 Mth 13 COSIRA 0720_WFGD April Schedule 6 4" xfId="16297" xr:uid="{00000000-0005-0000-0000-0000A63F0000}"/>
    <cellStyle name="R_06 11 08 PRESSURE PARTS FINAL_Book3_201104 Mth 13 COSIRA 0720_WFGD April Schedule 6 4 2" xfId="16298" xr:uid="{00000000-0005-0000-0000-0000A73F0000}"/>
    <cellStyle name="R_06 11 08 PRESSURE PARTS FINAL_Book3_201104 Mth 13 COSIRA 0720_WFGD April Schedule 6 5" xfId="16299" xr:uid="{00000000-0005-0000-0000-0000A83F0000}"/>
    <cellStyle name="R_06 11 08 PRESSURE PARTS FINAL_Book3_201104 Mth 13 COSIRA 0720_WFGD April Schedule 6 6" xfId="16300" xr:uid="{00000000-0005-0000-0000-0000A93F0000}"/>
    <cellStyle name="R_06 11 08 PRESSURE PARTS FINAL_Book3_201104 Mth 13 COSIRA 0720_WFGD April Schedule 6 7" xfId="16301" xr:uid="{00000000-0005-0000-0000-0000AA3F0000}"/>
    <cellStyle name="R_06 11 08 PRESSURE PARTS FINAL_CHK 20100726Rev Design Kusile FGD assessment data" xfId="16302" xr:uid="{00000000-0005-0000-0000-0000AB3F0000}"/>
    <cellStyle name="R_06 11 08 PRESSURE PARTS FINAL_CHK 20100726Rev Design Kusile FGD assessment data 10" xfId="16303" xr:uid="{00000000-0005-0000-0000-0000AC3F0000}"/>
    <cellStyle name="R_06 11 08 PRESSURE PARTS FINAL_CHK 20100726Rev Design Kusile FGD assessment data 2" xfId="16304" xr:uid="{00000000-0005-0000-0000-0000AD3F0000}"/>
    <cellStyle name="R_06 11 08 PRESSURE PARTS FINAL_CHK 20100726Rev Design Kusile FGD assessment data 2 2" xfId="16305" xr:uid="{00000000-0005-0000-0000-0000AE3F0000}"/>
    <cellStyle name="R_06 11 08 PRESSURE PARTS FINAL_CHK 20100726Rev Design Kusile FGD assessment data 2 2 2" xfId="16306" xr:uid="{00000000-0005-0000-0000-0000AF3F0000}"/>
    <cellStyle name="R_06 11 08 PRESSURE PARTS FINAL_CHK 20100726Rev Design Kusile FGD assessment data 2 2 3" xfId="16307" xr:uid="{00000000-0005-0000-0000-0000B03F0000}"/>
    <cellStyle name="R_06 11 08 PRESSURE PARTS FINAL_CHK 20100726Rev Design Kusile FGD assessment data 2 3" xfId="16308" xr:uid="{00000000-0005-0000-0000-0000B13F0000}"/>
    <cellStyle name="R_06 11 08 PRESSURE PARTS FINAL_CHK 20100726Rev Design Kusile FGD assessment data 2 3 2" xfId="16309" xr:uid="{00000000-0005-0000-0000-0000B23F0000}"/>
    <cellStyle name="R_06 11 08 PRESSURE PARTS FINAL_CHK 20100726Rev Design Kusile FGD assessment data 2 4" xfId="16310" xr:uid="{00000000-0005-0000-0000-0000B33F0000}"/>
    <cellStyle name="R_06 11 08 PRESSURE PARTS FINAL_CHK 20100726Rev Design Kusile FGD assessment data 2 4 2" xfId="16311" xr:uid="{00000000-0005-0000-0000-0000B43F0000}"/>
    <cellStyle name="R_06 11 08 PRESSURE PARTS FINAL_CHK 20100726Rev Design Kusile FGD assessment data 2 5" xfId="16312" xr:uid="{00000000-0005-0000-0000-0000B53F0000}"/>
    <cellStyle name="R_06 11 08 PRESSURE PARTS FINAL_CHK 20100726Rev Design Kusile FGD assessment data 2 6" xfId="16313" xr:uid="{00000000-0005-0000-0000-0000B63F0000}"/>
    <cellStyle name="R_06 11 08 PRESSURE PARTS FINAL_CHK 20100726Rev Design Kusile FGD assessment data 2 7" xfId="16314" xr:uid="{00000000-0005-0000-0000-0000B73F0000}"/>
    <cellStyle name="R_06 11 08 PRESSURE PARTS FINAL_CHK 20100726Rev Design Kusile FGD assessment data 3" xfId="16315" xr:uid="{00000000-0005-0000-0000-0000B83F0000}"/>
    <cellStyle name="R_06 11 08 PRESSURE PARTS FINAL_CHK 20100726Rev Design Kusile FGD assessment data 3 2" xfId="16316" xr:uid="{00000000-0005-0000-0000-0000B93F0000}"/>
    <cellStyle name="R_06 11 08 PRESSURE PARTS FINAL_CHK 20100726Rev Design Kusile FGD assessment data 3 2 2" xfId="16317" xr:uid="{00000000-0005-0000-0000-0000BA3F0000}"/>
    <cellStyle name="R_06 11 08 PRESSURE PARTS FINAL_CHK 20100726Rev Design Kusile FGD assessment data 3 2 2 2" xfId="16318" xr:uid="{00000000-0005-0000-0000-0000BB3F0000}"/>
    <cellStyle name="R_06 11 08 PRESSURE PARTS FINAL_CHK 20100726Rev Design Kusile FGD assessment data 3 2 2 3" xfId="16319" xr:uid="{00000000-0005-0000-0000-0000BC3F0000}"/>
    <cellStyle name="R_06 11 08 PRESSURE PARTS FINAL_CHK 20100726Rev Design Kusile FGD assessment data 3 2 3" xfId="16320" xr:uid="{00000000-0005-0000-0000-0000BD3F0000}"/>
    <cellStyle name="R_06 11 08 PRESSURE PARTS FINAL_CHK 20100726Rev Design Kusile FGD assessment data 3 2 3 2" xfId="16321" xr:uid="{00000000-0005-0000-0000-0000BE3F0000}"/>
    <cellStyle name="R_06 11 08 PRESSURE PARTS FINAL_CHK 20100726Rev Design Kusile FGD assessment data 3 2 4" xfId="16322" xr:uid="{00000000-0005-0000-0000-0000BF3F0000}"/>
    <cellStyle name="R_06 11 08 PRESSURE PARTS FINAL_CHK 20100726Rev Design Kusile FGD assessment data 3 2 4 2" xfId="16323" xr:uid="{00000000-0005-0000-0000-0000C03F0000}"/>
    <cellStyle name="R_06 11 08 PRESSURE PARTS FINAL_CHK 20100726Rev Design Kusile FGD assessment data 3 2 5" xfId="16324" xr:uid="{00000000-0005-0000-0000-0000C13F0000}"/>
    <cellStyle name="R_06 11 08 PRESSURE PARTS FINAL_CHK 20100726Rev Design Kusile FGD assessment data 3 2 6" xfId="16325" xr:uid="{00000000-0005-0000-0000-0000C23F0000}"/>
    <cellStyle name="R_06 11 08 PRESSURE PARTS FINAL_CHK 20100726Rev Design Kusile FGD assessment data 3 2 7" xfId="16326" xr:uid="{00000000-0005-0000-0000-0000C33F0000}"/>
    <cellStyle name="R_06 11 08 PRESSURE PARTS FINAL_CHK 20100726Rev Design Kusile FGD assessment data 3 3" xfId="16327" xr:uid="{00000000-0005-0000-0000-0000C43F0000}"/>
    <cellStyle name="R_06 11 08 PRESSURE PARTS FINAL_CHK 20100726Rev Design Kusile FGD assessment data 3 3 2" xfId="16328" xr:uid="{00000000-0005-0000-0000-0000C53F0000}"/>
    <cellStyle name="R_06 11 08 PRESSURE PARTS FINAL_CHK 20100726Rev Design Kusile FGD assessment data 3 3 3" xfId="16329" xr:uid="{00000000-0005-0000-0000-0000C63F0000}"/>
    <cellStyle name="R_06 11 08 PRESSURE PARTS FINAL_CHK 20100726Rev Design Kusile FGD assessment data 3 4" xfId="16330" xr:uid="{00000000-0005-0000-0000-0000C73F0000}"/>
    <cellStyle name="R_06 11 08 PRESSURE PARTS FINAL_CHK 20100726Rev Design Kusile FGD assessment data 3 4 2" xfId="16331" xr:uid="{00000000-0005-0000-0000-0000C83F0000}"/>
    <cellStyle name="R_06 11 08 PRESSURE PARTS FINAL_CHK 20100726Rev Design Kusile FGD assessment data 3 5" xfId="16332" xr:uid="{00000000-0005-0000-0000-0000C93F0000}"/>
    <cellStyle name="R_06 11 08 PRESSURE PARTS FINAL_CHK 20100726Rev Design Kusile FGD assessment data 3 5 2" xfId="16333" xr:uid="{00000000-0005-0000-0000-0000CA3F0000}"/>
    <cellStyle name="R_06 11 08 PRESSURE PARTS FINAL_CHK 20100726Rev Design Kusile FGD assessment data 3 6" xfId="16334" xr:uid="{00000000-0005-0000-0000-0000CB3F0000}"/>
    <cellStyle name="R_06 11 08 PRESSURE PARTS FINAL_CHK 20100726Rev Design Kusile FGD assessment data 3 7" xfId="16335" xr:uid="{00000000-0005-0000-0000-0000CC3F0000}"/>
    <cellStyle name="R_06 11 08 PRESSURE PARTS FINAL_CHK 20100726Rev Design Kusile FGD assessment data 3 8" xfId="16336" xr:uid="{00000000-0005-0000-0000-0000CD3F0000}"/>
    <cellStyle name="R_06 11 08 PRESSURE PARTS FINAL_CHK 20100726Rev Design Kusile FGD assessment data 4" xfId="16337" xr:uid="{00000000-0005-0000-0000-0000CE3F0000}"/>
    <cellStyle name="R_06 11 08 PRESSURE PARTS FINAL_CHK 20100726Rev Design Kusile FGD assessment data 4 2" xfId="16338" xr:uid="{00000000-0005-0000-0000-0000CF3F0000}"/>
    <cellStyle name="R_06 11 08 PRESSURE PARTS FINAL_CHK 20100726Rev Design Kusile FGD assessment data 4 2 2" xfId="16339" xr:uid="{00000000-0005-0000-0000-0000D03F0000}"/>
    <cellStyle name="R_06 11 08 PRESSURE PARTS FINAL_CHK 20100726Rev Design Kusile FGD assessment data 4 2 3" xfId="16340" xr:uid="{00000000-0005-0000-0000-0000D13F0000}"/>
    <cellStyle name="R_06 11 08 PRESSURE PARTS FINAL_CHK 20100726Rev Design Kusile FGD assessment data 4 3" xfId="16341" xr:uid="{00000000-0005-0000-0000-0000D23F0000}"/>
    <cellStyle name="R_06 11 08 PRESSURE PARTS FINAL_CHK 20100726Rev Design Kusile FGD assessment data 4 3 2" xfId="16342" xr:uid="{00000000-0005-0000-0000-0000D33F0000}"/>
    <cellStyle name="R_06 11 08 PRESSURE PARTS FINAL_CHK 20100726Rev Design Kusile FGD assessment data 4 4" xfId="16343" xr:uid="{00000000-0005-0000-0000-0000D43F0000}"/>
    <cellStyle name="R_06 11 08 PRESSURE PARTS FINAL_CHK 20100726Rev Design Kusile FGD assessment data 4 4 2" xfId="16344" xr:uid="{00000000-0005-0000-0000-0000D53F0000}"/>
    <cellStyle name="R_06 11 08 PRESSURE PARTS FINAL_CHK 20100726Rev Design Kusile FGD assessment data 4 5" xfId="16345" xr:uid="{00000000-0005-0000-0000-0000D63F0000}"/>
    <cellStyle name="R_06 11 08 PRESSURE PARTS FINAL_CHK 20100726Rev Design Kusile FGD assessment data 4 6" xfId="16346" xr:uid="{00000000-0005-0000-0000-0000D73F0000}"/>
    <cellStyle name="R_06 11 08 PRESSURE PARTS FINAL_CHK 20100726Rev Design Kusile FGD assessment data 4 7" xfId="16347" xr:uid="{00000000-0005-0000-0000-0000D83F0000}"/>
    <cellStyle name="R_06 11 08 PRESSURE PARTS FINAL_CHK 20100726Rev Design Kusile FGD assessment data 5" xfId="16348" xr:uid="{00000000-0005-0000-0000-0000D93F0000}"/>
    <cellStyle name="R_06 11 08 PRESSURE PARTS FINAL_CHK 20100726Rev Design Kusile FGD assessment data 5 2" xfId="16349" xr:uid="{00000000-0005-0000-0000-0000DA3F0000}"/>
    <cellStyle name="R_06 11 08 PRESSURE PARTS FINAL_CHK 20100726Rev Design Kusile FGD assessment data 5 2 2" xfId="16350" xr:uid="{00000000-0005-0000-0000-0000DB3F0000}"/>
    <cellStyle name="R_06 11 08 PRESSURE PARTS FINAL_CHK 20100726Rev Design Kusile FGD assessment data 5 3" xfId="16351" xr:uid="{00000000-0005-0000-0000-0000DC3F0000}"/>
    <cellStyle name="R_06 11 08 PRESSURE PARTS FINAL_CHK 20100726Rev Design Kusile FGD assessment data 5 4" xfId="16352" xr:uid="{00000000-0005-0000-0000-0000DD3F0000}"/>
    <cellStyle name="R_06 11 08 PRESSURE PARTS FINAL_CHK 20100726Rev Design Kusile FGD assessment data 6" xfId="16353" xr:uid="{00000000-0005-0000-0000-0000DE3F0000}"/>
    <cellStyle name="R_06 11 08 PRESSURE PARTS FINAL_CHK 20100726Rev Design Kusile FGD assessment data 6 2" xfId="16354" xr:uid="{00000000-0005-0000-0000-0000DF3F0000}"/>
    <cellStyle name="R_06 11 08 PRESSURE PARTS FINAL_CHK 20100726Rev Design Kusile FGD assessment data 6 3" xfId="16355" xr:uid="{00000000-0005-0000-0000-0000E03F0000}"/>
    <cellStyle name="R_06 11 08 PRESSURE PARTS FINAL_CHK 20100726Rev Design Kusile FGD assessment data 6 4" xfId="16356" xr:uid="{00000000-0005-0000-0000-0000E13F0000}"/>
    <cellStyle name="R_06 11 08 PRESSURE PARTS FINAL_CHK 20100726Rev Design Kusile FGD assessment data 7" xfId="16357" xr:uid="{00000000-0005-0000-0000-0000E23F0000}"/>
    <cellStyle name="R_06 11 08 PRESSURE PARTS FINAL_CHK 20100726Rev Design Kusile FGD assessment data 7 2" xfId="16358" xr:uid="{00000000-0005-0000-0000-0000E33F0000}"/>
    <cellStyle name="R_06 11 08 PRESSURE PARTS FINAL_CHK 20100726Rev Design Kusile FGD assessment data 7 3" xfId="16359" xr:uid="{00000000-0005-0000-0000-0000E43F0000}"/>
    <cellStyle name="R_06 11 08 PRESSURE PARTS FINAL_CHK 20100726Rev Design Kusile FGD assessment data 8" xfId="16360" xr:uid="{00000000-0005-0000-0000-0000E53F0000}"/>
    <cellStyle name="R_06 11 08 PRESSURE PARTS FINAL_CHK 20100726Rev Design Kusile FGD assessment data 8 2" xfId="16361" xr:uid="{00000000-0005-0000-0000-0000E63F0000}"/>
    <cellStyle name="R_06 11 08 PRESSURE PARTS FINAL_CHK 20100726Rev Design Kusile FGD assessment data 9" xfId="16362" xr:uid="{00000000-0005-0000-0000-0000E73F0000}"/>
    <cellStyle name="R_06 11 08 PRESSURE PARTS FINAL_CHK 20100726Rev Design Kusile FGD assessment data_201104 Mth 13 COSIRA 0720_WFGD April Schedule 6" xfId="16363" xr:uid="{00000000-0005-0000-0000-0000E83F0000}"/>
    <cellStyle name="R_06 11 08 PRESSURE PARTS FINAL_CHK 20100726Rev Design Kusile FGD assessment data_201104 Mth 13 COSIRA 0720_WFGD April Schedule 6 2" xfId="16364" xr:uid="{00000000-0005-0000-0000-0000E93F0000}"/>
    <cellStyle name="R_06 11 08 PRESSURE PARTS FINAL_CHK 20100726Rev Design Kusile FGD assessment data_201104 Mth 13 COSIRA 0720_WFGD April Schedule 6 2 2" xfId="16365" xr:uid="{00000000-0005-0000-0000-0000EA3F0000}"/>
    <cellStyle name="R_06 11 08 PRESSURE PARTS FINAL_CHK 20100726Rev Design Kusile FGD assessment data_201104 Mth 13 COSIRA 0720_WFGD April Schedule 6 2 3" xfId="16366" xr:uid="{00000000-0005-0000-0000-0000EB3F0000}"/>
    <cellStyle name="R_06 11 08 PRESSURE PARTS FINAL_CHK 20100726Rev Design Kusile FGD assessment data_201104 Mth 13 COSIRA 0720_WFGD April Schedule 6 2 4" xfId="16367" xr:uid="{00000000-0005-0000-0000-0000EC3F0000}"/>
    <cellStyle name="R_06 11 08 PRESSURE PARTS FINAL_CHK 20100726Rev Design Kusile FGD assessment data_201104 Mth 13 COSIRA 0720_WFGD April Schedule 6 3" xfId="16368" xr:uid="{00000000-0005-0000-0000-0000ED3F0000}"/>
    <cellStyle name="R_06 11 08 PRESSURE PARTS FINAL_CHK 20100726Rev Design Kusile FGD assessment data_201104 Mth 13 COSIRA 0720_WFGD April Schedule 6 3 2" xfId="16369" xr:uid="{00000000-0005-0000-0000-0000EE3F0000}"/>
    <cellStyle name="R_06 11 08 PRESSURE PARTS FINAL_CHK 20100726Rev Design Kusile FGD assessment data_201104 Mth 13 COSIRA 0720_WFGD April Schedule 6 4" xfId="16370" xr:uid="{00000000-0005-0000-0000-0000EF3F0000}"/>
    <cellStyle name="R_06 11 08 PRESSURE PARTS FINAL_CHK 20100726Rev Design Kusile FGD assessment data_201104 Mth 13 COSIRA 0720_WFGD April Schedule 6 4 2" xfId="16371" xr:uid="{00000000-0005-0000-0000-0000F03F0000}"/>
    <cellStyle name="R_06 11 08 PRESSURE PARTS FINAL_CHK 20100726Rev Design Kusile FGD assessment data_201104 Mth 13 COSIRA 0720_WFGD April Schedule 6 5" xfId="16372" xr:uid="{00000000-0005-0000-0000-0000F13F0000}"/>
    <cellStyle name="R_06 11 08 PRESSURE PARTS FINAL_CHK 20100726Rev Design Kusile FGD assessment data_201104 Mth 13 COSIRA 0720_WFGD April Schedule 6 6" xfId="16373" xr:uid="{00000000-0005-0000-0000-0000F23F0000}"/>
    <cellStyle name="R_06 11 08 PRESSURE PARTS FINAL_CHK 20100726Rev Design Kusile FGD assessment data_201104 Mth 13 COSIRA 0720_WFGD April Schedule 6 7" xfId="16374" xr:uid="{00000000-0005-0000-0000-0000F33F0000}"/>
    <cellStyle name="R_06 11 08 PRESSURE PARTS FINAL_Clyde Engineer Assesment Master" xfId="16375" xr:uid="{00000000-0005-0000-0000-0000F43F0000}"/>
    <cellStyle name="R_06 11 08 PRESSURE PARTS FINAL_CPA" xfId="16376" xr:uid="{00000000-0005-0000-0000-0000F53F0000}"/>
    <cellStyle name="R_06 11 08 PRESSURE PARTS FINAL_CPA 10" xfId="16377" xr:uid="{00000000-0005-0000-0000-0000F63F0000}"/>
    <cellStyle name="R_06 11 08 PRESSURE PARTS FINAL_CPA 11" xfId="16378" xr:uid="{00000000-0005-0000-0000-0000F73F0000}"/>
    <cellStyle name="R_06 11 08 PRESSURE PARTS FINAL_CPA 12" xfId="16379" xr:uid="{00000000-0005-0000-0000-0000F83F0000}"/>
    <cellStyle name="R_06 11 08 PRESSURE PARTS FINAL_CPA 2" xfId="16380" xr:uid="{00000000-0005-0000-0000-0000F93F0000}"/>
    <cellStyle name="R_06 11 08 PRESSURE PARTS FINAL_CPA 2 2" xfId="16381" xr:uid="{00000000-0005-0000-0000-0000FA3F0000}"/>
    <cellStyle name="R_06 11 08 PRESSURE PARTS FINAL_CPA 2 2 2" xfId="16382" xr:uid="{00000000-0005-0000-0000-0000FB3F0000}"/>
    <cellStyle name="R_06 11 08 PRESSURE PARTS FINAL_CPA 2 2 2 2" xfId="16383" xr:uid="{00000000-0005-0000-0000-0000FC3F0000}"/>
    <cellStyle name="R_06 11 08 PRESSURE PARTS FINAL_CPA 2 2 2 3" xfId="16384" xr:uid="{00000000-0005-0000-0000-0000FD3F0000}"/>
    <cellStyle name="R_06 11 08 PRESSURE PARTS FINAL_CPA 2 2 3" xfId="16385" xr:uid="{00000000-0005-0000-0000-0000FE3F0000}"/>
    <cellStyle name="R_06 11 08 PRESSURE PARTS FINAL_CPA 2 2 3 2" xfId="16386" xr:uid="{00000000-0005-0000-0000-0000FF3F0000}"/>
    <cellStyle name="R_06 11 08 PRESSURE PARTS FINAL_CPA 2 2 4" xfId="16387" xr:uid="{00000000-0005-0000-0000-000000400000}"/>
    <cellStyle name="R_06 11 08 PRESSURE PARTS FINAL_CPA 2 2 4 2" xfId="16388" xr:uid="{00000000-0005-0000-0000-000001400000}"/>
    <cellStyle name="R_06 11 08 PRESSURE PARTS FINAL_CPA 2 2 5" xfId="16389" xr:uid="{00000000-0005-0000-0000-000002400000}"/>
    <cellStyle name="R_06 11 08 PRESSURE PARTS FINAL_CPA 2 2 6" xfId="16390" xr:uid="{00000000-0005-0000-0000-000003400000}"/>
    <cellStyle name="R_06 11 08 PRESSURE PARTS FINAL_CPA 2 2 7" xfId="16391" xr:uid="{00000000-0005-0000-0000-000004400000}"/>
    <cellStyle name="R_06 11 08 PRESSURE PARTS FINAL_CPA 2 3" xfId="16392" xr:uid="{00000000-0005-0000-0000-000005400000}"/>
    <cellStyle name="R_06 11 08 PRESSURE PARTS FINAL_CPA 2 3 2" xfId="16393" xr:uid="{00000000-0005-0000-0000-000006400000}"/>
    <cellStyle name="R_06 11 08 PRESSURE PARTS FINAL_CPA 2 3 3" xfId="16394" xr:uid="{00000000-0005-0000-0000-000007400000}"/>
    <cellStyle name="R_06 11 08 PRESSURE PARTS FINAL_CPA 2 4" xfId="16395" xr:uid="{00000000-0005-0000-0000-000008400000}"/>
    <cellStyle name="R_06 11 08 PRESSURE PARTS FINAL_CPA 2 4 2" xfId="16396" xr:uid="{00000000-0005-0000-0000-000009400000}"/>
    <cellStyle name="R_06 11 08 PRESSURE PARTS FINAL_CPA 2 5" xfId="16397" xr:uid="{00000000-0005-0000-0000-00000A400000}"/>
    <cellStyle name="R_06 11 08 PRESSURE PARTS FINAL_CPA 2 5 2" xfId="16398" xr:uid="{00000000-0005-0000-0000-00000B400000}"/>
    <cellStyle name="R_06 11 08 PRESSURE PARTS FINAL_CPA 2 6" xfId="16399" xr:uid="{00000000-0005-0000-0000-00000C400000}"/>
    <cellStyle name="R_06 11 08 PRESSURE PARTS FINAL_CPA 2 7" xfId="16400" xr:uid="{00000000-0005-0000-0000-00000D400000}"/>
    <cellStyle name="R_06 11 08 PRESSURE PARTS FINAL_CPA 2 8" xfId="16401" xr:uid="{00000000-0005-0000-0000-00000E400000}"/>
    <cellStyle name="R_06 11 08 PRESSURE PARTS FINAL_CPA 3" xfId="16402" xr:uid="{00000000-0005-0000-0000-00000F400000}"/>
    <cellStyle name="R_06 11 08 PRESSURE PARTS FINAL_CPA 3 2" xfId="16403" xr:uid="{00000000-0005-0000-0000-000010400000}"/>
    <cellStyle name="R_06 11 08 PRESSURE PARTS FINAL_CPA 3 2 2" xfId="16404" xr:uid="{00000000-0005-0000-0000-000011400000}"/>
    <cellStyle name="R_06 11 08 PRESSURE PARTS FINAL_CPA 3 2 3" xfId="16405" xr:uid="{00000000-0005-0000-0000-000012400000}"/>
    <cellStyle name="R_06 11 08 PRESSURE PARTS FINAL_CPA 3 3" xfId="16406" xr:uid="{00000000-0005-0000-0000-000013400000}"/>
    <cellStyle name="R_06 11 08 PRESSURE PARTS FINAL_CPA 3 3 2" xfId="16407" xr:uid="{00000000-0005-0000-0000-000014400000}"/>
    <cellStyle name="R_06 11 08 PRESSURE PARTS FINAL_CPA 3 4" xfId="16408" xr:uid="{00000000-0005-0000-0000-000015400000}"/>
    <cellStyle name="R_06 11 08 PRESSURE PARTS FINAL_CPA 3 4 2" xfId="16409" xr:uid="{00000000-0005-0000-0000-000016400000}"/>
    <cellStyle name="R_06 11 08 PRESSURE PARTS FINAL_CPA 3 5" xfId="16410" xr:uid="{00000000-0005-0000-0000-000017400000}"/>
    <cellStyle name="R_06 11 08 PRESSURE PARTS FINAL_CPA 3 6" xfId="16411" xr:uid="{00000000-0005-0000-0000-000018400000}"/>
    <cellStyle name="R_06 11 08 PRESSURE PARTS FINAL_CPA 3 7" xfId="16412" xr:uid="{00000000-0005-0000-0000-000019400000}"/>
    <cellStyle name="R_06 11 08 PRESSURE PARTS FINAL_CPA 4" xfId="16413" xr:uid="{00000000-0005-0000-0000-00001A400000}"/>
    <cellStyle name="R_06 11 08 PRESSURE PARTS FINAL_CPA 4 2" xfId="16414" xr:uid="{00000000-0005-0000-0000-00001B400000}"/>
    <cellStyle name="R_06 11 08 PRESSURE PARTS FINAL_CPA 4 2 2" xfId="16415" xr:uid="{00000000-0005-0000-0000-00001C400000}"/>
    <cellStyle name="R_06 11 08 PRESSURE PARTS FINAL_CPA 4 2 3" xfId="16416" xr:uid="{00000000-0005-0000-0000-00001D400000}"/>
    <cellStyle name="R_06 11 08 PRESSURE PARTS FINAL_CPA 4 3" xfId="16417" xr:uid="{00000000-0005-0000-0000-00001E400000}"/>
    <cellStyle name="R_06 11 08 PRESSURE PARTS FINAL_CPA 4 3 2" xfId="16418" xr:uid="{00000000-0005-0000-0000-00001F400000}"/>
    <cellStyle name="R_06 11 08 PRESSURE PARTS FINAL_CPA 4 3 3" xfId="16419" xr:uid="{00000000-0005-0000-0000-000020400000}"/>
    <cellStyle name="R_06 11 08 PRESSURE PARTS FINAL_CPA 4 4" xfId="16420" xr:uid="{00000000-0005-0000-0000-000021400000}"/>
    <cellStyle name="R_06 11 08 PRESSURE PARTS FINAL_CPA 4 4 2" xfId="16421" xr:uid="{00000000-0005-0000-0000-000022400000}"/>
    <cellStyle name="R_06 11 08 PRESSURE PARTS FINAL_CPA 4 5" xfId="16422" xr:uid="{00000000-0005-0000-0000-000023400000}"/>
    <cellStyle name="R_06 11 08 PRESSURE PARTS FINAL_CPA 4 6" xfId="16423" xr:uid="{00000000-0005-0000-0000-000024400000}"/>
    <cellStyle name="R_06 11 08 PRESSURE PARTS FINAL_CPA 4 7" xfId="16424" xr:uid="{00000000-0005-0000-0000-000025400000}"/>
    <cellStyle name="R_06 11 08 PRESSURE PARTS FINAL_CPA 4_Material Handling Silos - Expenditure Flow" xfId="16425" xr:uid="{00000000-0005-0000-0000-000026400000}"/>
    <cellStyle name="R_06 11 08 PRESSURE PARTS FINAL_CPA 4_Material Handling Silos - Expenditure Flow 2" xfId="16426" xr:uid="{00000000-0005-0000-0000-000027400000}"/>
    <cellStyle name="R_06 11 08 PRESSURE PARTS FINAL_CPA 5" xfId="16427" xr:uid="{00000000-0005-0000-0000-000028400000}"/>
    <cellStyle name="R_06 11 08 PRESSURE PARTS FINAL_CPA 5 2" xfId="16428" xr:uid="{00000000-0005-0000-0000-000029400000}"/>
    <cellStyle name="R_06 11 08 PRESSURE PARTS FINAL_CPA 5 2 2" xfId="16429" xr:uid="{00000000-0005-0000-0000-00002A400000}"/>
    <cellStyle name="R_06 11 08 PRESSURE PARTS FINAL_CPA 5 3" xfId="16430" xr:uid="{00000000-0005-0000-0000-00002B400000}"/>
    <cellStyle name="R_06 11 08 PRESSURE PARTS FINAL_CPA 5 4" xfId="16431" xr:uid="{00000000-0005-0000-0000-00002C400000}"/>
    <cellStyle name="R_06 11 08 PRESSURE PARTS FINAL_CPA 6" xfId="16432" xr:uid="{00000000-0005-0000-0000-00002D400000}"/>
    <cellStyle name="R_06 11 08 PRESSURE PARTS FINAL_CPA 6 2" xfId="16433" xr:uid="{00000000-0005-0000-0000-00002E400000}"/>
    <cellStyle name="R_06 11 08 PRESSURE PARTS FINAL_CPA 6 3" xfId="16434" xr:uid="{00000000-0005-0000-0000-00002F400000}"/>
    <cellStyle name="R_06 11 08 PRESSURE PARTS FINAL_CPA 6 4" xfId="16435" xr:uid="{00000000-0005-0000-0000-000030400000}"/>
    <cellStyle name="R_06 11 08 PRESSURE PARTS FINAL_CPA 7" xfId="16436" xr:uid="{00000000-0005-0000-0000-000031400000}"/>
    <cellStyle name="R_06 11 08 PRESSURE PARTS FINAL_CPA 7 2" xfId="16437" xr:uid="{00000000-0005-0000-0000-000032400000}"/>
    <cellStyle name="R_06 11 08 PRESSURE PARTS FINAL_CPA 8" xfId="16438" xr:uid="{00000000-0005-0000-0000-000033400000}"/>
    <cellStyle name="R_06 11 08 PRESSURE PARTS FINAL_CPA 8 2" xfId="16439" xr:uid="{00000000-0005-0000-0000-000034400000}"/>
    <cellStyle name="R_06 11 08 PRESSURE PARTS FINAL_CPA 9" xfId="16440" xr:uid="{00000000-0005-0000-0000-000035400000}"/>
    <cellStyle name="R_06 11 08 PRESSURE PARTS FINAL_CPA_COC" xfId="16441" xr:uid="{00000000-0005-0000-0000-000036400000}"/>
    <cellStyle name="R_06 11 08 PRESSURE PARTS FINAL_CPA_P24 Fly Ash Price Savings 12-2010" xfId="16442" xr:uid="{00000000-0005-0000-0000-000037400000}"/>
    <cellStyle name="R_06 11 08 PRESSURE PARTS FINAL_CPA_P24 Fly Ash Price Savings 12-2010 2" xfId="16443" xr:uid="{00000000-0005-0000-0000-000038400000}"/>
    <cellStyle name="R_06 11 08 PRESSURE PARTS FINAL_Fly Ash Final Ass No 1" xfId="16444" xr:uid="{00000000-0005-0000-0000-000039400000}"/>
    <cellStyle name="R_06 11 08 PRESSURE PARTS FINAL_GSU P33" xfId="16445" xr:uid="{00000000-0005-0000-0000-00003A400000}"/>
    <cellStyle name="R_06 11 08 PRESSURE PARTS FINAL_GSU P33 2" xfId="16446" xr:uid="{00000000-0005-0000-0000-00003B400000}"/>
    <cellStyle name="R_06 11 08 PRESSURE PARTS FINAL_GSU P33 2 2" xfId="16447" xr:uid="{00000000-0005-0000-0000-00003C400000}"/>
    <cellStyle name="R_06 11 08 PRESSURE PARTS FINAL_GSU P33 3" xfId="16448" xr:uid="{00000000-0005-0000-0000-00003D400000}"/>
    <cellStyle name="R_06 11 08 PRESSURE PARTS FINAL_GSU P33 4" xfId="16449" xr:uid="{00000000-0005-0000-0000-00003E400000}"/>
    <cellStyle name="R_06 11 08 PRESSURE PARTS FINAL_GSU P33 5" xfId="16450" xr:uid="{00000000-0005-0000-0000-00003F400000}"/>
    <cellStyle name="R_06 11 08 PRESSURE PARTS FINAL_GSU P33_COC" xfId="16451" xr:uid="{00000000-0005-0000-0000-000040400000}"/>
    <cellStyle name="R_06 11 08 PRESSURE PARTS FINAL_GSU P33_P24 Fly Ash Price Savings 12-2010" xfId="16452" xr:uid="{00000000-0005-0000-0000-000041400000}"/>
    <cellStyle name="R_06 11 08 PRESSURE PARTS FINAL_GSU P33_P24 Fly Ash Price Savings 12-2010 2" xfId="16453" xr:uid="{00000000-0005-0000-0000-000042400000}"/>
    <cellStyle name="R_06 11 08 PRESSURE PARTS FINAL_Indices" xfId="16454" xr:uid="{00000000-0005-0000-0000-000043400000}"/>
    <cellStyle name="R_06 11 08 PRESSURE PARTS FINAL_Indices 10" xfId="16455" xr:uid="{00000000-0005-0000-0000-000044400000}"/>
    <cellStyle name="R_06 11 08 PRESSURE PARTS FINAL_Indices 2" xfId="16456" xr:uid="{00000000-0005-0000-0000-000045400000}"/>
    <cellStyle name="R_06 11 08 PRESSURE PARTS FINAL_Indices 2 2" xfId="16457" xr:uid="{00000000-0005-0000-0000-000046400000}"/>
    <cellStyle name="R_06 11 08 PRESSURE PARTS FINAL_Indices 2 3" xfId="16458" xr:uid="{00000000-0005-0000-0000-000047400000}"/>
    <cellStyle name="R_06 11 08 PRESSURE PARTS FINAL_Indices 2 4" xfId="16459" xr:uid="{00000000-0005-0000-0000-000048400000}"/>
    <cellStyle name="R_06 11 08 PRESSURE PARTS FINAL_Indices 3" xfId="16460" xr:uid="{00000000-0005-0000-0000-000049400000}"/>
    <cellStyle name="R_06 11 08 PRESSURE PARTS FINAL_Indices 3 2" xfId="16461" xr:uid="{00000000-0005-0000-0000-00004A400000}"/>
    <cellStyle name="R_06 11 08 PRESSURE PARTS FINAL_Indices 3 3" xfId="16462" xr:uid="{00000000-0005-0000-0000-00004B400000}"/>
    <cellStyle name="R_06 11 08 PRESSURE PARTS FINAL_Indices 4" xfId="16463" xr:uid="{00000000-0005-0000-0000-00004C400000}"/>
    <cellStyle name="R_06 11 08 PRESSURE PARTS FINAL_Indices 4 2" xfId="16464" xr:uid="{00000000-0005-0000-0000-00004D400000}"/>
    <cellStyle name="R_06 11 08 PRESSURE PARTS FINAL_Indices 4 3" xfId="16465" xr:uid="{00000000-0005-0000-0000-00004E400000}"/>
    <cellStyle name="R_06 11 08 PRESSURE PARTS FINAL_Indices 5" xfId="16466" xr:uid="{00000000-0005-0000-0000-00004F400000}"/>
    <cellStyle name="R_06 11 08 PRESSURE PARTS FINAL_Indices 6" xfId="16467" xr:uid="{00000000-0005-0000-0000-000050400000}"/>
    <cellStyle name="R_06 11 08 PRESSURE PARTS FINAL_Indices 7" xfId="16468" xr:uid="{00000000-0005-0000-0000-000051400000}"/>
    <cellStyle name="R_06 11 08 PRESSURE PARTS FINAL_Indices 8" xfId="16469" xr:uid="{00000000-0005-0000-0000-000052400000}"/>
    <cellStyle name="R_06 11 08 PRESSURE PARTS FINAL_Indices 9" xfId="16470" xr:uid="{00000000-0005-0000-0000-000053400000}"/>
    <cellStyle name="R_06 11 08 PRESSURE PARTS FINAL_Indices_P24 Fly Ash Price Savings 12-2010" xfId="16471" xr:uid="{00000000-0005-0000-0000-000054400000}"/>
    <cellStyle name="R_06 11 08 PRESSURE PARTS FINAL_Indices_P24 Fly Ash Price Savings 12-2010 2" xfId="16472" xr:uid="{00000000-0005-0000-0000-000055400000}"/>
    <cellStyle name="R_06 11 08 PRESSURE PARTS FINAL_IT 11" xfId="16473" xr:uid="{00000000-0005-0000-0000-000056400000}"/>
    <cellStyle name="R_06 11 08 PRESSURE PARTS FINAL_IT 11 2" xfId="16474" xr:uid="{00000000-0005-0000-0000-000057400000}"/>
    <cellStyle name="R_06 11 08 PRESSURE PARTS FINAL_IT 11 2 2" xfId="16475" xr:uid="{00000000-0005-0000-0000-000058400000}"/>
    <cellStyle name="R_06 11 08 PRESSURE PARTS FINAL_IT 11 3" xfId="16476" xr:uid="{00000000-0005-0000-0000-000059400000}"/>
    <cellStyle name="R_06 11 08 PRESSURE PARTS FINAL_IT 11 4" xfId="16477" xr:uid="{00000000-0005-0000-0000-00005A400000}"/>
    <cellStyle name="R_06 11 08 PRESSURE PARTS FINAL_IT 11 5" xfId="16478" xr:uid="{00000000-0005-0000-0000-00005B400000}"/>
    <cellStyle name="R_06 11 08 PRESSURE PARTS FINAL_IT 11_COC" xfId="16479" xr:uid="{00000000-0005-0000-0000-00005C400000}"/>
    <cellStyle name="R_06 11 08 PRESSURE PARTS FINAL_IT 11_P24 Fly Ash Price Savings 12-2010" xfId="16480" xr:uid="{00000000-0005-0000-0000-00005D400000}"/>
    <cellStyle name="R_06 11 08 PRESSURE PARTS FINAL_IT 11_P24 Fly Ash Price Savings 12-2010 2" xfId="16481" xr:uid="{00000000-0005-0000-0000-00005E400000}"/>
    <cellStyle name="R_06 11 08 PRESSURE PARTS FINAL_Kusile ITD &amp; YE Proj July 2011" xfId="16482" xr:uid="{00000000-0005-0000-0000-00005F400000}"/>
    <cellStyle name="R_06 11 08 PRESSURE PARTS FINAL_Level 2 Expenditures" xfId="16483" xr:uid="{00000000-0005-0000-0000-000060400000}"/>
    <cellStyle name="R_06 11 08 PRESSURE PARTS FINAL_Level 2 Expenditures 2" xfId="16484" xr:uid="{00000000-0005-0000-0000-000061400000}"/>
    <cellStyle name="R_06 11 08 PRESSURE PARTS FINAL_Level 2 Unitized" xfId="16485" xr:uid="{00000000-0005-0000-0000-000062400000}"/>
    <cellStyle name="R_06 11 08 PRESSURE PARTS FINAL_Level 2 Unitized 2" xfId="16486" xr:uid="{00000000-0005-0000-0000-000063400000}"/>
    <cellStyle name="R_06 11 08 PRESSURE PARTS FINAL_Milestones &amp; CPA-Statement-ZAR" xfId="16487" xr:uid="{00000000-0005-0000-0000-000064400000}"/>
    <cellStyle name="R_06 11 08 PRESSURE PARTS FINAL_Milestones &amp; CPA-Statement-ZAR 2" xfId="16488" xr:uid="{00000000-0005-0000-0000-000065400000}"/>
    <cellStyle name="R_06 11 08 PRESSURE PARTS FINAL_Milestones &amp; CPA-Statement-ZAR 3" xfId="16489" xr:uid="{00000000-0005-0000-0000-000066400000}"/>
    <cellStyle name="R_06 11 08 PRESSURE PARTS FINAL_Milestones &amp; CPA-Statement-ZAR 4" xfId="16490" xr:uid="{00000000-0005-0000-0000-000067400000}"/>
    <cellStyle name="R_06 11 08 PRESSURE PARTS FINAL_Milestones &amp; CPA-Statement-ZAR 5" xfId="16491" xr:uid="{00000000-0005-0000-0000-000068400000}"/>
    <cellStyle name="R_06 11 08 PRESSURE PARTS FINAL_P24 Fly Ash Price Savings 12-2010" xfId="16492" xr:uid="{00000000-0005-0000-0000-000069400000}"/>
    <cellStyle name="R_06 11 08 PRESSURE PARTS FINAL_P24 Fly Ash Price Savings 12-2010 2" xfId="16493" xr:uid="{00000000-0005-0000-0000-00006A400000}"/>
    <cellStyle name="R_06 11 08 PRESSURE PARTS FINAL_Total Statement&amp;CPA - ZAR" xfId="16494" xr:uid="{00000000-0005-0000-0000-00006B400000}"/>
    <cellStyle name="R_06 11 08 PRESSURE PARTS FINAL_Total Statement&amp;CPA - ZAR 2" xfId="16495" xr:uid="{00000000-0005-0000-0000-00006C400000}"/>
    <cellStyle name="R_06 11 08 PRESSURE PARTS FINAL_Total Statement&amp;CPA - ZAR 3" xfId="16496" xr:uid="{00000000-0005-0000-0000-00006D400000}"/>
    <cellStyle name="R_06 11 08 PRESSURE PARTS FINAL_Total Statement&amp;CPA - ZAR 4" xfId="16497" xr:uid="{00000000-0005-0000-0000-00006E400000}"/>
    <cellStyle name="R_06 11 08 PRESSURE PARTS FINAL_Total Statement&amp;CPA - ZAR 5" xfId="16498" xr:uid="{00000000-0005-0000-0000-00006F400000}"/>
    <cellStyle name="R_06 11 08 PRESSURE PARTS FINAL_Turbine" xfId="16499" xr:uid="{00000000-0005-0000-0000-000070400000}"/>
    <cellStyle name="R_06 11 08 PRESSURE PARTS FINAL_Turbine 2" xfId="16500" xr:uid="{00000000-0005-0000-0000-000071400000}"/>
    <cellStyle name="R_06 11 08 PRESSURE PARTS FINAL_Turbine P11" xfId="16501" xr:uid="{00000000-0005-0000-0000-000072400000}"/>
    <cellStyle name="R_06 11 08 PRESSURE PARTS FINAL_Turbine P11 2" xfId="16502" xr:uid="{00000000-0005-0000-0000-000073400000}"/>
    <cellStyle name="R_06 11 08 PRESSURE PARTS FINAL_Turbine P11 2 2" xfId="16503" xr:uid="{00000000-0005-0000-0000-000074400000}"/>
    <cellStyle name="R_06 11 08 PRESSURE PARTS FINAL_Turbine P11 3" xfId="16504" xr:uid="{00000000-0005-0000-0000-000075400000}"/>
    <cellStyle name="R_06 11 08 PRESSURE PARTS FINAL_Turbine P11 4" xfId="16505" xr:uid="{00000000-0005-0000-0000-000076400000}"/>
    <cellStyle name="R_06 11 08 PRESSURE PARTS FINAL_Turbine P11 5" xfId="16506" xr:uid="{00000000-0005-0000-0000-000077400000}"/>
    <cellStyle name="R_06 11 08 PRESSURE PARTS FINAL_Turbine P11_COC" xfId="16507" xr:uid="{00000000-0005-0000-0000-000078400000}"/>
    <cellStyle name="R_06 11 08 PRESSURE PARTS FINAL_Turbine P11_P24 Fly Ash Price Savings 12-2010" xfId="16508" xr:uid="{00000000-0005-0000-0000-000079400000}"/>
    <cellStyle name="R_06 11 08 PRESSURE PARTS FINAL_Turbine P11_P24 Fly Ash Price Savings 12-2010 2" xfId="16509" xr:uid="{00000000-0005-0000-0000-00007A400000}"/>
    <cellStyle name="R_061107 Calc Sheet" xfId="16510" xr:uid="{00000000-0005-0000-0000-00007B400000}"/>
    <cellStyle name="R_061107 Calc Sheet 10" xfId="16511" xr:uid="{00000000-0005-0000-0000-00007C400000}"/>
    <cellStyle name="R_061107 Calc Sheet 11" xfId="16512" xr:uid="{00000000-0005-0000-0000-00007D400000}"/>
    <cellStyle name="R_061107 Calc Sheet 12" xfId="16513" xr:uid="{00000000-0005-0000-0000-00007E400000}"/>
    <cellStyle name="R_061107 Calc Sheet 2" xfId="16514" xr:uid="{00000000-0005-0000-0000-00007F400000}"/>
    <cellStyle name="R_061107 Calc Sheet 2 2" xfId="16515" xr:uid="{00000000-0005-0000-0000-000080400000}"/>
    <cellStyle name="R_061107 Calc Sheet 2 2 2" xfId="16516" xr:uid="{00000000-0005-0000-0000-000081400000}"/>
    <cellStyle name="R_061107 Calc Sheet 2 2 2 2" xfId="16517" xr:uid="{00000000-0005-0000-0000-000082400000}"/>
    <cellStyle name="R_061107 Calc Sheet 2 2 2 3" xfId="16518" xr:uid="{00000000-0005-0000-0000-000083400000}"/>
    <cellStyle name="R_061107 Calc Sheet 2 2 3" xfId="16519" xr:uid="{00000000-0005-0000-0000-000084400000}"/>
    <cellStyle name="R_061107 Calc Sheet 2 2 3 2" xfId="16520" xr:uid="{00000000-0005-0000-0000-000085400000}"/>
    <cellStyle name="R_061107 Calc Sheet 2 2 3 3" xfId="16521" xr:uid="{00000000-0005-0000-0000-000086400000}"/>
    <cellStyle name="R_061107 Calc Sheet 2 2 4" xfId="16522" xr:uid="{00000000-0005-0000-0000-000087400000}"/>
    <cellStyle name="R_061107 Calc Sheet 2 2 4 2" xfId="16523" xr:uid="{00000000-0005-0000-0000-000088400000}"/>
    <cellStyle name="R_061107 Calc Sheet 2 2 5" xfId="16524" xr:uid="{00000000-0005-0000-0000-000089400000}"/>
    <cellStyle name="R_061107 Calc Sheet 2 2 6" xfId="16525" xr:uid="{00000000-0005-0000-0000-00008A400000}"/>
    <cellStyle name="R_061107 Calc Sheet 2 2_Material Handling Silos - Expenditure Flow" xfId="16526" xr:uid="{00000000-0005-0000-0000-00008B400000}"/>
    <cellStyle name="R_061107 Calc Sheet 2 3" xfId="16527" xr:uid="{00000000-0005-0000-0000-00008C400000}"/>
    <cellStyle name="R_061107 Calc Sheet 2 3 2" xfId="16528" xr:uid="{00000000-0005-0000-0000-00008D400000}"/>
    <cellStyle name="R_061107 Calc Sheet 2 3 3" xfId="16529" xr:uid="{00000000-0005-0000-0000-00008E400000}"/>
    <cellStyle name="R_061107 Calc Sheet 2 4" xfId="16530" xr:uid="{00000000-0005-0000-0000-00008F400000}"/>
    <cellStyle name="R_061107 Calc Sheet 2 4 2" xfId="16531" xr:uid="{00000000-0005-0000-0000-000090400000}"/>
    <cellStyle name="R_061107 Calc Sheet 2 4 3" xfId="16532" xr:uid="{00000000-0005-0000-0000-000091400000}"/>
    <cellStyle name="R_061107 Calc Sheet 2 5" xfId="16533" xr:uid="{00000000-0005-0000-0000-000092400000}"/>
    <cellStyle name="R_061107 Calc Sheet 2 5 2" xfId="16534" xr:uid="{00000000-0005-0000-0000-000093400000}"/>
    <cellStyle name="R_061107 Calc Sheet 2 6" xfId="16535" xr:uid="{00000000-0005-0000-0000-000094400000}"/>
    <cellStyle name="R_061107 Calc Sheet 2 7" xfId="16536" xr:uid="{00000000-0005-0000-0000-000095400000}"/>
    <cellStyle name="R_061107 Calc Sheet 2_Material Handling Silos - Expenditure Flow" xfId="16537" xr:uid="{00000000-0005-0000-0000-000096400000}"/>
    <cellStyle name="R_061107 Calc Sheet 3" xfId="16538" xr:uid="{00000000-0005-0000-0000-000097400000}"/>
    <cellStyle name="R_061107 Calc Sheet 3 2" xfId="16539" xr:uid="{00000000-0005-0000-0000-000098400000}"/>
    <cellStyle name="R_061107 Calc Sheet 3 2 2" xfId="16540" xr:uid="{00000000-0005-0000-0000-000099400000}"/>
    <cellStyle name="R_061107 Calc Sheet 3 3" xfId="16541" xr:uid="{00000000-0005-0000-0000-00009A400000}"/>
    <cellStyle name="R_061107 Calc Sheet 3 3 2" xfId="16542" xr:uid="{00000000-0005-0000-0000-00009B400000}"/>
    <cellStyle name="R_061107 Calc Sheet 3 4" xfId="16543" xr:uid="{00000000-0005-0000-0000-00009C400000}"/>
    <cellStyle name="R_061107 Calc Sheet 3 4 2" xfId="16544" xr:uid="{00000000-0005-0000-0000-00009D400000}"/>
    <cellStyle name="R_061107 Calc Sheet 3 5" xfId="16545" xr:uid="{00000000-0005-0000-0000-00009E400000}"/>
    <cellStyle name="R_061107 Calc Sheet 3 6" xfId="16546" xr:uid="{00000000-0005-0000-0000-00009F400000}"/>
    <cellStyle name="R_061107 Calc Sheet 4" xfId="16547" xr:uid="{00000000-0005-0000-0000-0000A0400000}"/>
    <cellStyle name="R_061107 Calc Sheet 4 2" xfId="16548" xr:uid="{00000000-0005-0000-0000-0000A1400000}"/>
    <cellStyle name="R_061107 Calc Sheet 5" xfId="16549" xr:uid="{00000000-0005-0000-0000-0000A2400000}"/>
    <cellStyle name="R_061107 Calc Sheet 5 2" xfId="16550" xr:uid="{00000000-0005-0000-0000-0000A3400000}"/>
    <cellStyle name="R_061107 Calc Sheet 5 3" xfId="16551" xr:uid="{00000000-0005-0000-0000-0000A4400000}"/>
    <cellStyle name="R_061107 Calc Sheet 6" xfId="16552" xr:uid="{00000000-0005-0000-0000-0000A5400000}"/>
    <cellStyle name="R_061107 Calc Sheet 6 2" xfId="16553" xr:uid="{00000000-0005-0000-0000-0000A6400000}"/>
    <cellStyle name="R_061107 Calc Sheet 7" xfId="16554" xr:uid="{00000000-0005-0000-0000-0000A7400000}"/>
    <cellStyle name="R_061107 Calc Sheet 8" xfId="16555" xr:uid="{00000000-0005-0000-0000-0000A8400000}"/>
    <cellStyle name="R_061107 Calc Sheet 9" xfId="16556" xr:uid="{00000000-0005-0000-0000-0000A9400000}"/>
    <cellStyle name="R_061107 Calc Sheet_(Jan 09 Rev with Civils index check) 081128_Costing-Model(Medupi-107b - package detail)v1 with Jan09 parameters" xfId="16557" xr:uid="{00000000-0005-0000-0000-0000AA400000}"/>
    <cellStyle name="R_061107 Calc Sheet_(Jan 09 Rev with Civils index check) 081128_Costing-Model(Medupi-107b - package detail)v1 with Jan09 parameters 10" xfId="16558" xr:uid="{00000000-0005-0000-0000-0000AB400000}"/>
    <cellStyle name="R_061107 Calc Sheet_(Jan 09 Rev with Civils index check) 081128_Costing-Model(Medupi-107b - package detail)v1 with Jan09 parameters 10 2" xfId="16559" xr:uid="{00000000-0005-0000-0000-0000AC400000}"/>
    <cellStyle name="R_061107 Calc Sheet_(Jan 09 Rev with Civils index check) 081128_Costing-Model(Medupi-107b - package detail)v1 with Jan09 parameters 11" xfId="16560" xr:uid="{00000000-0005-0000-0000-0000AD400000}"/>
    <cellStyle name="R_061107 Calc Sheet_(Jan 09 Rev with Civils index check) 081128_Costing-Model(Medupi-107b - package detail)v1 with Jan09 parameters 12" xfId="16561" xr:uid="{00000000-0005-0000-0000-0000AE400000}"/>
    <cellStyle name="R_061107 Calc Sheet_(Jan 09 Rev with Civils index check) 081128_Costing-Model(Medupi-107b - package detail)v1 with Jan09 parameters 13" xfId="16562" xr:uid="{00000000-0005-0000-0000-0000AF400000}"/>
    <cellStyle name="R_061107 Calc Sheet_(Jan 09 Rev with Civils index check) 081128_Costing-Model(Medupi-107b - package detail)v1 with Jan09 parameters 14" xfId="16563" xr:uid="{00000000-0005-0000-0000-0000B0400000}"/>
    <cellStyle name="R_061107 Calc Sheet_(Jan 09 Rev with Civils index check) 081128_Costing-Model(Medupi-107b - package detail)v1 with Jan09 parameters 2" xfId="16564" xr:uid="{00000000-0005-0000-0000-0000B1400000}"/>
    <cellStyle name="R_061107 Calc Sheet_(Jan 09 Rev with Civils index check) 081128_Costing-Model(Medupi-107b - package detail)v1 with Jan09 parameters 2 10" xfId="16565" xr:uid="{00000000-0005-0000-0000-0000B2400000}"/>
    <cellStyle name="R_061107 Calc Sheet_(Jan 09 Rev with Civils index check) 081128_Costing-Model(Medupi-107b - package detail)v1 with Jan09 parameters 2 11" xfId="16566" xr:uid="{00000000-0005-0000-0000-0000B3400000}"/>
    <cellStyle name="R_061107 Calc Sheet_(Jan 09 Rev with Civils index check) 081128_Costing-Model(Medupi-107b - package detail)v1 with Jan09 parameters 2 2" xfId="16567" xr:uid="{00000000-0005-0000-0000-0000B4400000}"/>
    <cellStyle name="R_061107 Calc Sheet_(Jan 09 Rev with Civils index check) 081128_Costing-Model(Medupi-107b - package detail)v1 with Jan09 parameters 2 2 2" xfId="16568" xr:uid="{00000000-0005-0000-0000-0000B5400000}"/>
    <cellStyle name="R_061107 Calc Sheet_(Jan 09 Rev with Civils index check) 081128_Costing-Model(Medupi-107b - package detail)v1 with Jan09 parameters 2 2 2 2" xfId="16569" xr:uid="{00000000-0005-0000-0000-0000B6400000}"/>
    <cellStyle name="R_061107 Calc Sheet_(Jan 09 Rev with Civils index check) 081128_Costing-Model(Medupi-107b - package detail)v1 with Jan09 parameters 2 2 2 3" xfId="16570" xr:uid="{00000000-0005-0000-0000-0000B7400000}"/>
    <cellStyle name="R_061107 Calc Sheet_(Jan 09 Rev with Civils index check) 081128_Costing-Model(Medupi-107b - package detail)v1 with Jan09 parameters 2 2 3" xfId="16571" xr:uid="{00000000-0005-0000-0000-0000B8400000}"/>
    <cellStyle name="R_061107 Calc Sheet_(Jan 09 Rev with Civils index check) 081128_Costing-Model(Medupi-107b - package detail)v1 with Jan09 parameters 2 2 3 2" xfId="16572" xr:uid="{00000000-0005-0000-0000-0000B9400000}"/>
    <cellStyle name="R_061107 Calc Sheet_(Jan 09 Rev with Civils index check) 081128_Costing-Model(Medupi-107b - package detail)v1 with Jan09 parameters 2 2 3 3" xfId="16573" xr:uid="{00000000-0005-0000-0000-0000BA400000}"/>
    <cellStyle name="R_061107 Calc Sheet_(Jan 09 Rev with Civils index check) 081128_Costing-Model(Medupi-107b - package detail)v1 with Jan09 parameters 2 2 4" xfId="16574" xr:uid="{00000000-0005-0000-0000-0000BB400000}"/>
    <cellStyle name="R_061107 Calc Sheet_(Jan 09 Rev with Civils index check) 081128_Costing-Model(Medupi-107b - package detail)v1 with Jan09 parameters 2 2 4 2" xfId="16575" xr:uid="{00000000-0005-0000-0000-0000BC400000}"/>
    <cellStyle name="R_061107 Calc Sheet_(Jan 09 Rev with Civils index check) 081128_Costing-Model(Medupi-107b - package detail)v1 with Jan09 parameters 2 2 5" xfId="16576" xr:uid="{00000000-0005-0000-0000-0000BD400000}"/>
    <cellStyle name="R_061107 Calc Sheet_(Jan 09 Rev with Civils index check) 081128_Costing-Model(Medupi-107b - package detail)v1 with Jan09 parameters 2 2 6" xfId="16577" xr:uid="{00000000-0005-0000-0000-0000BE400000}"/>
    <cellStyle name="R_061107 Calc Sheet_(Jan 09 Rev with Civils index check) 081128_Costing-Model(Medupi-107b - package detail)v1 with Jan09 parameters 2 2_Material Handling Silos - Expenditure Flow" xfId="16578" xr:uid="{00000000-0005-0000-0000-0000BF400000}"/>
    <cellStyle name="R_061107 Calc Sheet_(Jan 09 Rev with Civils index check) 081128_Costing-Model(Medupi-107b - package detail)v1 with Jan09 parameters 2 3" xfId="16579" xr:uid="{00000000-0005-0000-0000-0000C0400000}"/>
    <cellStyle name="R_061107 Calc Sheet_(Jan 09 Rev with Civils index check) 081128_Costing-Model(Medupi-107b - package detail)v1 with Jan09 parameters 2 3 2" xfId="16580" xr:uid="{00000000-0005-0000-0000-0000C1400000}"/>
    <cellStyle name="R_061107 Calc Sheet_(Jan 09 Rev with Civils index check) 081128_Costing-Model(Medupi-107b - package detail)v1 with Jan09 parameters 2 3 2 2" xfId="16581" xr:uid="{00000000-0005-0000-0000-0000C2400000}"/>
    <cellStyle name="R_061107 Calc Sheet_(Jan 09 Rev with Civils index check) 081128_Costing-Model(Medupi-107b - package detail)v1 with Jan09 parameters 2 3 3" xfId="16582" xr:uid="{00000000-0005-0000-0000-0000C3400000}"/>
    <cellStyle name="R_061107 Calc Sheet_(Jan 09 Rev with Civils index check) 081128_Costing-Model(Medupi-107b - package detail)v1 with Jan09 parameters 2 3 3 2" xfId="16583" xr:uid="{00000000-0005-0000-0000-0000C4400000}"/>
    <cellStyle name="R_061107 Calc Sheet_(Jan 09 Rev with Civils index check) 081128_Costing-Model(Medupi-107b - package detail)v1 with Jan09 parameters 2 3 4" xfId="16584" xr:uid="{00000000-0005-0000-0000-0000C5400000}"/>
    <cellStyle name="R_061107 Calc Sheet_(Jan 09 Rev with Civils index check) 081128_Costing-Model(Medupi-107b - package detail)v1 with Jan09 parameters 2 3 4 2" xfId="16585" xr:uid="{00000000-0005-0000-0000-0000C6400000}"/>
    <cellStyle name="R_061107 Calc Sheet_(Jan 09 Rev with Civils index check) 081128_Costing-Model(Medupi-107b - package detail)v1 with Jan09 parameters 2 3 5" xfId="16586" xr:uid="{00000000-0005-0000-0000-0000C7400000}"/>
    <cellStyle name="R_061107 Calc Sheet_(Jan 09 Rev with Civils index check) 081128_Costing-Model(Medupi-107b - package detail)v1 with Jan09 parameters 2 3 6" xfId="16587" xr:uid="{00000000-0005-0000-0000-0000C8400000}"/>
    <cellStyle name="R_061107 Calc Sheet_(Jan 09 Rev with Civils index check) 081128_Costing-Model(Medupi-107b - package detail)v1 with Jan09 parameters 2 4" xfId="16588" xr:uid="{00000000-0005-0000-0000-0000C9400000}"/>
    <cellStyle name="R_061107 Calc Sheet_(Jan 09 Rev with Civils index check) 081128_Costing-Model(Medupi-107b - package detail)v1 with Jan09 parameters 2 4 2" xfId="16589" xr:uid="{00000000-0005-0000-0000-0000CA400000}"/>
    <cellStyle name="R_061107 Calc Sheet_(Jan 09 Rev with Civils index check) 081128_Costing-Model(Medupi-107b - package detail)v1 with Jan09 parameters 2 4 3" xfId="16590" xr:uid="{00000000-0005-0000-0000-0000CB400000}"/>
    <cellStyle name="R_061107 Calc Sheet_(Jan 09 Rev with Civils index check) 081128_Costing-Model(Medupi-107b - package detail)v1 with Jan09 parameters 2 5" xfId="16591" xr:uid="{00000000-0005-0000-0000-0000CC400000}"/>
    <cellStyle name="R_061107 Calc Sheet_(Jan 09 Rev with Civils index check) 081128_Costing-Model(Medupi-107b - package detail)v1 with Jan09 parameters 2 5 2" xfId="16592" xr:uid="{00000000-0005-0000-0000-0000CD400000}"/>
    <cellStyle name="R_061107 Calc Sheet_(Jan 09 Rev with Civils index check) 081128_Costing-Model(Medupi-107b - package detail)v1 with Jan09 parameters 2 6" xfId="16593" xr:uid="{00000000-0005-0000-0000-0000CE400000}"/>
    <cellStyle name="R_061107 Calc Sheet_(Jan 09 Rev with Civils index check) 081128_Costing-Model(Medupi-107b - package detail)v1 with Jan09 parameters 2 6 2" xfId="16594" xr:uid="{00000000-0005-0000-0000-0000CF400000}"/>
    <cellStyle name="R_061107 Calc Sheet_(Jan 09 Rev with Civils index check) 081128_Costing-Model(Medupi-107b - package detail)v1 with Jan09 parameters 2 7" xfId="16595" xr:uid="{00000000-0005-0000-0000-0000D0400000}"/>
    <cellStyle name="R_061107 Calc Sheet_(Jan 09 Rev with Civils index check) 081128_Costing-Model(Medupi-107b - package detail)v1 with Jan09 parameters 2 8" xfId="16596" xr:uid="{00000000-0005-0000-0000-0000D1400000}"/>
    <cellStyle name="R_061107 Calc Sheet_(Jan 09 Rev with Civils index check) 081128_Costing-Model(Medupi-107b - package detail)v1 with Jan09 parameters 2 9" xfId="16597" xr:uid="{00000000-0005-0000-0000-0000D2400000}"/>
    <cellStyle name="R_061107 Calc Sheet_(Jan 09 Rev with Civils index check) 081128_Costing-Model(Medupi-107b - package detail)v1 with Jan09 parameters 2_Material Handling Silos - Expenditure Flow" xfId="16598" xr:uid="{00000000-0005-0000-0000-0000D3400000}"/>
    <cellStyle name="R_061107 Calc Sheet_(Jan 09 Rev with Civils index check) 081128_Costing-Model(Medupi-107b - package detail)v1 with Jan09 parameters 3" xfId="16599" xr:uid="{00000000-0005-0000-0000-0000D4400000}"/>
    <cellStyle name="R_061107 Calc Sheet_(Jan 09 Rev with Civils index check) 081128_Costing-Model(Medupi-107b - package detail)v1 with Jan09 parameters 3 2" xfId="16600" xr:uid="{00000000-0005-0000-0000-0000D5400000}"/>
    <cellStyle name="R_061107 Calc Sheet_(Jan 09 Rev with Civils index check) 081128_Costing-Model(Medupi-107b - package detail)v1 with Jan09 parameters 3 2 2" xfId="16601" xr:uid="{00000000-0005-0000-0000-0000D6400000}"/>
    <cellStyle name="R_061107 Calc Sheet_(Jan 09 Rev with Civils index check) 081128_Costing-Model(Medupi-107b - package detail)v1 with Jan09 parameters 3 2 2 2" xfId="16602" xr:uid="{00000000-0005-0000-0000-0000D7400000}"/>
    <cellStyle name="R_061107 Calc Sheet_(Jan 09 Rev with Civils index check) 081128_Costing-Model(Medupi-107b - package detail)v1 with Jan09 parameters 3 2 2 2 2" xfId="16603" xr:uid="{00000000-0005-0000-0000-0000D8400000}"/>
    <cellStyle name="R_061107 Calc Sheet_(Jan 09 Rev with Civils index check) 081128_Costing-Model(Medupi-107b - package detail)v1 with Jan09 parameters 3 2 2 3" xfId="16604" xr:uid="{00000000-0005-0000-0000-0000D9400000}"/>
    <cellStyle name="R_061107 Calc Sheet_(Jan 09 Rev with Civils index check) 081128_Costing-Model(Medupi-107b - package detail)v1 with Jan09 parameters 3 2 2 3 2" xfId="16605" xr:uid="{00000000-0005-0000-0000-0000DA400000}"/>
    <cellStyle name="R_061107 Calc Sheet_(Jan 09 Rev with Civils index check) 081128_Costing-Model(Medupi-107b - package detail)v1 with Jan09 parameters 3 2 2 4" xfId="16606" xr:uid="{00000000-0005-0000-0000-0000DB400000}"/>
    <cellStyle name="R_061107 Calc Sheet_(Jan 09 Rev with Civils index check) 081128_Costing-Model(Medupi-107b - package detail)v1 with Jan09 parameters 3 2 2 4 2" xfId="16607" xr:uid="{00000000-0005-0000-0000-0000DC400000}"/>
    <cellStyle name="R_061107 Calc Sheet_(Jan 09 Rev with Civils index check) 081128_Costing-Model(Medupi-107b - package detail)v1 with Jan09 parameters 3 2 2 5" xfId="16608" xr:uid="{00000000-0005-0000-0000-0000DD400000}"/>
    <cellStyle name="R_061107 Calc Sheet_(Jan 09 Rev with Civils index check) 081128_Costing-Model(Medupi-107b - package detail)v1 with Jan09 parameters 3 2 2 6" xfId="16609" xr:uid="{00000000-0005-0000-0000-0000DE400000}"/>
    <cellStyle name="R_061107 Calc Sheet_(Jan 09 Rev with Civils index check) 081128_Costing-Model(Medupi-107b - package detail)v1 with Jan09 parameters 3 2 3" xfId="16610" xr:uid="{00000000-0005-0000-0000-0000DF400000}"/>
    <cellStyle name="R_061107 Calc Sheet_(Jan 09 Rev with Civils index check) 081128_Costing-Model(Medupi-107b - package detail)v1 with Jan09 parameters 3 2 3 2" xfId="16611" xr:uid="{00000000-0005-0000-0000-0000E0400000}"/>
    <cellStyle name="R_061107 Calc Sheet_(Jan 09 Rev with Civils index check) 081128_Costing-Model(Medupi-107b - package detail)v1 with Jan09 parameters 3 2 3 3" xfId="16612" xr:uid="{00000000-0005-0000-0000-0000E1400000}"/>
    <cellStyle name="R_061107 Calc Sheet_(Jan 09 Rev with Civils index check) 081128_Costing-Model(Medupi-107b - package detail)v1 with Jan09 parameters 3 2 4" xfId="16613" xr:uid="{00000000-0005-0000-0000-0000E2400000}"/>
    <cellStyle name="R_061107 Calc Sheet_(Jan 09 Rev with Civils index check) 081128_Costing-Model(Medupi-107b - package detail)v1 with Jan09 parameters 3 2 4 2" xfId="16614" xr:uid="{00000000-0005-0000-0000-0000E3400000}"/>
    <cellStyle name="R_061107 Calc Sheet_(Jan 09 Rev with Civils index check) 081128_Costing-Model(Medupi-107b - package detail)v1 with Jan09 parameters 3 2 5" xfId="16615" xr:uid="{00000000-0005-0000-0000-0000E4400000}"/>
    <cellStyle name="R_061107 Calc Sheet_(Jan 09 Rev with Civils index check) 081128_Costing-Model(Medupi-107b - package detail)v1 with Jan09 parameters 3 2 5 2" xfId="16616" xr:uid="{00000000-0005-0000-0000-0000E5400000}"/>
    <cellStyle name="R_061107 Calc Sheet_(Jan 09 Rev with Civils index check) 081128_Costing-Model(Medupi-107b - package detail)v1 with Jan09 parameters 3 2 6" xfId="16617" xr:uid="{00000000-0005-0000-0000-0000E6400000}"/>
    <cellStyle name="R_061107 Calc Sheet_(Jan 09 Rev with Civils index check) 081128_Costing-Model(Medupi-107b - package detail)v1 with Jan09 parameters 3 2 7" xfId="16618" xr:uid="{00000000-0005-0000-0000-0000E7400000}"/>
    <cellStyle name="R_061107 Calc Sheet_(Jan 09 Rev with Civils index check) 081128_Costing-Model(Medupi-107b - package detail)v1 with Jan09 parameters 3 2_Material Handling Silos - Expenditure Flow" xfId="16619" xr:uid="{00000000-0005-0000-0000-0000E8400000}"/>
    <cellStyle name="R_061107 Calc Sheet_(Jan 09 Rev with Civils index check) 081128_Costing-Model(Medupi-107b - package detail)v1 with Jan09 parameters 3 3" xfId="16620" xr:uid="{00000000-0005-0000-0000-0000E9400000}"/>
    <cellStyle name="R_061107 Calc Sheet_(Jan 09 Rev with Civils index check) 081128_Costing-Model(Medupi-107b - package detail)v1 with Jan09 parameters 3 3 2" xfId="16621" xr:uid="{00000000-0005-0000-0000-0000EA400000}"/>
    <cellStyle name="R_061107 Calc Sheet_(Jan 09 Rev with Civils index check) 081128_Costing-Model(Medupi-107b - package detail)v1 with Jan09 parameters 3 3 2 2" xfId="16622" xr:uid="{00000000-0005-0000-0000-0000EB400000}"/>
    <cellStyle name="R_061107 Calc Sheet_(Jan 09 Rev with Civils index check) 081128_Costing-Model(Medupi-107b - package detail)v1 with Jan09 parameters 3 3 3" xfId="16623" xr:uid="{00000000-0005-0000-0000-0000EC400000}"/>
    <cellStyle name="R_061107 Calc Sheet_(Jan 09 Rev with Civils index check) 081128_Costing-Model(Medupi-107b - package detail)v1 with Jan09 parameters 3 3 3 2" xfId="16624" xr:uid="{00000000-0005-0000-0000-0000ED400000}"/>
    <cellStyle name="R_061107 Calc Sheet_(Jan 09 Rev with Civils index check) 081128_Costing-Model(Medupi-107b - package detail)v1 with Jan09 parameters 3 3 4" xfId="16625" xr:uid="{00000000-0005-0000-0000-0000EE400000}"/>
    <cellStyle name="R_061107 Calc Sheet_(Jan 09 Rev with Civils index check) 081128_Costing-Model(Medupi-107b - package detail)v1 with Jan09 parameters 3 3 4 2" xfId="16626" xr:uid="{00000000-0005-0000-0000-0000EF400000}"/>
    <cellStyle name="R_061107 Calc Sheet_(Jan 09 Rev with Civils index check) 081128_Costing-Model(Medupi-107b - package detail)v1 with Jan09 parameters 3 3 5" xfId="16627" xr:uid="{00000000-0005-0000-0000-0000F0400000}"/>
    <cellStyle name="R_061107 Calc Sheet_(Jan 09 Rev with Civils index check) 081128_Costing-Model(Medupi-107b - package detail)v1 with Jan09 parameters 3 3 6" xfId="16628" xr:uid="{00000000-0005-0000-0000-0000F1400000}"/>
    <cellStyle name="R_061107 Calc Sheet_(Jan 09 Rev with Civils index check) 081128_Costing-Model(Medupi-107b - package detail)v1 with Jan09 parameters 3 4" xfId="16629" xr:uid="{00000000-0005-0000-0000-0000F2400000}"/>
    <cellStyle name="R_061107 Calc Sheet_(Jan 09 Rev with Civils index check) 081128_Costing-Model(Medupi-107b - package detail)v1 with Jan09 parameters 3 4 2" xfId="16630" xr:uid="{00000000-0005-0000-0000-0000F3400000}"/>
    <cellStyle name="R_061107 Calc Sheet_(Jan 09 Rev with Civils index check) 081128_Costing-Model(Medupi-107b - package detail)v1 with Jan09 parameters 3 4 3" xfId="16631" xr:uid="{00000000-0005-0000-0000-0000F4400000}"/>
    <cellStyle name="R_061107 Calc Sheet_(Jan 09 Rev with Civils index check) 081128_Costing-Model(Medupi-107b - package detail)v1 with Jan09 parameters 3 5" xfId="16632" xr:uid="{00000000-0005-0000-0000-0000F5400000}"/>
    <cellStyle name="R_061107 Calc Sheet_(Jan 09 Rev with Civils index check) 081128_Costing-Model(Medupi-107b - package detail)v1 with Jan09 parameters 3 5 2" xfId="16633" xr:uid="{00000000-0005-0000-0000-0000F6400000}"/>
    <cellStyle name="R_061107 Calc Sheet_(Jan 09 Rev with Civils index check) 081128_Costing-Model(Medupi-107b - package detail)v1 with Jan09 parameters 3 6" xfId="16634" xr:uid="{00000000-0005-0000-0000-0000F7400000}"/>
    <cellStyle name="R_061107 Calc Sheet_(Jan 09 Rev with Civils index check) 081128_Costing-Model(Medupi-107b - package detail)v1 with Jan09 parameters 3 6 2" xfId="16635" xr:uid="{00000000-0005-0000-0000-0000F8400000}"/>
    <cellStyle name="R_061107 Calc Sheet_(Jan 09 Rev with Civils index check) 081128_Costing-Model(Medupi-107b - package detail)v1 with Jan09 parameters 3 7" xfId="16636" xr:uid="{00000000-0005-0000-0000-0000F9400000}"/>
    <cellStyle name="R_061107 Calc Sheet_(Jan 09 Rev with Civils index check) 081128_Costing-Model(Medupi-107b - package detail)v1 with Jan09 parameters 3 8" xfId="16637" xr:uid="{00000000-0005-0000-0000-0000FA400000}"/>
    <cellStyle name="R_061107 Calc Sheet_(Jan 09 Rev with Civils index check) 081128_Costing-Model(Medupi-107b - package detail)v1 with Jan09 parameters 3_110406 Boiler cash flow and forecast" xfId="16638" xr:uid="{00000000-0005-0000-0000-0000FB400000}"/>
    <cellStyle name="R_061107 Calc Sheet_(Jan 09 Rev with Civils index check) 081128_Costing-Model(Medupi-107b - package detail)v1 with Jan09 parameters 3_110406 Boiler cash flow and forecast 2" xfId="16639" xr:uid="{00000000-0005-0000-0000-0000FC400000}"/>
    <cellStyle name="R_061107 Calc Sheet_(Jan 09 Rev with Civils index check) 081128_Costing-Model(Medupi-107b - package detail)v1 with Jan09 parameters 3_110406 Boiler cash flow and forecast 2 2" xfId="16640" xr:uid="{00000000-0005-0000-0000-0000FD400000}"/>
    <cellStyle name="R_061107 Calc Sheet_(Jan 09 Rev with Civils index check) 081128_Costing-Model(Medupi-107b - package detail)v1 with Jan09 parameters 3_110406 Boiler cash flow and forecast 3" xfId="16641" xr:uid="{00000000-0005-0000-0000-0000FE400000}"/>
    <cellStyle name="R_061107 Calc Sheet_(Jan 09 Rev with Civils index check) 081128_Costing-Model(Medupi-107b - package detail)v1 with Jan09 parameters 3_110406 Boiler cash flow and forecast 3 2" xfId="16642" xr:uid="{00000000-0005-0000-0000-0000FF400000}"/>
    <cellStyle name="R_061107 Calc Sheet_(Jan 09 Rev with Civils index check) 081128_Costing-Model(Medupi-107b - package detail)v1 with Jan09 parameters 3_110406 Boiler cash flow and forecast 4" xfId="16643" xr:uid="{00000000-0005-0000-0000-000000410000}"/>
    <cellStyle name="R_061107 Calc Sheet_(Jan 09 Rev with Civils index check) 081128_Costing-Model(Medupi-107b - package detail)v1 with Jan09 parameters 3_110406 Boiler cash flow and forecast 4 2" xfId="16644" xr:uid="{00000000-0005-0000-0000-000001410000}"/>
    <cellStyle name="R_061107 Calc Sheet_(Jan 09 Rev with Civils index check) 081128_Costing-Model(Medupi-107b - package detail)v1 with Jan09 parameters 3_110406 Boiler cash flow and forecast 5" xfId="16645" xr:uid="{00000000-0005-0000-0000-000002410000}"/>
    <cellStyle name="R_061107 Calc Sheet_(Jan 09 Rev with Civils index check) 081128_Costing-Model(Medupi-107b - package detail)v1 with Jan09 parameters 3_Material Handling Silos - Expenditure Flow" xfId="16646" xr:uid="{00000000-0005-0000-0000-000003410000}"/>
    <cellStyle name="R_061107 Calc Sheet_(Jan 09 Rev with Civils index check) 081128_Costing-Model(Medupi-107b - package detail)v1 with Jan09 parameters 4" xfId="16647" xr:uid="{00000000-0005-0000-0000-000004410000}"/>
    <cellStyle name="R_061107 Calc Sheet_(Jan 09 Rev with Civils index check) 081128_Costing-Model(Medupi-107b - package detail)v1 with Jan09 parameters 4 2" xfId="16648" xr:uid="{00000000-0005-0000-0000-000005410000}"/>
    <cellStyle name="R_061107 Calc Sheet_(Jan 09 Rev with Civils index check) 081128_Costing-Model(Medupi-107b - package detail)v1 with Jan09 parameters 4 2 2" xfId="16649" xr:uid="{00000000-0005-0000-0000-000006410000}"/>
    <cellStyle name="R_061107 Calc Sheet_(Jan 09 Rev with Civils index check) 081128_Costing-Model(Medupi-107b - package detail)v1 with Jan09 parameters 4 2 2 2" xfId="16650" xr:uid="{00000000-0005-0000-0000-000007410000}"/>
    <cellStyle name="R_061107 Calc Sheet_(Jan 09 Rev with Civils index check) 081128_Costing-Model(Medupi-107b - package detail)v1 with Jan09 parameters 4 2 2 3" xfId="16651" xr:uid="{00000000-0005-0000-0000-000008410000}"/>
    <cellStyle name="R_061107 Calc Sheet_(Jan 09 Rev with Civils index check) 081128_Costing-Model(Medupi-107b - package detail)v1 with Jan09 parameters 4 2 3" xfId="16652" xr:uid="{00000000-0005-0000-0000-000009410000}"/>
    <cellStyle name="R_061107 Calc Sheet_(Jan 09 Rev with Civils index check) 081128_Costing-Model(Medupi-107b - package detail)v1 with Jan09 parameters 4 2 3 2" xfId="16653" xr:uid="{00000000-0005-0000-0000-00000A410000}"/>
    <cellStyle name="R_061107 Calc Sheet_(Jan 09 Rev with Civils index check) 081128_Costing-Model(Medupi-107b - package detail)v1 with Jan09 parameters 4 2 3 3" xfId="16654" xr:uid="{00000000-0005-0000-0000-00000B410000}"/>
    <cellStyle name="R_061107 Calc Sheet_(Jan 09 Rev with Civils index check) 081128_Costing-Model(Medupi-107b - package detail)v1 with Jan09 parameters 4 2 4" xfId="16655" xr:uid="{00000000-0005-0000-0000-00000C410000}"/>
    <cellStyle name="R_061107 Calc Sheet_(Jan 09 Rev with Civils index check) 081128_Costing-Model(Medupi-107b - package detail)v1 with Jan09 parameters 4 2 4 2" xfId="16656" xr:uid="{00000000-0005-0000-0000-00000D410000}"/>
    <cellStyle name="R_061107 Calc Sheet_(Jan 09 Rev with Civils index check) 081128_Costing-Model(Medupi-107b - package detail)v1 with Jan09 parameters 4 2 5" xfId="16657" xr:uid="{00000000-0005-0000-0000-00000E410000}"/>
    <cellStyle name="R_061107 Calc Sheet_(Jan 09 Rev with Civils index check) 081128_Costing-Model(Medupi-107b - package detail)v1 with Jan09 parameters 4 2 6" xfId="16658" xr:uid="{00000000-0005-0000-0000-00000F410000}"/>
    <cellStyle name="R_061107 Calc Sheet_(Jan 09 Rev with Civils index check) 081128_Costing-Model(Medupi-107b - package detail)v1 with Jan09 parameters 4 2_Material Handling Silos - Expenditure Flow" xfId="16659" xr:uid="{00000000-0005-0000-0000-000010410000}"/>
    <cellStyle name="R_061107 Calc Sheet_(Jan 09 Rev with Civils index check) 081128_Costing-Model(Medupi-107b - package detail)v1 with Jan09 parameters 4 3" xfId="16660" xr:uid="{00000000-0005-0000-0000-000011410000}"/>
    <cellStyle name="R_061107 Calc Sheet_(Jan 09 Rev with Civils index check) 081128_Costing-Model(Medupi-107b - package detail)v1 with Jan09 parameters 4 3 2" xfId="16661" xr:uid="{00000000-0005-0000-0000-000012410000}"/>
    <cellStyle name="R_061107 Calc Sheet_(Jan 09 Rev with Civils index check) 081128_Costing-Model(Medupi-107b - package detail)v1 with Jan09 parameters 4 3 2 2" xfId="16662" xr:uid="{00000000-0005-0000-0000-000013410000}"/>
    <cellStyle name="R_061107 Calc Sheet_(Jan 09 Rev with Civils index check) 081128_Costing-Model(Medupi-107b - package detail)v1 with Jan09 parameters 4 3 3" xfId="16663" xr:uid="{00000000-0005-0000-0000-000014410000}"/>
    <cellStyle name="R_061107 Calc Sheet_(Jan 09 Rev with Civils index check) 081128_Costing-Model(Medupi-107b - package detail)v1 with Jan09 parameters 4 3 3 2" xfId="16664" xr:uid="{00000000-0005-0000-0000-000015410000}"/>
    <cellStyle name="R_061107 Calc Sheet_(Jan 09 Rev with Civils index check) 081128_Costing-Model(Medupi-107b - package detail)v1 with Jan09 parameters 4 3 4" xfId="16665" xr:uid="{00000000-0005-0000-0000-000016410000}"/>
    <cellStyle name="R_061107 Calc Sheet_(Jan 09 Rev with Civils index check) 081128_Costing-Model(Medupi-107b - package detail)v1 with Jan09 parameters 4 3 4 2" xfId="16666" xr:uid="{00000000-0005-0000-0000-000017410000}"/>
    <cellStyle name="R_061107 Calc Sheet_(Jan 09 Rev with Civils index check) 081128_Costing-Model(Medupi-107b - package detail)v1 with Jan09 parameters 4 3 5" xfId="16667" xr:uid="{00000000-0005-0000-0000-000018410000}"/>
    <cellStyle name="R_061107 Calc Sheet_(Jan 09 Rev with Civils index check) 081128_Costing-Model(Medupi-107b - package detail)v1 with Jan09 parameters 4 3 6" xfId="16668" xr:uid="{00000000-0005-0000-0000-000019410000}"/>
    <cellStyle name="R_061107 Calc Sheet_(Jan 09 Rev with Civils index check) 081128_Costing-Model(Medupi-107b - package detail)v1 with Jan09 parameters 4 4" xfId="16669" xr:uid="{00000000-0005-0000-0000-00001A410000}"/>
    <cellStyle name="R_061107 Calc Sheet_(Jan 09 Rev with Civils index check) 081128_Costing-Model(Medupi-107b - package detail)v1 with Jan09 parameters 4 4 2" xfId="16670" xr:uid="{00000000-0005-0000-0000-00001B410000}"/>
    <cellStyle name="R_061107 Calc Sheet_(Jan 09 Rev with Civils index check) 081128_Costing-Model(Medupi-107b - package detail)v1 with Jan09 parameters 4 4 2 2" xfId="16671" xr:uid="{00000000-0005-0000-0000-00001C410000}"/>
    <cellStyle name="R_061107 Calc Sheet_(Jan 09 Rev with Civils index check) 081128_Costing-Model(Medupi-107b - package detail)v1 with Jan09 parameters 4 4 3" xfId="16672" xr:uid="{00000000-0005-0000-0000-00001D410000}"/>
    <cellStyle name="R_061107 Calc Sheet_(Jan 09 Rev with Civils index check) 081128_Costing-Model(Medupi-107b - package detail)v1 with Jan09 parameters 4 4 3 2" xfId="16673" xr:uid="{00000000-0005-0000-0000-00001E410000}"/>
    <cellStyle name="R_061107 Calc Sheet_(Jan 09 Rev with Civils index check) 081128_Costing-Model(Medupi-107b - package detail)v1 with Jan09 parameters 4 4 4" xfId="16674" xr:uid="{00000000-0005-0000-0000-00001F410000}"/>
    <cellStyle name="R_061107 Calc Sheet_(Jan 09 Rev with Civils index check) 081128_Costing-Model(Medupi-107b - package detail)v1 with Jan09 parameters 4 4 4 2" xfId="16675" xr:uid="{00000000-0005-0000-0000-000020410000}"/>
    <cellStyle name="R_061107 Calc Sheet_(Jan 09 Rev with Civils index check) 081128_Costing-Model(Medupi-107b - package detail)v1 with Jan09 parameters 4 4 5" xfId="16676" xr:uid="{00000000-0005-0000-0000-000021410000}"/>
    <cellStyle name="R_061107 Calc Sheet_(Jan 09 Rev with Civils index check) 081128_Costing-Model(Medupi-107b - package detail)v1 with Jan09 parameters 4 4 6" xfId="16677" xr:uid="{00000000-0005-0000-0000-000022410000}"/>
    <cellStyle name="R_061107 Calc Sheet_(Jan 09 Rev with Civils index check) 081128_Costing-Model(Medupi-107b - package detail)v1 with Jan09 parameters 4 5" xfId="16678" xr:uid="{00000000-0005-0000-0000-000023410000}"/>
    <cellStyle name="R_061107 Calc Sheet_(Jan 09 Rev with Civils index check) 081128_Costing-Model(Medupi-107b - package detail)v1 with Jan09 parameters 4 5 2" xfId="16679" xr:uid="{00000000-0005-0000-0000-000024410000}"/>
    <cellStyle name="R_061107 Calc Sheet_(Jan 09 Rev with Civils index check) 081128_Costing-Model(Medupi-107b - package detail)v1 with Jan09 parameters 4 5 3" xfId="16680" xr:uid="{00000000-0005-0000-0000-000025410000}"/>
    <cellStyle name="R_061107 Calc Sheet_(Jan 09 Rev with Civils index check) 081128_Costing-Model(Medupi-107b - package detail)v1 with Jan09 parameters 4 6" xfId="16681" xr:uid="{00000000-0005-0000-0000-000026410000}"/>
    <cellStyle name="R_061107 Calc Sheet_(Jan 09 Rev with Civils index check) 081128_Costing-Model(Medupi-107b - package detail)v1 with Jan09 parameters 4 6 2" xfId="16682" xr:uid="{00000000-0005-0000-0000-000027410000}"/>
    <cellStyle name="R_061107 Calc Sheet_(Jan 09 Rev with Civils index check) 081128_Costing-Model(Medupi-107b - package detail)v1 with Jan09 parameters 4 7" xfId="16683" xr:uid="{00000000-0005-0000-0000-000028410000}"/>
    <cellStyle name="R_061107 Calc Sheet_(Jan 09 Rev with Civils index check) 081128_Costing-Model(Medupi-107b - package detail)v1 with Jan09 parameters 4 7 2" xfId="16684" xr:uid="{00000000-0005-0000-0000-000029410000}"/>
    <cellStyle name="R_061107 Calc Sheet_(Jan 09 Rev with Civils index check) 081128_Costing-Model(Medupi-107b - package detail)v1 with Jan09 parameters 4 8" xfId="16685" xr:uid="{00000000-0005-0000-0000-00002A410000}"/>
    <cellStyle name="R_061107 Calc Sheet_(Jan 09 Rev with Civils index check) 081128_Costing-Model(Medupi-107b - package detail)v1 with Jan09 parameters 4 9" xfId="16686" xr:uid="{00000000-0005-0000-0000-00002B410000}"/>
    <cellStyle name="R_061107 Calc Sheet_(Jan 09 Rev with Civils index check) 081128_Costing-Model(Medupi-107b - package detail)v1 with Jan09 parameters 4_Material Handling Silos - Expenditure Flow" xfId="16687" xr:uid="{00000000-0005-0000-0000-00002C410000}"/>
    <cellStyle name="R_061107 Calc Sheet_(Jan 09 Rev with Civils index check) 081128_Costing-Model(Medupi-107b - package detail)v1 with Jan09 parameters 5" xfId="16688" xr:uid="{00000000-0005-0000-0000-00002D410000}"/>
    <cellStyle name="R_061107 Calc Sheet_(Jan 09 Rev with Civils index check) 081128_Costing-Model(Medupi-107b - package detail)v1 with Jan09 parameters 5 2" xfId="16689" xr:uid="{00000000-0005-0000-0000-00002E410000}"/>
    <cellStyle name="R_061107 Calc Sheet_(Jan 09 Rev with Civils index check) 081128_Costing-Model(Medupi-107b - package detail)v1 with Jan09 parameters 5 2 2" xfId="16690" xr:uid="{00000000-0005-0000-0000-00002F410000}"/>
    <cellStyle name="R_061107 Calc Sheet_(Jan 09 Rev with Civils index check) 081128_Costing-Model(Medupi-107b - package detail)v1 with Jan09 parameters 5 2 3" xfId="16691" xr:uid="{00000000-0005-0000-0000-000030410000}"/>
    <cellStyle name="R_061107 Calc Sheet_(Jan 09 Rev with Civils index check) 081128_Costing-Model(Medupi-107b - package detail)v1 with Jan09 parameters 5 3" xfId="16692" xr:uid="{00000000-0005-0000-0000-000031410000}"/>
    <cellStyle name="R_061107 Calc Sheet_(Jan 09 Rev with Civils index check) 081128_Costing-Model(Medupi-107b - package detail)v1 with Jan09 parameters 5 3 2" xfId="16693" xr:uid="{00000000-0005-0000-0000-000032410000}"/>
    <cellStyle name="R_061107 Calc Sheet_(Jan 09 Rev with Civils index check) 081128_Costing-Model(Medupi-107b - package detail)v1 with Jan09 parameters 5 3 3" xfId="16694" xr:uid="{00000000-0005-0000-0000-000033410000}"/>
    <cellStyle name="R_061107 Calc Sheet_(Jan 09 Rev with Civils index check) 081128_Costing-Model(Medupi-107b - package detail)v1 with Jan09 parameters 5 4" xfId="16695" xr:uid="{00000000-0005-0000-0000-000034410000}"/>
    <cellStyle name="R_061107 Calc Sheet_(Jan 09 Rev with Civils index check) 081128_Costing-Model(Medupi-107b - package detail)v1 with Jan09 parameters 5 4 2" xfId="16696" xr:uid="{00000000-0005-0000-0000-000035410000}"/>
    <cellStyle name="R_061107 Calc Sheet_(Jan 09 Rev with Civils index check) 081128_Costing-Model(Medupi-107b - package detail)v1 with Jan09 parameters 5 5" xfId="16697" xr:uid="{00000000-0005-0000-0000-000036410000}"/>
    <cellStyle name="R_061107 Calc Sheet_(Jan 09 Rev with Civils index check) 081128_Costing-Model(Medupi-107b - package detail)v1 with Jan09 parameters 5 6" xfId="16698" xr:uid="{00000000-0005-0000-0000-000037410000}"/>
    <cellStyle name="R_061107 Calc Sheet_(Jan 09 Rev with Civils index check) 081128_Costing-Model(Medupi-107b - package detail)v1 with Jan09 parameters 5_Material Handling Silos - Expenditure Flow" xfId="16699" xr:uid="{00000000-0005-0000-0000-000038410000}"/>
    <cellStyle name="R_061107 Calc Sheet_(Jan 09 Rev with Civils index check) 081128_Costing-Model(Medupi-107b - package detail)v1 with Jan09 parameters 6" xfId="16700" xr:uid="{00000000-0005-0000-0000-000039410000}"/>
    <cellStyle name="R_061107 Calc Sheet_(Jan 09 Rev with Civils index check) 081128_Costing-Model(Medupi-107b - package detail)v1 with Jan09 parameters 6 2" xfId="16701" xr:uid="{00000000-0005-0000-0000-00003A410000}"/>
    <cellStyle name="R_061107 Calc Sheet_(Jan 09 Rev with Civils index check) 081128_Costing-Model(Medupi-107b - package detail)v1 with Jan09 parameters 6 2 2" xfId="16702" xr:uid="{00000000-0005-0000-0000-00003B410000}"/>
    <cellStyle name="R_061107 Calc Sheet_(Jan 09 Rev with Civils index check) 081128_Costing-Model(Medupi-107b - package detail)v1 with Jan09 parameters 6 2 2 2" xfId="16703" xr:uid="{00000000-0005-0000-0000-00003C410000}"/>
    <cellStyle name="R_061107 Calc Sheet_(Jan 09 Rev with Civils index check) 081128_Costing-Model(Medupi-107b - package detail)v1 with Jan09 parameters 6 2 3" xfId="16704" xr:uid="{00000000-0005-0000-0000-00003D410000}"/>
    <cellStyle name="R_061107 Calc Sheet_(Jan 09 Rev with Civils index check) 081128_Costing-Model(Medupi-107b - package detail)v1 with Jan09 parameters 6 2 4" xfId="16705" xr:uid="{00000000-0005-0000-0000-00003E410000}"/>
    <cellStyle name="R_061107 Calc Sheet_(Jan 09 Rev with Civils index check) 081128_Costing-Model(Medupi-107b - package detail)v1 with Jan09 parameters 6 3" xfId="16706" xr:uid="{00000000-0005-0000-0000-00003F410000}"/>
    <cellStyle name="R_061107 Calc Sheet_(Jan 09 Rev with Civils index check) 081128_Costing-Model(Medupi-107b - package detail)v1 with Jan09 parameters 6 3 2" xfId="16707" xr:uid="{00000000-0005-0000-0000-000040410000}"/>
    <cellStyle name="R_061107 Calc Sheet_(Jan 09 Rev with Civils index check) 081128_Costing-Model(Medupi-107b - package detail)v1 with Jan09 parameters 6 3 3" xfId="16708" xr:uid="{00000000-0005-0000-0000-000041410000}"/>
    <cellStyle name="R_061107 Calc Sheet_(Jan 09 Rev with Civils index check) 081128_Costing-Model(Medupi-107b - package detail)v1 with Jan09 parameters 6 4" xfId="16709" xr:uid="{00000000-0005-0000-0000-000042410000}"/>
    <cellStyle name="R_061107 Calc Sheet_(Jan 09 Rev with Civils index check) 081128_Costing-Model(Medupi-107b - package detail)v1 with Jan09 parameters 6 4 2" xfId="16710" xr:uid="{00000000-0005-0000-0000-000043410000}"/>
    <cellStyle name="R_061107 Calc Sheet_(Jan 09 Rev with Civils index check) 081128_Costing-Model(Medupi-107b - package detail)v1 with Jan09 parameters 6 5" xfId="16711" xr:uid="{00000000-0005-0000-0000-000044410000}"/>
    <cellStyle name="R_061107 Calc Sheet_(Jan 09 Rev with Civils index check) 081128_Costing-Model(Medupi-107b - package detail)v1 with Jan09 parameters 6 6" xfId="16712" xr:uid="{00000000-0005-0000-0000-000045410000}"/>
    <cellStyle name="R_061107 Calc Sheet_(Jan 09 Rev with Civils index check) 081128_Costing-Model(Medupi-107b - package detail)v1 with Jan09 parameters 7" xfId="16713" xr:uid="{00000000-0005-0000-0000-000046410000}"/>
    <cellStyle name="R_061107 Calc Sheet_(Jan 09 Rev with Civils index check) 081128_Costing-Model(Medupi-107b - package detail)v1 with Jan09 parameters 7 2" xfId="16714" xr:uid="{00000000-0005-0000-0000-000047410000}"/>
    <cellStyle name="R_061107 Calc Sheet_(Jan 09 Rev with Civils index check) 081128_Costing-Model(Medupi-107b - package detail)v1 with Jan09 parameters 7 2 2" xfId="16715" xr:uid="{00000000-0005-0000-0000-000048410000}"/>
    <cellStyle name="R_061107 Calc Sheet_(Jan 09 Rev with Civils index check) 081128_Costing-Model(Medupi-107b - package detail)v1 with Jan09 parameters 7 2 2 2" xfId="16716" xr:uid="{00000000-0005-0000-0000-000049410000}"/>
    <cellStyle name="R_061107 Calc Sheet_(Jan 09 Rev with Civils index check) 081128_Costing-Model(Medupi-107b - package detail)v1 with Jan09 parameters 7 2 3" xfId="16717" xr:uid="{00000000-0005-0000-0000-00004A410000}"/>
    <cellStyle name="R_061107 Calc Sheet_(Jan 09 Rev with Civils index check) 081128_Costing-Model(Medupi-107b - package detail)v1 with Jan09 parameters 7 3" xfId="16718" xr:uid="{00000000-0005-0000-0000-00004B410000}"/>
    <cellStyle name="R_061107 Calc Sheet_(Jan 09 Rev with Civils index check) 081128_Costing-Model(Medupi-107b - package detail)v1 with Jan09 parameters 7 3 2" xfId="16719" xr:uid="{00000000-0005-0000-0000-00004C410000}"/>
    <cellStyle name="R_061107 Calc Sheet_(Jan 09 Rev with Civils index check) 081128_Costing-Model(Medupi-107b - package detail)v1 with Jan09 parameters 7 4" xfId="16720" xr:uid="{00000000-0005-0000-0000-00004D410000}"/>
    <cellStyle name="R_061107 Calc Sheet_(Jan 09 Rev with Civils index check) 081128_Costing-Model(Medupi-107b - package detail)v1 with Jan09 parameters 7 4 2" xfId="16721" xr:uid="{00000000-0005-0000-0000-00004E410000}"/>
    <cellStyle name="R_061107 Calc Sheet_(Jan 09 Rev with Civils index check) 081128_Costing-Model(Medupi-107b - package detail)v1 with Jan09 parameters 7 5" xfId="16722" xr:uid="{00000000-0005-0000-0000-00004F410000}"/>
    <cellStyle name="R_061107 Calc Sheet_(Jan 09 Rev with Civils index check) 081128_Costing-Model(Medupi-107b - package detail)v1 with Jan09 parameters 7 5 2" xfId="16723" xr:uid="{00000000-0005-0000-0000-000050410000}"/>
    <cellStyle name="R_061107 Calc Sheet_(Jan 09 Rev with Civils index check) 081128_Costing-Model(Medupi-107b - package detail)v1 with Jan09 parameters 7 6" xfId="16724" xr:uid="{00000000-0005-0000-0000-000051410000}"/>
    <cellStyle name="R_061107 Calc Sheet_(Jan 09 Rev with Civils index check) 081128_Costing-Model(Medupi-107b - package detail)v1 with Jan09 parameters 8" xfId="16725" xr:uid="{00000000-0005-0000-0000-000052410000}"/>
    <cellStyle name="R_061107 Calc Sheet_(Jan 09 Rev with Civils index check) 081128_Costing-Model(Medupi-107b - package detail)v1 with Jan09 parameters 8 2" xfId="16726" xr:uid="{00000000-0005-0000-0000-000053410000}"/>
    <cellStyle name="R_061107 Calc Sheet_(Jan 09 Rev with Civils index check) 081128_Costing-Model(Medupi-107b - package detail)v1 with Jan09 parameters 8 2 2" xfId="16727" xr:uid="{00000000-0005-0000-0000-000054410000}"/>
    <cellStyle name="R_061107 Calc Sheet_(Jan 09 Rev with Civils index check) 081128_Costing-Model(Medupi-107b - package detail)v1 with Jan09 parameters 8 3" xfId="16728" xr:uid="{00000000-0005-0000-0000-000055410000}"/>
    <cellStyle name="R_061107 Calc Sheet_(Jan 09 Rev with Civils index check) 081128_Costing-Model(Medupi-107b - package detail)v1 with Jan09 parameters 9" xfId="16729" xr:uid="{00000000-0005-0000-0000-000056410000}"/>
    <cellStyle name="R_061107 Calc Sheet_(Jan 09 Rev with Civils index check) 081128_Costing-Model(Medupi-107b - package detail)v1 with Jan09 parameters 9 2" xfId="16730" xr:uid="{00000000-0005-0000-0000-000057410000}"/>
    <cellStyle name="R_061107 Calc Sheet_(Jan 09 Rev with Civils index check) 081128_Costing-Model(Medupi-107b - package detail)v1 with Jan09 parameters 9 3" xfId="16731" xr:uid="{00000000-0005-0000-0000-000058410000}"/>
    <cellStyle name="R_061107 Calc Sheet_(Jan 09 Rev with Civils index check) 081128_Costing-Model(Medupi-107b - package detail)v1 with Jan09 parameters_Clyde Engineer Assesment Master" xfId="16732" xr:uid="{00000000-0005-0000-0000-000059410000}"/>
    <cellStyle name="R_061107 Calc Sheet_(Jan 09 Rev with Civils index check) 081128_Costing-Model(Medupi-107b - package detail)v1 with Jan09 parameters_COC" xfId="16733" xr:uid="{00000000-0005-0000-0000-00005A410000}"/>
    <cellStyle name="R_061107 Calc Sheet_(Jan 09 Rev with Civils index check) 081128_Costing-Model(Medupi-107b - package detail)v1 with Jan09 parameters_Fly Ash Final Ass No 1" xfId="16734" xr:uid="{00000000-0005-0000-0000-00005B410000}"/>
    <cellStyle name="R_061107 Calc Sheet_(Jan 09 Rev with Civils index check) 081128_Costing-Model(Medupi-107b - package detail)v1 with Jan09 parameters_Material Handling Silos - Expenditure Flow" xfId="16735" xr:uid="{00000000-0005-0000-0000-00005C410000}"/>
    <cellStyle name="R_061107 Calc Sheet_(Jan 09 Rev with Civils index check) 081128_Costing-Model(Medupi-107b - package detail)v1 with Jan09 parameters_Milestones &amp; CPA-Statement-ZAR" xfId="16736" xr:uid="{00000000-0005-0000-0000-00005D410000}"/>
    <cellStyle name="R_061107 Calc Sheet_(Jan 09 Rev with Civils index check) 081128_Costing-Model(Medupi-107b - package detail)v1 with Jan09 parameters_Milestones &amp; CPA-Statement-ZAR 2" xfId="16737" xr:uid="{00000000-0005-0000-0000-00005E410000}"/>
    <cellStyle name="R_061107 Calc Sheet_(Jan 09 Rev with Civils index check) 081128_Costing-Model(Medupi-107b - package detail)v1 with Jan09 parameters_Milestones &amp; CPA-Statement-ZAR 3" xfId="16738" xr:uid="{00000000-0005-0000-0000-00005F410000}"/>
    <cellStyle name="R_061107 Calc Sheet_(Jan 09 Rev with Civils index check) 081128_Costing-Model(Medupi-107b - package detail)v1 with Jan09 parameters_Milestones &amp; CPA-Statement-ZAR 4" xfId="16739" xr:uid="{00000000-0005-0000-0000-000060410000}"/>
    <cellStyle name="R_061107 Calc Sheet_(Jan 09 Rev with Civils index check) 081128_Costing-Model(Medupi-107b - package detail)v1 with Jan09 parameters_Milestones &amp; CPA-Statement-ZAR 5" xfId="16740" xr:uid="{00000000-0005-0000-0000-000061410000}"/>
    <cellStyle name="R_061107 Calc Sheet_(Jan 09 Rev with Civils index check) 081128_Costing-Model(Medupi-107b - package detail)v1 with Jan09 parameters_Total Statement&amp;CPA - ZAR" xfId="16741" xr:uid="{00000000-0005-0000-0000-000062410000}"/>
    <cellStyle name="R_061107 Calc Sheet_(Jan 09 Rev with Civils index check) 081128_Costing-Model(Medupi-107b - package detail)v1 with Jan09 parameters_Total Statement&amp;CPA - ZAR 2" xfId="16742" xr:uid="{00000000-0005-0000-0000-000063410000}"/>
    <cellStyle name="R_061107 Calc Sheet_(Jan 09 Rev with Civils index check) 081128_Costing-Model(Medupi-107b - package detail)v1 with Jan09 parameters_Total Statement&amp;CPA - ZAR 3" xfId="16743" xr:uid="{00000000-0005-0000-0000-000064410000}"/>
    <cellStyle name="R_061107 Calc Sheet_(Jan 09 Rev with Civils index check) 081128_Costing-Model(Medupi-107b - package detail)v1 with Jan09 parameters_Total Statement&amp;CPA - ZAR 4" xfId="16744" xr:uid="{00000000-0005-0000-0000-000065410000}"/>
    <cellStyle name="R_061107 Calc Sheet_(Jan 09 Rev with Civils index check) 081128_Costing-Model(Medupi-107b - package detail)v1 with Jan09 parameters_Total Statement&amp;CPA - ZAR 5" xfId="16745" xr:uid="{00000000-0005-0000-0000-000066410000}"/>
    <cellStyle name="R_061107 Calc Sheet_05-10_70 0100 Turbine Generator Contract Cash Flow" xfId="16746" xr:uid="{00000000-0005-0000-0000-000067410000}"/>
    <cellStyle name="R_061107 Calc Sheet_05-10_70 0100 Turbine Generator Contract Cash Flow 10" xfId="16747" xr:uid="{00000000-0005-0000-0000-000068410000}"/>
    <cellStyle name="R_061107 Calc Sheet_05-10_70 0100 Turbine Generator Contract Cash Flow 11" xfId="16748" xr:uid="{00000000-0005-0000-0000-000069410000}"/>
    <cellStyle name="R_061107 Calc Sheet_05-10_70 0100 Turbine Generator Contract Cash Flow 12" xfId="16749" xr:uid="{00000000-0005-0000-0000-00006A410000}"/>
    <cellStyle name="R_061107 Calc Sheet_05-10_70 0100 Turbine Generator Contract Cash Flow 2" xfId="16750" xr:uid="{00000000-0005-0000-0000-00006B410000}"/>
    <cellStyle name="R_061107 Calc Sheet_05-10_70 0100 Turbine Generator Contract Cash Flow 2 2" xfId="16751" xr:uid="{00000000-0005-0000-0000-00006C410000}"/>
    <cellStyle name="R_061107 Calc Sheet_05-10_70 0100 Turbine Generator Contract Cash Flow 2 2 2" xfId="16752" xr:uid="{00000000-0005-0000-0000-00006D410000}"/>
    <cellStyle name="R_061107 Calc Sheet_05-10_70 0100 Turbine Generator Contract Cash Flow 2 2 2 2" xfId="16753" xr:uid="{00000000-0005-0000-0000-00006E410000}"/>
    <cellStyle name="R_061107 Calc Sheet_05-10_70 0100 Turbine Generator Contract Cash Flow 2 2 2 3" xfId="16754" xr:uid="{00000000-0005-0000-0000-00006F410000}"/>
    <cellStyle name="R_061107 Calc Sheet_05-10_70 0100 Turbine Generator Contract Cash Flow 2 2 3" xfId="16755" xr:uid="{00000000-0005-0000-0000-000070410000}"/>
    <cellStyle name="R_061107 Calc Sheet_05-10_70 0100 Turbine Generator Contract Cash Flow 2 2 3 2" xfId="16756" xr:uid="{00000000-0005-0000-0000-000071410000}"/>
    <cellStyle name="R_061107 Calc Sheet_05-10_70 0100 Turbine Generator Contract Cash Flow 2 2 3 3" xfId="16757" xr:uid="{00000000-0005-0000-0000-000072410000}"/>
    <cellStyle name="R_061107 Calc Sheet_05-10_70 0100 Turbine Generator Contract Cash Flow 2 2 4" xfId="16758" xr:uid="{00000000-0005-0000-0000-000073410000}"/>
    <cellStyle name="R_061107 Calc Sheet_05-10_70 0100 Turbine Generator Contract Cash Flow 2 2 4 2" xfId="16759" xr:uid="{00000000-0005-0000-0000-000074410000}"/>
    <cellStyle name="R_061107 Calc Sheet_05-10_70 0100 Turbine Generator Contract Cash Flow 2 2 5" xfId="16760" xr:uid="{00000000-0005-0000-0000-000075410000}"/>
    <cellStyle name="R_061107 Calc Sheet_05-10_70 0100 Turbine Generator Contract Cash Flow 2 2 6" xfId="16761" xr:uid="{00000000-0005-0000-0000-000076410000}"/>
    <cellStyle name="R_061107 Calc Sheet_05-10_70 0100 Turbine Generator Contract Cash Flow 2 2_Material Handling Silos - Expenditure Flow" xfId="16762" xr:uid="{00000000-0005-0000-0000-000077410000}"/>
    <cellStyle name="R_061107 Calc Sheet_05-10_70 0100 Turbine Generator Contract Cash Flow 2 3" xfId="16763" xr:uid="{00000000-0005-0000-0000-000078410000}"/>
    <cellStyle name="R_061107 Calc Sheet_05-10_70 0100 Turbine Generator Contract Cash Flow 2 3 2" xfId="16764" xr:uid="{00000000-0005-0000-0000-000079410000}"/>
    <cellStyle name="R_061107 Calc Sheet_05-10_70 0100 Turbine Generator Contract Cash Flow 2 3 3" xfId="16765" xr:uid="{00000000-0005-0000-0000-00007A410000}"/>
    <cellStyle name="R_061107 Calc Sheet_05-10_70 0100 Turbine Generator Contract Cash Flow 2 4" xfId="16766" xr:uid="{00000000-0005-0000-0000-00007B410000}"/>
    <cellStyle name="R_061107 Calc Sheet_05-10_70 0100 Turbine Generator Contract Cash Flow 2 4 2" xfId="16767" xr:uid="{00000000-0005-0000-0000-00007C410000}"/>
    <cellStyle name="R_061107 Calc Sheet_05-10_70 0100 Turbine Generator Contract Cash Flow 2 4 3" xfId="16768" xr:uid="{00000000-0005-0000-0000-00007D410000}"/>
    <cellStyle name="R_061107 Calc Sheet_05-10_70 0100 Turbine Generator Contract Cash Flow 2 5" xfId="16769" xr:uid="{00000000-0005-0000-0000-00007E410000}"/>
    <cellStyle name="R_061107 Calc Sheet_05-10_70 0100 Turbine Generator Contract Cash Flow 2 5 2" xfId="16770" xr:uid="{00000000-0005-0000-0000-00007F410000}"/>
    <cellStyle name="R_061107 Calc Sheet_05-10_70 0100 Turbine Generator Contract Cash Flow 2 6" xfId="16771" xr:uid="{00000000-0005-0000-0000-000080410000}"/>
    <cellStyle name="R_061107 Calc Sheet_05-10_70 0100 Turbine Generator Contract Cash Flow 2 7" xfId="16772" xr:uid="{00000000-0005-0000-0000-000081410000}"/>
    <cellStyle name="R_061107 Calc Sheet_05-10_70 0100 Turbine Generator Contract Cash Flow 2_Material Handling Silos - Expenditure Flow" xfId="16773" xr:uid="{00000000-0005-0000-0000-000082410000}"/>
    <cellStyle name="R_061107 Calc Sheet_05-10_70 0100 Turbine Generator Contract Cash Flow 3" xfId="16774" xr:uid="{00000000-0005-0000-0000-000083410000}"/>
    <cellStyle name="R_061107 Calc Sheet_05-10_70 0100 Turbine Generator Contract Cash Flow 3 2" xfId="16775" xr:uid="{00000000-0005-0000-0000-000084410000}"/>
    <cellStyle name="R_061107 Calc Sheet_05-10_70 0100 Turbine Generator Contract Cash Flow 3 2 2" xfId="16776" xr:uid="{00000000-0005-0000-0000-000085410000}"/>
    <cellStyle name="R_061107 Calc Sheet_05-10_70 0100 Turbine Generator Contract Cash Flow 3 2 2 2" xfId="16777" xr:uid="{00000000-0005-0000-0000-000086410000}"/>
    <cellStyle name="R_061107 Calc Sheet_05-10_70 0100 Turbine Generator Contract Cash Flow 3 2 2 3" xfId="16778" xr:uid="{00000000-0005-0000-0000-000087410000}"/>
    <cellStyle name="R_061107 Calc Sheet_05-10_70 0100 Turbine Generator Contract Cash Flow 3 2 3" xfId="16779" xr:uid="{00000000-0005-0000-0000-000088410000}"/>
    <cellStyle name="R_061107 Calc Sheet_05-10_70 0100 Turbine Generator Contract Cash Flow 3 2 3 2" xfId="16780" xr:uid="{00000000-0005-0000-0000-000089410000}"/>
    <cellStyle name="R_061107 Calc Sheet_05-10_70 0100 Turbine Generator Contract Cash Flow 3 2 3 3" xfId="16781" xr:uid="{00000000-0005-0000-0000-00008A410000}"/>
    <cellStyle name="R_061107 Calc Sheet_05-10_70 0100 Turbine Generator Contract Cash Flow 3 2 4" xfId="16782" xr:uid="{00000000-0005-0000-0000-00008B410000}"/>
    <cellStyle name="R_061107 Calc Sheet_05-10_70 0100 Turbine Generator Contract Cash Flow 3 2 4 2" xfId="16783" xr:uid="{00000000-0005-0000-0000-00008C410000}"/>
    <cellStyle name="R_061107 Calc Sheet_05-10_70 0100 Turbine Generator Contract Cash Flow 3 2 5" xfId="16784" xr:uid="{00000000-0005-0000-0000-00008D410000}"/>
    <cellStyle name="R_061107 Calc Sheet_05-10_70 0100 Turbine Generator Contract Cash Flow 3 2 6" xfId="16785" xr:uid="{00000000-0005-0000-0000-00008E410000}"/>
    <cellStyle name="R_061107 Calc Sheet_05-10_70 0100 Turbine Generator Contract Cash Flow 3 2_Material Handling Silos - Expenditure Flow" xfId="16786" xr:uid="{00000000-0005-0000-0000-00008F410000}"/>
    <cellStyle name="R_061107 Calc Sheet_05-10_70 0100 Turbine Generator Contract Cash Flow 3 3" xfId="16787" xr:uid="{00000000-0005-0000-0000-000090410000}"/>
    <cellStyle name="R_061107 Calc Sheet_05-10_70 0100 Turbine Generator Contract Cash Flow 3 3 2" xfId="16788" xr:uid="{00000000-0005-0000-0000-000091410000}"/>
    <cellStyle name="R_061107 Calc Sheet_05-10_70 0100 Turbine Generator Contract Cash Flow 3 3 3" xfId="16789" xr:uid="{00000000-0005-0000-0000-000092410000}"/>
    <cellStyle name="R_061107 Calc Sheet_05-10_70 0100 Turbine Generator Contract Cash Flow 3 4" xfId="16790" xr:uid="{00000000-0005-0000-0000-000093410000}"/>
    <cellStyle name="R_061107 Calc Sheet_05-10_70 0100 Turbine Generator Contract Cash Flow 3 4 2" xfId="16791" xr:uid="{00000000-0005-0000-0000-000094410000}"/>
    <cellStyle name="R_061107 Calc Sheet_05-10_70 0100 Turbine Generator Contract Cash Flow 3 4 3" xfId="16792" xr:uid="{00000000-0005-0000-0000-000095410000}"/>
    <cellStyle name="R_061107 Calc Sheet_05-10_70 0100 Turbine Generator Contract Cash Flow 3 5" xfId="16793" xr:uid="{00000000-0005-0000-0000-000096410000}"/>
    <cellStyle name="R_061107 Calc Sheet_05-10_70 0100 Turbine Generator Contract Cash Flow 3 5 2" xfId="16794" xr:uid="{00000000-0005-0000-0000-000097410000}"/>
    <cellStyle name="R_061107 Calc Sheet_05-10_70 0100 Turbine Generator Contract Cash Flow 3 6" xfId="16795" xr:uid="{00000000-0005-0000-0000-000098410000}"/>
    <cellStyle name="R_061107 Calc Sheet_05-10_70 0100 Turbine Generator Contract Cash Flow 3 7" xfId="16796" xr:uid="{00000000-0005-0000-0000-000099410000}"/>
    <cellStyle name="R_061107 Calc Sheet_05-10_70 0100 Turbine Generator Contract Cash Flow 3_Material Handling Silos - Expenditure Flow" xfId="16797" xr:uid="{00000000-0005-0000-0000-00009A410000}"/>
    <cellStyle name="R_061107 Calc Sheet_05-10_70 0100 Turbine Generator Contract Cash Flow 4" xfId="16798" xr:uid="{00000000-0005-0000-0000-00009B410000}"/>
    <cellStyle name="R_061107 Calc Sheet_05-10_70 0100 Turbine Generator Contract Cash Flow 4 2" xfId="16799" xr:uid="{00000000-0005-0000-0000-00009C410000}"/>
    <cellStyle name="R_061107 Calc Sheet_05-10_70 0100 Turbine Generator Contract Cash Flow 4 2 2" xfId="16800" xr:uid="{00000000-0005-0000-0000-00009D410000}"/>
    <cellStyle name="R_061107 Calc Sheet_05-10_70 0100 Turbine Generator Contract Cash Flow 4 2 2 2" xfId="16801" xr:uid="{00000000-0005-0000-0000-00009E410000}"/>
    <cellStyle name="R_061107 Calc Sheet_05-10_70 0100 Turbine Generator Contract Cash Flow 4 2 2 3" xfId="16802" xr:uid="{00000000-0005-0000-0000-00009F410000}"/>
    <cellStyle name="R_061107 Calc Sheet_05-10_70 0100 Turbine Generator Contract Cash Flow 4 2 3" xfId="16803" xr:uid="{00000000-0005-0000-0000-0000A0410000}"/>
    <cellStyle name="R_061107 Calc Sheet_05-10_70 0100 Turbine Generator Contract Cash Flow 4 2 3 2" xfId="16804" xr:uid="{00000000-0005-0000-0000-0000A1410000}"/>
    <cellStyle name="R_061107 Calc Sheet_05-10_70 0100 Turbine Generator Contract Cash Flow 4 2 3 3" xfId="16805" xr:uid="{00000000-0005-0000-0000-0000A2410000}"/>
    <cellStyle name="R_061107 Calc Sheet_05-10_70 0100 Turbine Generator Contract Cash Flow 4 2 4" xfId="16806" xr:uid="{00000000-0005-0000-0000-0000A3410000}"/>
    <cellStyle name="R_061107 Calc Sheet_05-10_70 0100 Turbine Generator Contract Cash Flow 4 2 4 2" xfId="16807" xr:uid="{00000000-0005-0000-0000-0000A4410000}"/>
    <cellStyle name="R_061107 Calc Sheet_05-10_70 0100 Turbine Generator Contract Cash Flow 4 2 5" xfId="16808" xr:uid="{00000000-0005-0000-0000-0000A5410000}"/>
    <cellStyle name="R_061107 Calc Sheet_05-10_70 0100 Turbine Generator Contract Cash Flow 4 2 6" xfId="16809" xr:uid="{00000000-0005-0000-0000-0000A6410000}"/>
    <cellStyle name="R_061107 Calc Sheet_05-10_70 0100 Turbine Generator Contract Cash Flow 4 2_Material Handling Silos - Expenditure Flow" xfId="16810" xr:uid="{00000000-0005-0000-0000-0000A7410000}"/>
    <cellStyle name="R_061107 Calc Sheet_05-10_70 0100 Turbine Generator Contract Cash Flow 4 3" xfId="16811" xr:uid="{00000000-0005-0000-0000-0000A8410000}"/>
    <cellStyle name="R_061107 Calc Sheet_05-10_70 0100 Turbine Generator Contract Cash Flow 4 3 2" xfId="16812" xr:uid="{00000000-0005-0000-0000-0000A9410000}"/>
    <cellStyle name="R_061107 Calc Sheet_05-10_70 0100 Turbine Generator Contract Cash Flow 4 3 3" xfId="16813" xr:uid="{00000000-0005-0000-0000-0000AA410000}"/>
    <cellStyle name="R_061107 Calc Sheet_05-10_70 0100 Turbine Generator Contract Cash Flow 4 4" xfId="16814" xr:uid="{00000000-0005-0000-0000-0000AB410000}"/>
    <cellStyle name="R_061107 Calc Sheet_05-10_70 0100 Turbine Generator Contract Cash Flow 4 4 2" xfId="16815" xr:uid="{00000000-0005-0000-0000-0000AC410000}"/>
    <cellStyle name="R_061107 Calc Sheet_05-10_70 0100 Turbine Generator Contract Cash Flow 4 4 3" xfId="16816" xr:uid="{00000000-0005-0000-0000-0000AD410000}"/>
    <cellStyle name="R_061107 Calc Sheet_05-10_70 0100 Turbine Generator Contract Cash Flow 4 5" xfId="16817" xr:uid="{00000000-0005-0000-0000-0000AE410000}"/>
    <cellStyle name="R_061107 Calc Sheet_05-10_70 0100 Turbine Generator Contract Cash Flow 4 5 2" xfId="16818" xr:uid="{00000000-0005-0000-0000-0000AF410000}"/>
    <cellStyle name="R_061107 Calc Sheet_05-10_70 0100 Turbine Generator Contract Cash Flow 4 6" xfId="16819" xr:uid="{00000000-0005-0000-0000-0000B0410000}"/>
    <cellStyle name="R_061107 Calc Sheet_05-10_70 0100 Turbine Generator Contract Cash Flow 4 7" xfId="16820" xr:uid="{00000000-0005-0000-0000-0000B1410000}"/>
    <cellStyle name="R_061107 Calc Sheet_05-10_70 0100 Turbine Generator Contract Cash Flow 4_Material Handling Silos - Expenditure Flow" xfId="16821" xr:uid="{00000000-0005-0000-0000-0000B2410000}"/>
    <cellStyle name="R_061107 Calc Sheet_05-10_70 0100 Turbine Generator Contract Cash Flow 5" xfId="16822" xr:uid="{00000000-0005-0000-0000-0000B3410000}"/>
    <cellStyle name="R_061107 Calc Sheet_05-10_70 0100 Turbine Generator Contract Cash Flow 5 2" xfId="16823" xr:uid="{00000000-0005-0000-0000-0000B4410000}"/>
    <cellStyle name="R_061107 Calc Sheet_05-10_70 0100 Turbine Generator Contract Cash Flow 5 2 2" xfId="16824" xr:uid="{00000000-0005-0000-0000-0000B5410000}"/>
    <cellStyle name="R_061107 Calc Sheet_05-10_70 0100 Turbine Generator Contract Cash Flow 5 2 3" xfId="16825" xr:uid="{00000000-0005-0000-0000-0000B6410000}"/>
    <cellStyle name="R_061107 Calc Sheet_05-10_70 0100 Turbine Generator Contract Cash Flow 5 3" xfId="16826" xr:uid="{00000000-0005-0000-0000-0000B7410000}"/>
    <cellStyle name="R_061107 Calc Sheet_05-10_70 0100 Turbine Generator Contract Cash Flow 5 3 2" xfId="16827" xr:uid="{00000000-0005-0000-0000-0000B8410000}"/>
    <cellStyle name="R_061107 Calc Sheet_05-10_70 0100 Turbine Generator Contract Cash Flow 5 3 3" xfId="16828" xr:uid="{00000000-0005-0000-0000-0000B9410000}"/>
    <cellStyle name="R_061107 Calc Sheet_05-10_70 0100 Turbine Generator Contract Cash Flow 5 4" xfId="16829" xr:uid="{00000000-0005-0000-0000-0000BA410000}"/>
    <cellStyle name="R_061107 Calc Sheet_05-10_70 0100 Turbine Generator Contract Cash Flow 5 4 2" xfId="16830" xr:uid="{00000000-0005-0000-0000-0000BB410000}"/>
    <cellStyle name="R_061107 Calc Sheet_05-10_70 0100 Turbine Generator Contract Cash Flow 5 5" xfId="16831" xr:uid="{00000000-0005-0000-0000-0000BC410000}"/>
    <cellStyle name="R_061107 Calc Sheet_05-10_70 0100 Turbine Generator Contract Cash Flow 5 6" xfId="16832" xr:uid="{00000000-0005-0000-0000-0000BD410000}"/>
    <cellStyle name="R_061107 Calc Sheet_05-10_70 0100 Turbine Generator Contract Cash Flow 5_Material Handling Silos - Expenditure Flow" xfId="16833" xr:uid="{00000000-0005-0000-0000-0000BE410000}"/>
    <cellStyle name="R_061107 Calc Sheet_05-10_70 0100 Turbine Generator Contract Cash Flow 6" xfId="16834" xr:uid="{00000000-0005-0000-0000-0000BF410000}"/>
    <cellStyle name="R_061107 Calc Sheet_05-10_70 0100 Turbine Generator Contract Cash Flow 6 2" xfId="16835" xr:uid="{00000000-0005-0000-0000-0000C0410000}"/>
    <cellStyle name="R_061107 Calc Sheet_05-10_70 0100 Turbine Generator Contract Cash Flow 7" xfId="16836" xr:uid="{00000000-0005-0000-0000-0000C1410000}"/>
    <cellStyle name="R_061107 Calc Sheet_05-10_70 0100 Turbine Generator Contract Cash Flow 7 2" xfId="16837" xr:uid="{00000000-0005-0000-0000-0000C2410000}"/>
    <cellStyle name="R_061107 Calc Sheet_05-10_70 0100 Turbine Generator Contract Cash Flow 8" xfId="16838" xr:uid="{00000000-0005-0000-0000-0000C3410000}"/>
    <cellStyle name="R_061107 Calc Sheet_05-10_70 0100 Turbine Generator Contract Cash Flow 8 2" xfId="16839" xr:uid="{00000000-0005-0000-0000-0000C4410000}"/>
    <cellStyle name="R_061107 Calc Sheet_05-10_70 0100 Turbine Generator Contract Cash Flow 8 3" xfId="16840" xr:uid="{00000000-0005-0000-0000-0000C5410000}"/>
    <cellStyle name="R_061107 Calc Sheet_05-10_70 0100 Turbine Generator Contract Cash Flow 9" xfId="16841" xr:uid="{00000000-0005-0000-0000-0000C6410000}"/>
    <cellStyle name="R_061107 Calc Sheet_05-10_70 0100 Turbine Generator Contract Cash Flow_COC" xfId="16842" xr:uid="{00000000-0005-0000-0000-0000C7410000}"/>
    <cellStyle name="R_061107 Calc Sheet_05-10_70 0100 Turbine Generator Contract Cash Flow_Material Handling Silos - Expenditure Flow" xfId="16843" xr:uid="{00000000-0005-0000-0000-0000C8410000}"/>
    <cellStyle name="R_061107 Calc Sheet_08-10_70 0100 Turbine Generator Contract Cash Flow" xfId="16844" xr:uid="{00000000-0005-0000-0000-0000C9410000}"/>
    <cellStyle name="R_061107 Calc Sheet_08-10_70 0100 Turbine Generator Contract Cash Flow 2" xfId="16845" xr:uid="{00000000-0005-0000-0000-0000CA410000}"/>
    <cellStyle name="R_061107 Calc Sheet_08-10_70 0100 Turbine Generator Contract Cash Flow 3" xfId="16846" xr:uid="{00000000-0005-0000-0000-0000CB410000}"/>
    <cellStyle name="R_061107 Calc Sheet_08-10_70 0100 Turbine Generator Contract Cash Flow 4" xfId="16847" xr:uid="{00000000-0005-0000-0000-0000CC410000}"/>
    <cellStyle name="R_061107 Calc Sheet_08-10_70 0100 Turbine Generator Contract Cash Flow_COC" xfId="16848" xr:uid="{00000000-0005-0000-0000-0000CD410000}"/>
    <cellStyle name="R_061107 Calc Sheet_20100930Rev Final CPA formulae (3)" xfId="16849" xr:uid="{00000000-0005-0000-0000-0000CE410000}"/>
    <cellStyle name="R_061107 Calc Sheet_20100930Rev Final CPA formulae (3) 10" xfId="16850" xr:uid="{00000000-0005-0000-0000-0000CF410000}"/>
    <cellStyle name="R_061107 Calc Sheet_20100930Rev Final CPA formulae (3) 2" xfId="16851" xr:uid="{00000000-0005-0000-0000-0000D0410000}"/>
    <cellStyle name="R_061107 Calc Sheet_20100930Rev Final CPA formulae (3) 2 2" xfId="16852" xr:uid="{00000000-0005-0000-0000-0000D1410000}"/>
    <cellStyle name="R_061107 Calc Sheet_20100930Rev Final CPA formulae (3) 2 2 2" xfId="16853" xr:uid="{00000000-0005-0000-0000-0000D2410000}"/>
    <cellStyle name="R_061107 Calc Sheet_20100930Rev Final CPA formulae (3) 2 2 2 2" xfId="16854" xr:uid="{00000000-0005-0000-0000-0000D3410000}"/>
    <cellStyle name="R_061107 Calc Sheet_20100930Rev Final CPA formulae (3) 2 2 2 3" xfId="16855" xr:uid="{00000000-0005-0000-0000-0000D4410000}"/>
    <cellStyle name="R_061107 Calc Sheet_20100930Rev Final CPA formulae (3) 2 2 3" xfId="16856" xr:uid="{00000000-0005-0000-0000-0000D5410000}"/>
    <cellStyle name="R_061107 Calc Sheet_20100930Rev Final CPA formulae (3) 2 2 3 2" xfId="16857" xr:uid="{00000000-0005-0000-0000-0000D6410000}"/>
    <cellStyle name="R_061107 Calc Sheet_20100930Rev Final CPA formulae (3) 2 2 3 3" xfId="16858" xr:uid="{00000000-0005-0000-0000-0000D7410000}"/>
    <cellStyle name="R_061107 Calc Sheet_20100930Rev Final CPA formulae (3) 2 2 4" xfId="16859" xr:uid="{00000000-0005-0000-0000-0000D8410000}"/>
    <cellStyle name="R_061107 Calc Sheet_20100930Rev Final CPA formulae (3) 2 2 4 2" xfId="16860" xr:uid="{00000000-0005-0000-0000-0000D9410000}"/>
    <cellStyle name="R_061107 Calc Sheet_20100930Rev Final CPA formulae (3) 2 2 5" xfId="16861" xr:uid="{00000000-0005-0000-0000-0000DA410000}"/>
    <cellStyle name="R_061107 Calc Sheet_20100930Rev Final CPA formulae (3) 2 2 6" xfId="16862" xr:uid="{00000000-0005-0000-0000-0000DB410000}"/>
    <cellStyle name="R_061107 Calc Sheet_20100930Rev Final CPA formulae (3) 2 2_Material Handling Silos - Expenditure Flow" xfId="16863" xr:uid="{00000000-0005-0000-0000-0000DC410000}"/>
    <cellStyle name="R_061107 Calc Sheet_20100930Rev Final CPA formulae (3) 2 3" xfId="16864" xr:uid="{00000000-0005-0000-0000-0000DD410000}"/>
    <cellStyle name="R_061107 Calc Sheet_20100930Rev Final CPA formulae (3) 2 3 2" xfId="16865" xr:uid="{00000000-0005-0000-0000-0000DE410000}"/>
    <cellStyle name="R_061107 Calc Sheet_20100930Rev Final CPA formulae (3) 2 3 3" xfId="16866" xr:uid="{00000000-0005-0000-0000-0000DF410000}"/>
    <cellStyle name="R_061107 Calc Sheet_20100930Rev Final CPA formulae (3) 2 4" xfId="16867" xr:uid="{00000000-0005-0000-0000-0000E0410000}"/>
    <cellStyle name="R_061107 Calc Sheet_20100930Rev Final CPA formulae (3) 2 4 2" xfId="16868" xr:uid="{00000000-0005-0000-0000-0000E1410000}"/>
    <cellStyle name="R_061107 Calc Sheet_20100930Rev Final CPA formulae (3) 2 4 3" xfId="16869" xr:uid="{00000000-0005-0000-0000-0000E2410000}"/>
    <cellStyle name="R_061107 Calc Sheet_20100930Rev Final CPA formulae (3) 2 5" xfId="16870" xr:uid="{00000000-0005-0000-0000-0000E3410000}"/>
    <cellStyle name="R_061107 Calc Sheet_20100930Rev Final CPA formulae (3) 2 5 2" xfId="16871" xr:uid="{00000000-0005-0000-0000-0000E4410000}"/>
    <cellStyle name="R_061107 Calc Sheet_20100930Rev Final CPA formulae (3) 2 6" xfId="16872" xr:uid="{00000000-0005-0000-0000-0000E5410000}"/>
    <cellStyle name="R_061107 Calc Sheet_20100930Rev Final CPA formulae (3) 2 7" xfId="16873" xr:uid="{00000000-0005-0000-0000-0000E6410000}"/>
    <cellStyle name="R_061107 Calc Sheet_20100930Rev Final CPA formulae (3) 2_Material Handling Silos - Expenditure Flow" xfId="16874" xr:uid="{00000000-0005-0000-0000-0000E7410000}"/>
    <cellStyle name="R_061107 Calc Sheet_20100930Rev Final CPA formulae (3) 3" xfId="16875" xr:uid="{00000000-0005-0000-0000-0000E8410000}"/>
    <cellStyle name="R_061107 Calc Sheet_20100930Rev Final CPA formulae (3) 3 2" xfId="16876" xr:uid="{00000000-0005-0000-0000-0000E9410000}"/>
    <cellStyle name="R_061107 Calc Sheet_20100930Rev Final CPA formulae (3) 3 2 2" xfId="16877" xr:uid="{00000000-0005-0000-0000-0000EA410000}"/>
    <cellStyle name="R_061107 Calc Sheet_20100930Rev Final CPA formulae (3) 3 2 2 2" xfId="16878" xr:uid="{00000000-0005-0000-0000-0000EB410000}"/>
    <cellStyle name="R_061107 Calc Sheet_20100930Rev Final CPA formulae (3) 3 2 2 3" xfId="16879" xr:uid="{00000000-0005-0000-0000-0000EC410000}"/>
    <cellStyle name="R_061107 Calc Sheet_20100930Rev Final CPA formulae (3) 3 2 3" xfId="16880" xr:uid="{00000000-0005-0000-0000-0000ED410000}"/>
    <cellStyle name="R_061107 Calc Sheet_20100930Rev Final CPA formulae (3) 3 2 3 2" xfId="16881" xr:uid="{00000000-0005-0000-0000-0000EE410000}"/>
    <cellStyle name="R_061107 Calc Sheet_20100930Rev Final CPA formulae (3) 3 2 3 3" xfId="16882" xr:uid="{00000000-0005-0000-0000-0000EF410000}"/>
    <cellStyle name="R_061107 Calc Sheet_20100930Rev Final CPA formulae (3) 3 2 4" xfId="16883" xr:uid="{00000000-0005-0000-0000-0000F0410000}"/>
    <cellStyle name="R_061107 Calc Sheet_20100930Rev Final CPA formulae (3) 3 2 4 2" xfId="16884" xr:uid="{00000000-0005-0000-0000-0000F1410000}"/>
    <cellStyle name="R_061107 Calc Sheet_20100930Rev Final CPA formulae (3) 3 2 5" xfId="16885" xr:uid="{00000000-0005-0000-0000-0000F2410000}"/>
    <cellStyle name="R_061107 Calc Sheet_20100930Rev Final CPA formulae (3) 3 2 6" xfId="16886" xr:uid="{00000000-0005-0000-0000-0000F3410000}"/>
    <cellStyle name="R_061107 Calc Sheet_20100930Rev Final CPA formulae (3) 3 2_Material Handling Silos - Expenditure Flow" xfId="16887" xr:uid="{00000000-0005-0000-0000-0000F4410000}"/>
    <cellStyle name="R_061107 Calc Sheet_20100930Rev Final CPA formulae (3) 3 3" xfId="16888" xr:uid="{00000000-0005-0000-0000-0000F5410000}"/>
    <cellStyle name="R_061107 Calc Sheet_20100930Rev Final CPA formulae (3) 3 3 2" xfId="16889" xr:uid="{00000000-0005-0000-0000-0000F6410000}"/>
    <cellStyle name="R_061107 Calc Sheet_20100930Rev Final CPA formulae (3) 3 3 3" xfId="16890" xr:uid="{00000000-0005-0000-0000-0000F7410000}"/>
    <cellStyle name="R_061107 Calc Sheet_20100930Rev Final CPA formulae (3) 3 4" xfId="16891" xr:uid="{00000000-0005-0000-0000-0000F8410000}"/>
    <cellStyle name="R_061107 Calc Sheet_20100930Rev Final CPA formulae (3) 3 4 2" xfId="16892" xr:uid="{00000000-0005-0000-0000-0000F9410000}"/>
    <cellStyle name="R_061107 Calc Sheet_20100930Rev Final CPA formulae (3) 3 4 3" xfId="16893" xr:uid="{00000000-0005-0000-0000-0000FA410000}"/>
    <cellStyle name="R_061107 Calc Sheet_20100930Rev Final CPA formulae (3) 3 5" xfId="16894" xr:uid="{00000000-0005-0000-0000-0000FB410000}"/>
    <cellStyle name="R_061107 Calc Sheet_20100930Rev Final CPA formulae (3) 3 5 2" xfId="16895" xr:uid="{00000000-0005-0000-0000-0000FC410000}"/>
    <cellStyle name="R_061107 Calc Sheet_20100930Rev Final CPA formulae (3) 3 6" xfId="16896" xr:uid="{00000000-0005-0000-0000-0000FD410000}"/>
    <cellStyle name="R_061107 Calc Sheet_20100930Rev Final CPA formulae (3) 3 7" xfId="16897" xr:uid="{00000000-0005-0000-0000-0000FE410000}"/>
    <cellStyle name="R_061107 Calc Sheet_20100930Rev Final CPA formulae (3) 3_Material Handling Silos - Expenditure Flow" xfId="16898" xr:uid="{00000000-0005-0000-0000-0000FF410000}"/>
    <cellStyle name="R_061107 Calc Sheet_20100930Rev Final CPA formulae (3) 4" xfId="16899" xr:uid="{00000000-0005-0000-0000-000000420000}"/>
    <cellStyle name="R_061107 Calc Sheet_20100930Rev Final CPA formulae (3) 4 2" xfId="16900" xr:uid="{00000000-0005-0000-0000-000001420000}"/>
    <cellStyle name="R_061107 Calc Sheet_20100930Rev Final CPA formulae (3) 4 2 2" xfId="16901" xr:uid="{00000000-0005-0000-0000-000002420000}"/>
    <cellStyle name="R_061107 Calc Sheet_20100930Rev Final CPA formulae (3) 4 2 2 2" xfId="16902" xr:uid="{00000000-0005-0000-0000-000003420000}"/>
    <cellStyle name="R_061107 Calc Sheet_20100930Rev Final CPA formulae (3) 4 2 2 3" xfId="16903" xr:uid="{00000000-0005-0000-0000-000004420000}"/>
    <cellStyle name="R_061107 Calc Sheet_20100930Rev Final CPA formulae (3) 4 2 3" xfId="16904" xr:uid="{00000000-0005-0000-0000-000005420000}"/>
    <cellStyle name="R_061107 Calc Sheet_20100930Rev Final CPA formulae (3) 4 2 3 2" xfId="16905" xr:uid="{00000000-0005-0000-0000-000006420000}"/>
    <cellStyle name="R_061107 Calc Sheet_20100930Rev Final CPA formulae (3) 4 2 3 3" xfId="16906" xr:uid="{00000000-0005-0000-0000-000007420000}"/>
    <cellStyle name="R_061107 Calc Sheet_20100930Rev Final CPA formulae (3) 4 2 4" xfId="16907" xr:uid="{00000000-0005-0000-0000-000008420000}"/>
    <cellStyle name="R_061107 Calc Sheet_20100930Rev Final CPA formulae (3) 4 2 4 2" xfId="16908" xr:uid="{00000000-0005-0000-0000-000009420000}"/>
    <cellStyle name="R_061107 Calc Sheet_20100930Rev Final CPA formulae (3) 4 2 5" xfId="16909" xr:uid="{00000000-0005-0000-0000-00000A420000}"/>
    <cellStyle name="R_061107 Calc Sheet_20100930Rev Final CPA formulae (3) 4 2 6" xfId="16910" xr:uid="{00000000-0005-0000-0000-00000B420000}"/>
    <cellStyle name="R_061107 Calc Sheet_20100930Rev Final CPA formulae (3) 4 2_Material Handling Silos - Expenditure Flow" xfId="16911" xr:uid="{00000000-0005-0000-0000-00000C420000}"/>
    <cellStyle name="R_061107 Calc Sheet_20100930Rev Final CPA formulae (3) 4 3" xfId="16912" xr:uid="{00000000-0005-0000-0000-00000D420000}"/>
    <cellStyle name="R_061107 Calc Sheet_20100930Rev Final CPA formulae (3) 4 3 2" xfId="16913" xr:uid="{00000000-0005-0000-0000-00000E420000}"/>
    <cellStyle name="R_061107 Calc Sheet_20100930Rev Final CPA formulae (3) 4 3 3" xfId="16914" xr:uid="{00000000-0005-0000-0000-00000F420000}"/>
    <cellStyle name="R_061107 Calc Sheet_20100930Rev Final CPA formulae (3) 4 4" xfId="16915" xr:uid="{00000000-0005-0000-0000-000010420000}"/>
    <cellStyle name="R_061107 Calc Sheet_20100930Rev Final CPA formulae (3) 4 4 2" xfId="16916" xr:uid="{00000000-0005-0000-0000-000011420000}"/>
    <cellStyle name="R_061107 Calc Sheet_20100930Rev Final CPA formulae (3) 4 4 3" xfId="16917" xr:uid="{00000000-0005-0000-0000-000012420000}"/>
    <cellStyle name="R_061107 Calc Sheet_20100930Rev Final CPA formulae (3) 4 5" xfId="16918" xr:uid="{00000000-0005-0000-0000-000013420000}"/>
    <cellStyle name="R_061107 Calc Sheet_20100930Rev Final CPA formulae (3) 4 5 2" xfId="16919" xr:uid="{00000000-0005-0000-0000-000014420000}"/>
    <cellStyle name="R_061107 Calc Sheet_20100930Rev Final CPA formulae (3) 4 6" xfId="16920" xr:uid="{00000000-0005-0000-0000-000015420000}"/>
    <cellStyle name="R_061107 Calc Sheet_20100930Rev Final CPA formulae (3) 4 7" xfId="16921" xr:uid="{00000000-0005-0000-0000-000016420000}"/>
    <cellStyle name="R_061107 Calc Sheet_20100930Rev Final CPA formulae (3) 4_Material Handling Silos - Expenditure Flow" xfId="16922" xr:uid="{00000000-0005-0000-0000-000017420000}"/>
    <cellStyle name="R_061107 Calc Sheet_20100930Rev Final CPA formulae (3) 5" xfId="16923" xr:uid="{00000000-0005-0000-0000-000018420000}"/>
    <cellStyle name="R_061107 Calc Sheet_20100930Rev Final CPA formulae (3) 5 2" xfId="16924" xr:uid="{00000000-0005-0000-0000-000019420000}"/>
    <cellStyle name="R_061107 Calc Sheet_20100930Rev Final CPA formulae (3) 5 2 2" xfId="16925" xr:uid="{00000000-0005-0000-0000-00001A420000}"/>
    <cellStyle name="R_061107 Calc Sheet_20100930Rev Final CPA formulae (3) 5 2 3" xfId="16926" xr:uid="{00000000-0005-0000-0000-00001B420000}"/>
    <cellStyle name="R_061107 Calc Sheet_20100930Rev Final CPA formulae (3) 5 3" xfId="16927" xr:uid="{00000000-0005-0000-0000-00001C420000}"/>
    <cellStyle name="R_061107 Calc Sheet_20100930Rev Final CPA formulae (3) 5 3 2" xfId="16928" xr:uid="{00000000-0005-0000-0000-00001D420000}"/>
    <cellStyle name="R_061107 Calc Sheet_20100930Rev Final CPA formulae (3) 5 3 3" xfId="16929" xr:uid="{00000000-0005-0000-0000-00001E420000}"/>
    <cellStyle name="R_061107 Calc Sheet_20100930Rev Final CPA formulae (3) 5 4" xfId="16930" xr:uid="{00000000-0005-0000-0000-00001F420000}"/>
    <cellStyle name="R_061107 Calc Sheet_20100930Rev Final CPA formulae (3) 5 4 2" xfId="16931" xr:uid="{00000000-0005-0000-0000-000020420000}"/>
    <cellStyle name="R_061107 Calc Sheet_20100930Rev Final CPA formulae (3) 5 5" xfId="16932" xr:uid="{00000000-0005-0000-0000-000021420000}"/>
    <cellStyle name="R_061107 Calc Sheet_20100930Rev Final CPA formulae (3) 5 6" xfId="16933" xr:uid="{00000000-0005-0000-0000-000022420000}"/>
    <cellStyle name="R_061107 Calc Sheet_20100930Rev Final CPA formulae (3) 5_Material Handling Silos - Expenditure Flow" xfId="16934" xr:uid="{00000000-0005-0000-0000-000023420000}"/>
    <cellStyle name="R_061107 Calc Sheet_20100930Rev Final CPA formulae (3) 6" xfId="16935" xr:uid="{00000000-0005-0000-0000-000024420000}"/>
    <cellStyle name="R_061107 Calc Sheet_20100930Rev Final CPA formulae (3) 6 2" xfId="16936" xr:uid="{00000000-0005-0000-0000-000025420000}"/>
    <cellStyle name="R_061107 Calc Sheet_20100930Rev Final CPA formulae (3) 7" xfId="16937" xr:uid="{00000000-0005-0000-0000-000026420000}"/>
    <cellStyle name="R_061107 Calc Sheet_20100930Rev Final CPA formulae (3) 7 2" xfId="16938" xr:uid="{00000000-0005-0000-0000-000027420000}"/>
    <cellStyle name="R_061107 Calc Sheet_20100930Rev Final CPA formulae (3) 8" xfId="16939" xr:uid="{00000000-0005-0000-0000-000028420000}"/>
    <cellStyle name="R_061107 Calc Sheet_20100930Rev Final CPA formulae (3) 8 2" xfId="16940" xr:uid="{00000000-0005-0000-0000-000029420000}"/>
    <cellStyle name="R_061107 Calc Sheet_20100930Rev Final CPA formulae (3) 8 3" xfId="16941" xr:uid="{00000000-0005-0000-0000-00002A420000}"/>
    <cellStyle name="R_061107 Calc Sheet_20100930Rev Final CPA formulae (3) 9" xfId="16942" xr:uid="{00000000-0005-0000-0000-00002B420000}"/>
    <cellStyle name="R_061107 Calc Sheet_20100930Rev Final CPA formulae (3)_Material Handling Silos - Expenditure Flow" xfId="16943" xr:uid="{00000000-0005-0000-0000-00002C420000}"/>
    <cellStyle name="R_061107 Calc Sheet_20110223 CHK Work detail sheet expected for certificates Dec 10 to April 11" xfId="16944" xr:uid="{00000000-0005-0000-0000-00002D420000}"/>
    <cellStyle name="R_061107 Calc Sheet_20110223 CHK Work detail sheet expected for certificates Dec 10 to April 11 2" xfId="16945" xr:uid="{00000000-0005-0000-0000-00002E420000}"/>
    <cellStyle name="R_061107 Calc Sheet_20110223 CHK Work detail sheet expected for certificates Dec 10 to April 11 2 2" xfId="16946" xr:uid="{00000000-0005-0000-0000-00002F420000}"/>
    <cellStyle name="R_061107 Calc Sheet_20110223 CHK Work detail sheet expected for certificates Dec 10 to April 11 2 3" xfId="16947" xr:uid="{00000000-0005-0000-0000-000030420000}"/>
    <cellStyle name="R_061107 Calc Sheet_20110223 CHK Work detail sheet expected for certificates Dec 10 to April 11 3" xfId="16948" xr:uid="{00000000-0005-0000-0000-000031420000}"/>
    <cellStyle name="R_061107 Calc Sheet_20110223 CHK Work detail sheet expected for certificates Dec 10 to April 11 3 2" xfId="16949" xr:uid="{00000000-0005-0000-0000-000032420000}"/>
    <cellStyle name="R_061107 Calc Sheet_20110223 CHK Work detail sheet expected for certificates Dec 10 to April 11 4" xfId="16950" xr:uid="{00000000-0005-0000-0000-000033420000}"/>
    <cellStyle name="R_061107 Calc Sheet_20110223 CHK Work detail sheet expected for certificates Dec 10 to April 11 4 2" xfId="16951" xr:uid="{00000000-0005-0000-0000-000034420000}"/>
    <cellStyle name="R_061107 Calc Sheet_20110223 CHK Work detail sheet expected for certificates Dec 10 to April 11 5" xfId="16952" xr:uid="{00000000-0005-0000-0000-000035420000}"/>
    <cellStyle name="R_061107 Calc Sheet_20110223 CHK Work detail sheet expected for certificates Dec 10 to April 11 6" xfId="16953" xr:uid="{00000000-0005-0000-0000-000036420000}"/>
    <cellStyle name="R_061107 Calc Sheet_201104 Mth 13 COSIRA 0720_WFGD April Schedule 6" xfId="16954" xr:uid="{00000000-0005-0000-0000-000037420000}"/>
    <cellStyle name="R_061107 Calc Sheet_201104 Mth 13 COSIRA 0720_WFGD April Schedule 6 2" xfId="16955" xr:uid="{00000000-0005-0000-0000-000038420000}"/>
    <cellStyle name="R_061107 Calc Sheet_201104 Mth 13 COSIRA 0720_WFGD April Schedule 6 2 2" xfId="16956" xr:uid="{00000000-0005-0000-0000-000039420000}"/>
    <cellStyle name="R_061107 Calc Sheet_201104 Mth 13 COSIRA 0720_WFGD April Schedule 6 2 3" xfId="16957" xr:uid="{00000000-0005-0000-0000-00003A420000}"/>
    <cellStyle name="R_061107 Calc Sheet_201104 Mth 13 COSIRA 0720_WFGD April Schedule 6 3" xfId="16958" xr:uid="{00000000-0005-0000-0000-00003B420000}"/>
    <cellStyle name="R_061107 Calc Sheet_201104 Mth 13 COSIRA 0720_WFGD April Schedule 6 3 2" xfId="16959" xr:uid="{00000000-0005-0000-0000-00003C420000}"/>
    <cellStyle name="R_061107 Calc Sheet_201104 Mth 13 COSIRA 0720_WFGD April Schedule 6 4" xfId="16960" xr:uid="{00000000-0005-0000-0000-00003D420000}"/>
    <cellStyle name="R_061107 Calc Sheet_201104 Mth 13 COSIRA 0720_WFGD April Schedule 6 4 2" xfId="16961" xr:uid="{00000000-0005-0000-0000-00003E420000}"/>
    <cellStyle name="R_061107 Calc Sheet_201104 Mth 13 COSIRA 0720_WFGD April Schedule 6 5" xfId="16962" xr:uid="{00000000-0005-0000-0000-00003F420000}"/>
    <cellStyle name="R_061107 Calc Sheet_201104 Mth 13 COSIRA 0720_WFGD April Schedule 6 6" xfId="16963" xr:uid="{00000000-0005-0000-0000-000040420000}"/>
    <cellStyle name="R_061107 Calc Sheet_Clyde Engineer Assesment Master" xfId="16964" xr:uid="{00000000-0005-0000-0000-000041420000}"/>
    <cellStyle name="R_061107 Calc Sheet_COC" xfId="16965" xr:uid="{00000000-0005-0000-0000-000042420000}"/>
    <cellStyle name="R_061107 Calc Sheet_CPA" xfId="16966" xr:uid="{00000000-0005-0000-0000-000043420000}"/>
    <cellStyle name="R_061107 Calc Sheet_CPA 10" xfId="16967" xr:uid="{00000000-0005-0000-0000-000044420000}"/>
    <cellStyle name="R_061107 Calc Sheet_CPA 11" xfId="16968" xr:uid="{00000000-0005-0000-0000-000045420000}"/>
    <cellStyle name="R_061107 Calc Sheet_CPA 12" xfId="16969" xr:uid="{00000000-0005-0000-0000-000046420000}"/>
    <cellStyle name="R_061107 Calc Sheet_CPA 2" xfId="16970" xr:uid="{00000000-0005-0000-0000-000047420000}"/>
    <cellStyle name="R_061107 Calc Sheet_CPA 2 2" xfId="16971" xr:uid="{00000000-0005-0000-0000-000048420000}"/>
    <cellStyle name="R_061107 Calc Sheet_CPA 2 2 2" xfId="16972" xr:uid="{00000000-0005-0000-0000-000049420000}"/>
    <cellStyle name="R_061107 Calc Sheet_CPA 2 2 2 2" xfId="16973" xr:uid="{00000000-0005-0000-0000-00004A420000}"/>
    <cellStyle name="R_061107 Calc Sheet_CPA 2 2 2 3" xfId="16974" xr:uid="{00000000-0005-0000-0000-00004B420000}"/>
    <cellStyle name="R_061107 Calc Sheet_CPA 2 2 3" xfId="16975" xr:uid="{00000000-0005-0000-0000-00004C420000}"/>
    <cellStyle name="R_061107 Calc Sheet_CPA 2 2 3 2" xfId="16976" xr:uid="{00000000-0005-0000-0000-00004D420000}"/>
    <cellStyle name="R_061107 Calc Sheet_CPA 2 2 3 3" xfId="16977" xr:uid="{00000000-0005-0000-0000-00004E420000}"/>
    <cellStyle name="R_061107 Calc Sheet_CPA 2 2 4" xfId="16978" xr:uid="{00000000-0005-0000-0000-00004F420000}"/>
    <cellStyle name="R_061107 Calc Sheet_CPA 2 2 4 2" xfId="16979" xr:uid="{00000000-0005-0000-0000-000050420000}"/>
    <cellStyle name="R_061107 Calc Sheet_CPA 2 2 5" xfId="16980" xr:uid="{00000000-0005-0000-0000-000051420000}"/>
    <cellStyle name="R_061107 Calc Sheet_CPA 2 2 6" xfId="16981" xr:uid="{00000000-0005-0000-0000-000052420000}"/>
    <cellStyle name="R_061107 Calc Sheet_CPA 2 2_Material Handling Silos - Expenditure Flow" xfId="16982" xr:uid="{00000000-0005-0000-0000-000053420000}"/>
    <cellStyle name="R_061107 Calc Sheet_CPA 2 3" xfId="16983" xr:uid="{00000000-0005-0000-0000-000054420000}"/>
    <cellStyle name="R_061107 Calc Sheet_CPA 2 3 2" xfId="16984" xr:uid="{00000000-0005-0000-0000-000055420000}"/>
    <cellStyle name="R_061107 Calc Sheet_CPA 2 3 3" xfId="16985" xr:uid="{00000000-0005-0000-0000-000056420000}"/>
    <cellStyle name="R_061107 Calc Sheet_CPA 2 4" xfId="16986" xr:uid="{00000000-0005-0000-0000-000057420000}"/>
    <cellStyle name="R_061107 Calc Sheet_CPA 2 4 2" xfId="16987" xr:uid="{00000000-0005-0000-0000-000058420000}"/>
    <cellStyle name="R_061107 Calc Sheet_CPA 2 4 3" xfId="16988" xr:uid="{00000000-0005-0000-0000-000059420000}"/>
    <cellStyle name="R_061107 Calc Sheet_CPA 2 5" xfId="16989" xr:uid="{00000000-0005-0000-0000-00005A420000}"/>
    <cellStyle name="R_061107 Calc Sheet_CPA 2 5 2" xfId="16990" xr:uid="{00000000-0005-0000-0000-00005B420000}"/>
    <cellStyle name="R_061107 Calc Sheet_CPA 2 6" xfId="16991" xr:uid="{00000000-0005-0000-0000-00005C420000}"/>
    <cellStyle name="R_061107 Calc Sheet_CPA 2 7" xfId="16992" xr:uid="{00000000-0005-0000-0000-00005D420000}"/>
    <cellStyle name="R_061107 Calc Sheet_CPA 2_Material Handling Silos - Expenditure Flow" xfId="16993" xr:uid="{00000000-0005-0000-0000-00005E420000}"/>
    <cellStyle name="R_061107 Calc Sheet_CPA 3" xfId="16994" xr:uid="{00000000-0005-0000-0000-00005F420000}"/>
    <cellStyle name="R_061107 Calc Sheet_CPA 3 2" xfId="16995" xr:uid="{00000000-0005-0000-0000-000060420000}"/>
    <cellStyle name="R_061107 Calc Sheet_CPA 3 2 2" xfId="16996" xr:uid="{00000000-0005-0000-0000-000061420000}"/>
    <cellStyle name="R_061107 Calc Sheet_CPA 3 2 2 2" xfId="16997" xr:uid="{00000000-0005-0000-0000-000062420000}"/>
    <cellStyle name="R_061107 Calc Sheet_CPA 3 2 2 3" xfId="16998" xr:uid="{00000000-0005-0000-0000-000063420000}"/>
    <cellStyle name="R_061107 Calc Sheet_CPA 3 2 3" xfId="16999" xr:uid="{00000000-0005-0000-0000-000064420000}"/>
    <cellStyle name="R_061107 Calc Sheet_CPA 3 2 3 2" xfId="17000" xr:uid="{00000000-0005-0000-0000-000065420000}"/>
    <cellStyle name="R_061107 Calc Sheet_CPA 3 2 3 3" xfId="17001" xr:uid="{00000000-0005-0000-0000-000066420000}"/>
    <cellStyle name="R_061107 Calc Sheet_CPA 3 2 4" xfId="17002" xr:uid="{00000000-0005-0000-0000-000067420000}"/>
    <cellStyle name="R_061107 Calc Sheet_CPA 3 2 4 2" xfId="17003" xr:uid="{00000000-0005-0000-0000-000068420000}"/>
    <cellStyle name="R_061107 Calc Sheet_CPA 3 2 5" xfId="17004" xr:uid="{00000000-0005-0000-0000-000069420000}"/>
    <cellStyle name="R_061107 Calc Sheet_CPA 3 2 6" xfId="17005" xr:uid="{00000000-0005-0000-0000-00006A420000}"/>
    <cellStyle name="R_061107 Calc Sheet_CPA 3 2_Material Handling Silos - Expenditure Flow" xfId="17006" xr:uid="{00000000-0005-0000-0000-00006B420000}"/>
    <cellStyle name="R_061107 Calc Sheet_CPA 3 3" xfId="17007" xr:uid="{00000000-0005-0000-0000-00006C420000}"/>
    <cellStyle name="R_061107 Calc Sheet_CPA 3 3 2" xfId="17008" xr:uid="{00000000-0005-0000-0000-00006D420000}"/>
    <cellStyle name="R_061107 Calc Sheet_CPA 3 3 3" xfId="17009" xr:uid="{00000000-0005-0000-0000-00006E420000}"/>
    <cellStyle name="R_061107 Calc Sheet_CPA 3 4" xfId="17010" xr:uid="{00000000-0005-0000-0000-00006F420000}"/>
    <cellStyle name="R_061107 Calc Sheet_CPA 3 4 2" xfId="17011" xr:uid="{00000000-0005-0000-0000-000070420000}"/>
    <cellStyle name="R_061107 Calc Sheet_CPA 3 4 3" xfId="17012" xr:uid="{00000000-0005-0000-0000-000071420000}"/>
    <cellStyle name="R_061107 Calc Sheet_CPA 3 5" xfId="17013" xr:uid="{00000000-0005-0000-0000-000072420000}"/>
    <cellStyle name="R_061107 Calc Sheet_CPA 3 5 2" xfId="17014" xr:uid="{00000000-0005-0000-0000-000073420000}"/>
    <cellStyle name="R_061107 Calc Sheet_CPA 3 6" xfId="17015" xr:uid="{00000000-0005-0000-0000-000074420000}"/>
    <cellStyle name="R_061107 Calc Sheet_CPA 3 7" xfId="17016" xr:uid="{00000000-0005-0000-0000-000075420000}"/>
    <cellStyle name="R_061107 Calc Sheet_CPA 3_Material Handling Silos - Expenditure Flow" xfId="17017" xr:uid="{00000000-0005-0000-0000-000076420000}"/>
    <cellStyle name="R_061107 Calc Sheet_CPA 4" xfId="17018" xr:uid="{00000000-0005-0000-0000-000077420000}"/>
    <cellStyle name="R_061107 Calc Sheet_CPA 4 2" xfId="17019" xr:uid="{00000000-0005-0000-0000-000078420000}"/>
    <cellStyle name="R_061107 Calc Sheet_CPA 4 2 2" xfId="17020" xr:uid="{00000000-0005-0000-0000-000079420000}"/>
    <cellStyle name="R_061107 Calc Sheet_CPA 4 2 2 2" xfId="17021" xr:uid="{00000000-0005-0000-0000-00007A420000}"/>
    <cellStyle name="R_061107 Calc Sheet_CPA 4 2 2 3" xfId="17022" xr:uid="{00000000-0005-0000-0000-00007B420000}"/>
    <cellStyle name="R_061107 Calc Sheet_CPA 4 2 3" xfId="17023" xr:uid="{00000000-0005-0000-0000-00007C420000}"/>
    <cellStyle name="R_061107 Calc Sheet_CPA 4 2 3 2" xfId="17024" xr:uid="{00000000-0005-0000-0000-00007D420000}"/>
    <cellStyle name="R_061107 Calc Sheet_CPA 4 2 3 3" xfId="17025" xr:uid="{00000000-0005-0000-0000-00007E420000}"/>
    <cellStyle name="R_061107 Calc Sheet_CPA 4 2 4" xfId="17026" xr:uid="{00000000-0005-0000-0000-00007F420000}"/>
    <cellStyle name="R_061107 Calc Sheet_CPA 4 2 4 2" xfId="17027" xr:uid="{00000000-0005-0000-0000-000080420000}"/>
    <cellStyle name="R_061107 Calc Sheet_CPA 4 2 5" xfId="17028" xr:uid="{00000000-0005-0000-0000-000081420000}"/>
    <cellStyle name="R_061107 Calc Sheet_CPA 4 2 6" xfId="17029" xr:uid="{00000000-0005-0000-0000-000082420000}"/>
    <cellStyle name="R_061107 Calc Sheet_CPA 4 2_Material Handling Silos - Expenditure Flow" xfId="17030" xr:uid="{00000000-0005-0000-0000-000083420000}"/>
    <cellStyle name="R_061107 Calc Sheet_CPA 4 3" xfId="17031" xr:uid="{00000000-0005-0000-0000-000084420000}"/>
    <cellStyle name="R_061107 Calc Sheet_CPA 4 3 2" xfId="17032" xr:uid="{00000000-0005-0000-0000-000085420000}"/>
    <cellStyle name="R_061107 Calc Sheet_CPA 4 3 3" xfId="17033" xr:uid="{00000000-0005-0000-0000-000086420000}"/>
    <cellStyle name="R_061107 Calc Sheet_CPA 4 4" xfId="17034" xr:uid="{00000000-0005-0000-0000-000087420000}"/>
    <cellStyle name="R_061107 Calc Sheet_CPA 4 4 2" xfId="17035" xr:uid="{00000000-0005-0000-0000-000088420000}"/>
    <cellStyle name="R_061107 Calc Sheet_CPA 4 4 3" xfId="17036" xr:uid="{00000000-0005-0000-0000-000089420000}"/>
    <cellStyle name="R_061107 Calc Sheet_CPA 4 5" xfId="17037" xr:uid="{00000000-0005-0000-0000-00008A420000}"/>
    <cellStyle name="R_061107 Calc Sheet_CPA 4 5 2" xfId="17038" xr:uid="{00000000-0005-0000-0000-00008B420000}"/>
    <cellStyle name="R_061107 Calc Sheet_CPA 4 6" xfId="17039" xr:uid="{00000000-0005-0000-0000-00008C420000}"/>
    <cellStyle name="R_061107 Calc Sheet_CPA 4 7" xfId="17040" xr:uid="{00000000-0005-0000-0000-00008D420000}"/>
    <cellStyle name="R_061107 Calc Sheet_CPA 4_Material Handling Silos - Expenditure Flow" xfId="17041" xr:uid="{00000000-0005-0000-0000-00008E420000}"/>
    <cellStyle name="R_061107 Calc Sheet_CPA 5" xfId="17042" xr:uid="{00000000-0005-0000-0000-00008F420000}"/>
    <cellStyle name="R_061107 Calc Sheet_CPA 5 2" xfId="17043" xr:uid="{00000000-0005-0000-0000-000090420000}"/>
    <cellStyle name="R_061107 Calc Sheet_CPA 5 2 2" xfId="17044" xr:uid="{00000000-0005-0000-0000-000091420000}"/>
    <cellStyle name="R_061107 Calc Sheet_CPA 5 2 3" xfId="17045" xr:uid="{00000000-0005-0000-0000-000092420000}"/>
    <cellStyle name="R_061107 Calc Sheet_CPA 5 3" xfId="17046" xr:uid="{00000000-0005-0000-0000-000093420000}"/>
    <cellStyle name="R_061107 Calc Sheet_CPA 5 3 2" xfId="17047" xr:uid="{00000000-0005-0000-0000-000094420000}"/>
    <cellStyle name="R_061107 Calc Sheet_CPA 5 3 3" xfId="17048" xr:uid="{00000000-0005-0000-0000-000095420000}"/>
    <cellStyle name="R_061107 Calc Sheet_CPA 5 4" xfId="17049" xr:uid="{00000000-0005-0000-0000-000096420000}"/>
    <cellStyle name="R_061107 Calc Sheet_CPA 5 4 2" xfId="17050" xr:uid="{00000000-0005-0000-0000-000097420000}"/>
    <cellStyle name="R_061107 Calc Sheet_CPA 5 5" xfId="17051" xr:uid="{00000000-0005-0000-0000-000098420000}"/>
    <cellStyle name="R_061107 Calc Sheet_CPA 5 6" xfId="17052" xr:uid="{00000000-0005-0000-0000-000099420000}"/>
    <cellStyle name="R_061107 Calc Sheet_CPA 5_Material Handling Silos - Expenditure Flow" xfId="17053" xr:uid="{00000000-0005-0000-0000-00009A420000}"/>
    <cellStyle name="R_061107 Calc Sheet_CPA 6" xfId="17054" xr:uid="{00000000-0005-0000-0000-00009B420000}"/>
    <cellStyle name="R_061107 Calc Sheet_CPA 6 2" xfId="17055" xr:uid="{00000000-0005-0000-0000-00009C420000}"/>
    <cellStyle name="R_061107 Calc Sheet_CPA 7" xfId="17056" xr:uid="{00000000-0005-0000-0000-00009D420000}"/>
    <cellStyle name="R_061107 Calc Sheet_CPA 7 2" xfId="17057" xr:uid="{00000000-0005-0000-0000-00009E420000}"/>
    <cellStyle name="R_061107 Calc Sheet_CPA 8" xfId="17058" xr:uid="{00000000-0005-0000-0000-00009F420000}"/>
    <cellStyle name="R_061107 Calc Sheet_CPA 8 2" xfId="17059" xr:uid="{00000000-0005-0000-0000-0000A0420000}"/>
    <cellStyle name="R_061107 Calc Sheet_CPA 8 3" xfId="17060" xr:uid="{00000000-0005-0000-0000-0000A1420000}"/>
    <cellStyle name="R_061107 Calc Sheet_CPA 9" xfId="17061" xr:uid="{00000000-0005-0000-0000-0000A2420000}"/>
    <cellStyle name="R_061107 Calc Sheet_CPA Formulae agreement" xfId="17062" xr:uid="{00000000-0005-0000-0000-0000A3420000}"/>
    <cellStyle name="R_061107 Calc Sheet_CPA Formulae agreement 2" xfId="17063" xr:uid="{00000000-0005-0000-0000-0000A4420000}"/>
    <cellStyle name="R_061107 Calc Sheet_CPA Formulae agreement 2 2" xfId="17064" xr:uid="{00000000-0005-0000-0000-0000A5420000}"/>
    <cellStyle name="R_061107 Calc Sheet_CPA Formulae agreement 2 2 2" xfId="17065" xr:uid="{00000000-0005-0000-0000-0000A6420000}"/>
    <cellStyle name="R_061107 Calc Sheet_CPA Formulae agreement 2 2 3" xfId="17066" xr:uid="{00000000-0005-0000-0000-0000A7420000}"/>
    <cellStyle name="R_061107 Calc Sheet_CPA Formulae agreement 2 3" xfId="17067" xr:uid="{00000000-0005-0000-0000-0000A8420000}"/>
    <cellStyle name="R_061107 Calc Sheet_CPA Formulae agreement 2 3 2" xfId="17068" xr:uid="{00000000-0005-0000-0000-0000A9420000}"/>
    <cellStyle name="R_061107 Calc Sheet_CPA Formulae agreement 2 3 3" xfId="17069" xr:uid="{00000000-0005-0000-0000-0000AA420000}"/>
    <cellStyle name="R_061107 Calc Sheet_CPA Formulae agreement 2 4" xfId="17070" xr:uid="{00000000-0005-0000-0000-0000AB420000}"/>
    <cellStyle name="R_061107 Calc Sheet_CPA Formulae agreement 2 4 2" xfId="17071" xr:uid="{00000000-0005-0000-0000-0000AC420000}"/>
    <cellStyle name="R_061107 Calc Sheet_CPA Formulae agreement 2 5" xfId="17072" xr:uid="{00000000-0005-0000-0000-0000AD420000}"/>
    <cellStyle name="R_061107 Calc Sheet_CPA Formulae agreement 2 6" xfId="17073" xr:uid="{00000000-0005-0000-0000-0000AE420000}"/>
    <cellStyle name="R_061107 Calc Sheet_CPA Formulae agreement 2_Material Handling Silos - Expenditure Flow" xfId="17074" xr:uid="{00000000-0005-0000-0000-0000AF420000}"/>
    <cellStyle name="R_061107 Calc Sheet_CPA Formulae agreement 3" xfId="17075" xr:uid="{00000000-0005-0000-0000-0000B0420000}"/>
    <cellStyle name="R_061107 Calc Sheet_CPA Formulae agreement 3 2" xfId="17076" xr:uid="{00000000-0005-0000-0000-0000B1420000}"/>
    <cellStyle name="R_061107 Calc Sheet_CPA Formulae agreement 3 3" xfId="17077" xr:uid="{00000000-0005-0000-0000-0000B2420000}"/>
    <cellStyle name="R_061107 Calc Sheet_CPA Formulae agreement 4" xfId="17078" xr:uid="{00000000-0005-0000-0000-0000B3420000}"/>
    <cellStyle name="R_061107 Calc Sheet_CPA Formulae agreement 4 2" xfId="17079" xr:uid="{00000000-0005-0000-0000-0000B4420000}"/>
    <cellStyle name="R_061107 Calc Sheet_CPA Formulae agreement 4 3" xfId="17080" xr:uid="{00000000-0005-0000-0000-0000B5420000}"/>
    <cellStyle name="R_061107 Calc Sheet_CPA Formulae agreement 5" xfId="17081" xr:uid="{00000000-0005-0000-0000-0000B6420000}"/>
    <cellStyle name="R_061107 Calc Sheet_CPA Formulae agreement 5 2" xfId="17082" xr:uid="{00000000-0005-0000-0000-0000B7420000}"/>
    <cellStyle name="R_061107 Calc Sheet_CPA Formulae agreement 6" xfId="17083" xr:uid="{00000000-0005-0000-0000-0000B8420000}"/>
    <cellStyle name="R_061107 Calc Sheet_CPA Formulae agreement 7" xfId="17084" xr:uid="{00000000-0005-0000-0000-0000B9420000}"/>
    <cellStyle name="R_061107 Calc Sheet_CPA Formulae agreement_Material Handling Silos - Expenditure Flow" xfId="17085" xr:uid="{00000000-0005-0000-0000-0000BA420000}"/>
    <cellStyle name="R_061107 Calc Sheet_CPA_COC" xfId="17086" xr:uid="{00000000-0005-0000-0000-0000BB420000}"/>
    <cellStyle name="R_061107 Calc Sheet_CPA_Material Handling Silos - Expenditure Flow" xfId="17087" xr:uid="{00000000-0005-0000-0000-0000BC420000}"/>
    <cellStyle name="R_061107 Calc Sheet_Definition2" xfId="17088" xr:uid="{00000000-0005-0000-0000-0000BD420000}"/>
    <cellStyle name="R_061107 Calc Sheet_Definition2_COC" xfId="17089" xr:uid="{00000000-0005-0000-0000-0000BE420000}"/>
    <cellStyle name="R_061107 Calc Sheet_Eskom CED Master list of Indices  to Econometrix (Dec 08)_1" xfId="17090" xr:uid="{00000000-0005-0000-0000-0000BF420000}"/>
    <cellStyle name="R_061107 Calc Sheet_Eskom CED Master list of Indices  to Econometrix (Dec 08)_1 2" xfId="17091" xr:uid="{00000000-0005-0000-0000-0000C0420000}"/>
    <cellStyle name="R_061107 Calc Sheet_Eskom CED Master list of Indices  to Econometrix (Dec 08)_1 2 2" xfId="17092" xr:uid="{00000000-0005-0000-0000-0000C1420000}"/>
    <cellStyle name="R_061107 Calc Sheet_Eskom CED Master list of Indices  to Econometrix (Dec 08)_1 2 2 2" xfId="17093" xr:uid="{00000000-0005-0000-0000-0000C2420000}"/>
    <cellStyle name="R_061107 Calc Sheet_Eskom CED Master list of Indices  to Econometrix (Dec 08)_1 2 3" xfId="17094" xr:uid="{00000000-0005-0000-0000-0000C3420000}"/>
    <cellStyle name="R_061107 Calc Sheet_Eskom CED Master list of Indices  to Econometrix (Dec 08)_1 2 3 2" xfId="17095" xr:uid="{00000000-0005-0000-0000-0000C4420000}"/>
    <cellStyle name="R_061107 Calc Sheet_Eskom CED Master list of Indices  to Econometrix (Dec 08)_1 2 4" xfId="17096" xr:uid="{00000000-0005-0000-0000-0000C5420000}"/>
    <cellStyle name="R_061107 Calc Sheet_Eskom CED Master list of Indices  to Econometrix (Dec 08)_1 2 4 2" xfId="17097" xr:uid="{00000000-0005-0000-0000-0000C6420000}"/>
    <cellStyle name="R_061107 Calc Sheet_Eskom CED Master list of Indices  to Econometrix (Dec 08)_1 2 5" xfId="17098" xr:uid="{00000000-0005-0000-0000-0000C7420000}"/>
    <cellStyle name="R_061107 Calc Sheet_Eskom CED Master list of Indices  to Econometrix (Dec 08)_1 2 6" xfId="17099" xr:uid="{00000000-0005-0000-0000-0000C8420000}"/>
    <cellStyle name="R_061107 Calc Sheet_Eskom CED Master list of Indices  to Econometrix (Dec 08)_1 3" xfId="17100" xr:uid="{00000000-0005-0000-0000-0000C9420000}"/>
    <cellStyle name="R_061107 Calc Sheet_Eskom CED Master list of Indices  to Econometrix (Dec 08)_1 3 2" xfId="17101" xr:uid="{00000000-0005-0000-0000-0000CA420000}"/>
    <cellStyle name="R_061107 Calc Sheet_Eskom CED Master list of Indices  to Econometrix (Dec 08)_1 4" xfId="17102" xr:uid="{00000000-0005-0000-0000-0000CB420000}"/>
    <cellStyle name="R_061107 Calc Sheet_Eskom CED Master list of Indices  to Econometrix (Dec 08)_1 4 2" xfId="17103" xr:uid="{00000000-0005-0000-0000-0000CC420000}"/>
    <cellStyle name="R_061107 Calc Sheet_Eskom CED Master list of Indices  to Econometrix (Dec 08)_1 4 3" xfId="17104" xr:uid="{00000000-0005-0000-0000-0000CD420000}"/>
    <cellStyle name="R_061107 Calc Sheet_Eskom CED Master list of Indices  to Econometrix (Dec 08)_1 5" xfId="17105" xr:uid="{00000000-0005-0000-0000-0000CE420000}"/>
    <cellStyle name="R_061107 Calc Sheet_Eskom CED Master list of Indices  to Econometrix (Dec 08)_1 5 2" xfId="17106" xr:uid="{00000000-0005-0000-0000-0000CF420000}"/>
    <cellStyle name="R_061107 Calc Sheet_Eskom CED Master list of Indices  to Econometrix (Dec 08)_1 6" xfId="17107" xr:uid="{00000000-0005-0000-0000-0000D0420000}"/>
    <cellStyle name="R_061107 Calc Sheet_Eskom CED Master list of Indices  to Econometrix (Dec 08)_1 7" xfId="17108" xr:uid="{00000000-0005-0000-0000-0000D1420000}"/>
    <cellStyle name="R_061107 Calc Sheet_Eskom CED Master list of Indices  to Econometrix (Dec 08)_1 8" xfId="17109" xr:uid="{00000000-0005-0000-0000-0000D2420000}"/>
    <cellStyle name="R_061107 Calc Sheet_Eskom CED Master list of Indices  to Econometrix (Dec 08)_1 9" xfId="17110" xr:uid="{00000000-0005-0000-0000-0000D3420000}"/>
    <cellStyle name="R_061107 Calc Sheet_Eskom CED Master list of Indices  to Econometrix (Dec 08)_1_COC" xfId="17111" xr:uid="{00000000-0005-0000-0000-0000D4420000}"/>
    <cellStyle name="R_061107 Calc Sheet_Eskom CED Master list of Indices  to Econometrix (Dec 08)_1_Material Handling Silos - Expenditure Flow" xfId="17112" xr:uid="{00000000-0005-0000-0000-0000D5420000}"/>
    <cellStyle name="R_061107 Calc Sheet_Eskom CED Master list of Indices  to Econometrix (Jan 09)" xfId="17113" xr:uid="{00000000-0005-0000-0000-0000D6420000}"/>
    <cellStyle name="R_061107 Calc Sheet_Eskom CED Master list of Indices  to Econometrix (Jan 09) 2" xfId="17114" xr:uid="{00000000-0005-0000-0000-0000D7420000}"/>
    <cellStyle name="R_061107 Calc Sheet_Eskom CED Master list of Indices  to Econometrix (Jan 09) 2 2" xfId="17115" xr:uid="{00000000-0005-0000-0000-0000D8420000}"/>
    <cellStyle name="R_061107 Calc Sheet_Eskom CED Master list of Indices  to Econometrix (Jan 09) 2 2 2" xfId="17116" xr:uid="{00000000-0005-0000-0000-0000D9420000}"/>
    <cellStyle name="R_061107 Calc Sheet_Eskom CED Master list of Indices  to Econometrix (Jan 09) 2 3" xfId="17117" xr:uid="{00000000-0005-0000-0000-0000DA420000}"/>
    <cellStyle name="R_061107 Calc Sheet_Eskom CED Master list of Indices  to Econometrix (Jan 09) 2 3 2" xfId="17118" xr:uid="{00000000-0005-0000-0000-0000DB420000}"/>
    <cellStyle name="R_061107 Calc Sheet_Eskom CED Master list of Indices  to Econometrix (Jan 09) 2 4" xfId="17119" xr:uid="{00000000-0005-0000-0000-0000DC420000}"/>
    <cellStyle name="R_061107 Calc Sheet_Eskom CED Master list of Indices  to Econometrix (Jan 09) 2 4 2" xfId="17120" xr:uid="{00000000-0005-0000-0000-0000DD420000}"/>
    <cellStyle name="R_061107 Calc Sheet_Eskom CED Master list of Indices  to Econometrix (Jan 09) 2 5" xfId="17121" xr:uid="{00000000-0005-0000-0000-0000DE420000}"/>
    <cellStyle name="R_061107 Calc Sheet_Eskom CED Master list of Indices  to Econometrix (Jan 09) 2 6" xfId="17122" xr:uid="{00000000-0005-0000-0000-0000DF420000}"/>
    <cellStyle name="R_061107 Calc Sheet_Eskom CED Master list of Indices  to Econometrix (Jan 09) 3" xfId="17123" xr:uid="{00000000-0005-0000-0000-0000E0420000}"/>
    <cellStyle name="R_061107 Calc Sheet_Eskom CED Master list of Indices  to Econometrix (Jan 09) 3 2" xfId="17124" xr:uid="{00000000-0005-0000-0000-0000E1420000}"/>
    <cellStyle name="R_061107 Calc Sheet_Eskom CED Master list of Indices  to Econometrix (Jan 09) 4" xfId="17125" xr:uid="{00000000-0005-0000-0000-0000E2420000}"/>
    <cellStyle name="R_061107 Calc Sheet_Eskom CED Master list of Indices  to Econometrix (Jan 09) 4 2" xfId="17126" xr:uid="{00000000-0005-0000-0000-0000E3420000}"/>
    <cellStyle name="R_061107 Calc Sheet_Eskom CED Master list of Indices  to Econometrix (Jan 09) 4 3" xfId="17127" xr:uid="{00000000-0005-0000-0000-0000E4420000}"/>
    <cellStyle name="R_061107 Calc Sheet_Eskom CED Master list of Indices  to Econometrix (Jan 09) 5" xfId="17128" xr:uid="{00000000-0005-0000-0000-0000E5420000}"/>
    <cellStyle name="R_061107 Calc Sheet_Eskom CED Master list of Indices  to Econometrix (Jan 09) 5 2" xfId="17129" xr:uid="{00000000-0005-0000-0000-0000E6420000}"/>
    <cellStyle name="R_061107 Calc Sheet_Eskom CED Master list of Indices  to Econometrix (Jan 09) 6" xfId="17130" xr:uid="{00000000-0005-0000-0000-0000E7420000}"/>
    <cellStyle name="R_061107 Calc Sheet_Eskom CED Master list of Indices  to Econometrix (Jan 09) 7" xfId="17131" xr:uid="{00000000-0005-0000-0000-0000E8420000}"/>
    <cellStyle name="R_061107 Calc Sheet_Eskom CED Master list of Indices  to Econometrix (Jan 09) 8" xfId="17132" xr:uid="{00000000-0005-0000-0000-0000E9420000}"/>
    <cellStyle name="R_061107 Calc Sheet_Eskom CED Master list of Indices  to Econometrix (Jan 09) 9" xfId="17133" xr:uid="{00000000-0005-0000-0000-0000EA420000}"/>
    <cellStyle name="R_061107 Calc Sheet_Eskom CED Master list of Indices  to Econometrix (Jan 09)_COC" xfId="17134" xr:uid="{00000000-0005-0000-0000-0000EB420000}"/>
    <cellStyle name="R_061107 Calc Sheet_Eskom CED Master list of Indices  to Econometrix (Jan 09)_Material Handling Silos - Expenditure Flow" xfId="17135" xr:uid="{00000000-0005-0000-0000-0000EC420000}"/>
    <cellStyle name="R_061107 Calc Sheet_Fly Ash Final Ass No 1" xfId="17136" xr:uid="{00000000-0005-0000-0000-0000ED420000}"/>
    <cellStyle name="R_061107 Calc Sheet_GSU P33" xfId="17137" xr:uid="{00000000-0005-0000-0000-0000EE420000}"/>
    <cellStyle name="R_061107 Calc Sheet_GSU P33 2" xfId="17138" xr:uid="{00000000-0005-0000-0000-0000EF420000}"/>
    <cellStyle name="R_061107 Calc Sheet_GSU P33 3" xfId="17139" xr:uid="{00000000-0005-0000-0000-0000F0420000}"/>
    <cellStyle name="R_061107 Calc Sheet_GSU P33 4" xfId="17140" xr:uid="{00000000-0005-0000-0000-0000F1420000}"/>
    <cellStyle name="R_061107 Calc Sheet_GSU P33_COC" xfId="17141" xr:uid="{00000000-0005-0000-0000-0000F2420000}"/>
    <cellStyle name="R_061107 Calc Sheet_Indices" xfId="17142" xr:uid="{00000000-0005-0000-0000-0000F3420000}"/>
    <cellStyle name="R_061107 Calc Sheet_Indices 2" xfId="17143" xr:uid="{00000000-0005-0000-0000-0000F4420000}"/>
    <cellStyle name="R_061107 Calc Sheet_Indices 2 2" xfId="17144" xr:uid="{00000000-0005-0000-0000-0000F5420000}"/>
    <cellStyle name="R_061107 Calc Sheet_Indices 2 3" xfId="17145" xr:uid="{00000000-0005-0000-0000-0000F6420000}"/>
    <cellStyle name="R_061107 Calc Sheet_Indices 3" xfId="17146" xr:uid="{00000000-0005-0000-0000-0000F7420000}"/>
    <cellStyle name="R_061107 Calc Sheet_Indices 3 2" xfId="17147" xr:uid="{00000000-0005-0000-0000-0000F8420000}"/>
    <cellStyle name="R_061107 Calc Sheet_Indices 4" xfId="17148" xr:uid="{00000000-0005-0000-0000-0000F9420000}"/>
    <cellStyle name="R_061107 Calc Sheet_Indices 4 2" xfId="17149" xr:uid="{00000000-0005-0000-0000-0000FA420000}"/>
    <cellStyle name="R_061107 Calc Sheet_Indices 4 3" xfId="17150" xr:uid="{00000000-0005-0000-0000-0000FB420000}"/>
    <cellStyle name="R_061107 Calc Sheet_Indices 5" xfId="17151" xr:uid="{00000000-0005-0000-0000-0000FC420000}"/>
    <cellStyle name="R_061107 Calc Sheet_Indices 6" xfId="17152" xr:uid="{00000000-0005-0000-0000-0000FD420000}"/>
    <cellStyle name="R_061107 Calc Sheet_Indices 7" xfId="17153" xr:uid="{00000000-0005-0000-0000-0000FE420000}"/>
    <cellStyle name="R_061107 Calc Sheet_Indices 8" xfId="17154" xr:uid="{00000000-0005-0000-0000-0000FF420000}"/>
    <cellStyle name="R_061107 Calc Sheet_Indices_COC" xfId="17155" xr:uid="{00000000-0005-0000-0000-000000430000}"/>
    <cellStyle name="R_061107 Calc Sheet_Indices_Material Handling Silos - Expenditure Flow" xfId="17156" xr:uid="{00000000-0005-0000-0000-000001430000}"/>
    <cellStyle name="R_061107 Calc Sheet_IT 11" xfId="17157" xr:uid="{00000000-0005-0000-0000-000002430000}"/>
    <cellStyle name="R_061107 Calc Sheet_IT 11 2" xfId="17158" xr:uid="{00000000-0005-0000-0000-000003430000}"/>
    <cellStyle name="R_061107 Calc Sheet_IT 11 3" xfId="17159" xr:uid="{00000000-0005-0000-0000-000004430000}"/>
    <cellStyle name="R_061107 Calc Sheet_IT 11 4" xfId="17160" xr:uid="{00000000-0005-0000-0000-000005430000}"/>
    <cellStyle name="R_061107 Calc Sheet_IT 11_COC" xfId="17161" xr:uid="{00000000-0005-0000-0000-000006430000}"/>
    <cellStyle name="R_061107 Calc Sheet_Kusile ITD &amp; YE Proj July 2011" xfId="17162" xr:uid="{00000000-0005-0000-0000-000007430000}"/>
    <cellStyle name="R_061107 Calc Sheet_Level 2" xfId="17163" xr:uid="{00000000-0005-0000-0000-000008430000}"/>
    <cellStyle name="R_061107 Calc Sheet_Level 2 2" xfId="17164" xr:uid="{00000000-0005-0000-0000-000009430000}"/>
    <cellStyle name="R_061107 Calc Sheet_Level 2 2 2" xfId="17165" xr:uid="{00000000-0005-0000-0000-00000A430000}"/>
    <cellStyle name="R_061107 Calc Sheet_Level 2 2 2 2" xfId="17166" xr:uid="{00000000-0005-0000-0000-00000B430000}"/>
    <cellStyle name="R_061107 Calc Sheet_Level 2 2 2 3" xfId="17167" xr:uid="{00000000-0005-0000-0000-00000C430000}"/>
    <cellStyle name="R_061107 Calc Sheet_Level 2 2 3" xfId="17168" xr:uid="{00000000-0005-0000-0000-00000D430000}"/>
    <cellStyle name="R_061107 Calc Sheet_Level 2 2 3 2" xfId="17169" xr:uid="{00000000-0005-0000-0000-00000E430000}"/>
    <cellStyle name="R_061107 Calc Sheet_Level 2 2 3 3" xfId="17170" xr:uid="{00000000-0005-0000-0000-00000F430000}"/>
    <cellStyle name="R_061107 Calc Sheet_Level 2 2 4" xfId="17171" xr:uid="{00000000-0005-0000-0000-000010430000}"/>
    <cellStyle name="R_061107 Calc Sheet_Level 2 2 4 2" xfId="17172" xr:uid="{00000000-0005-0000-0000-000011430000}"/>
    <cellStyle name="R_061107 Calc Sheet_Level 2 2 5" xfId="17173" xr:uid="{00000000-0005-0000-0000-000012430000}"/>
    <cellStyle name="R_061107 Calc Sheet_Level 2 2 6" xfId="17174" xr:uid="{00000000-0005-0000-0000-000013430000}"/>
    <cellStyle name="R_061107 Calc Sheet_Level 2 2_Material Handling Silos - Expenditure Flow" xfId="17175" xr:uid="{00000000-0005-0000-0000-000014430000}"/>
    <cellStyle name="R_061107 Calc Sheet_Level 2 3" xfId="17176" xr:uid="{00000000-0005-0000-0000-000015430000}"/>
    <cellStyle name="R_061107 Calc Sheet_Level 2 3 2" xfId="17177" xr:uid="{00000000-0005-0000-0000-000016430000}"/>
    <cellStyle name="R_061107 Calc Sheet_Level 2 3 3" xfId="17178" xr:uid="{00000000-0005-0000-0000-000017430000}"/>
    <cellStyle name="R_061107 Calc Sheet_Level 2 4" xfId="17179" xr:uid="{00000000-0005-0000-0000-000018430000}"/>
    <cellStyle name="R_061107 Calc Sheet_Level 2 4 2" xfId="17180" xr:uid="{00000000-0005-0000-0000-000019430000}"/>
    <cellStyle name="R_061107 Calc Sheet_Level 2 4 3" xfId="17181" xr:uid="{00000000-0005-0000-0000-00001A430000}"/>
    <cellStyle name="R_061107 Calc Sheet_Level 2 5" xfId="17182" xr:uid="{00000000-0005-0000-0000-00001B430000}"/>
    <cellStyle name="R_061107 Calc Sheet_Level 2 5 2" xfId="17183" xr:uid="{00000000-0005-0000-0000-00001C430000}"/>
    <cellStyle name="R_061107 Calc Sheet_Level 2 6" xfId="17184" xr:uid="{00000000-0005-0000-0000-00001D430000}"/>
    <cellStyle name="R_061107 Calc Sheet_Level 2 7" xfId="17185" xr:uid="{00000000-0005-0000-0000-00001E430000}"/>
    <cellStyle name="R_061107 Calc Sheet_Level 2 Expenditures" xfId="17186" xr:uid="{00000000-0005-0000-0000-00001F430000}"/>
    <cellStyle name="R_061107 Calc Sheet_Level 2 Expenditures 2" xfId="17187" xr:uid="{00000000-0005-0000-0000-000020430000}"/>
    <cellStyle name="R_061107 Calc Sheet_Level 2 Unitized" xfId="17188" xr:uid="{00000000-0005-0000-0000-000021430000}"/>
    <cellStyle name="R_061107 Calc Sheet_Level 2 Unitized 2" xfId="17189" xr:uid="{00000000-0005-0000-0000-000022430000}"/>
    <cellStyle name="R_061107 Calc Sheet_Level 2_Material Handling Silos - Expenditure Flow" xfId="17190" xr:uid="{00000000-0005-0000-0000-000023430000}"/>
    <cellStyle name="R_061107 Calc Sheet_Material Handling Silos - Expenditure Flow" xfId="17191" xr:uid="{00000000-0005-0000-0000-000024430000}"/>
    <cellStyle name="R_061107 Calc Sheet_Milestones &amp; CPA-Statement-ZAR" xfId="17192" xr:uid="{00000000-0005-0000-0000-000025430000}"/>
    <cellStyle name="R_061107 Calc Sheet_Milestones &amp; CPA-Statement-ZAR 2" xfId="17193" xr:uid="{00000000-0005-0000-0000-000026430000}"/>
    <cellStyle name="R_061107 Calc Sheet_Milestones &amp; CPA-Statement-ZAR 3" xfId="17194" xr:uid="{00000000-0005-0000-0000-000027430000}"/>
    <cellStyle name="R_061107 Calc Sheet_Milestones &amp; CPA-Statement-ZAR 4" xfId="17195" xr:uid="{00000000-0005-0000-0000-000028430000}"/>
    <cellStyle name="R_061107 Calc Sheet_Milestones &amp; CPA-Statement-ZAR 5" xfId="17196" xr:uid="{00000000-0005-0000-0000-000029430000}"/>
    <cellStyle name="R_061107 Calc Sheet_Total Statement&amp;CPA - ZAR" xfId="17197" xr:uid="{00000000-0005-0000-0000-00002A430000}"/>
    <cellStyle name="R_061107 Calc Sheet_Total Statement&amp;CPA - ZAR 2" xfId="17198" xr:uid="{00000000-0005-0000-0000-00002B430000}"/>
    <cellStyle name="R_061107 Calc Sheet_Total Statement&amp;CPA - ZAR 3" xfId="17199" xr:uid="{00000000-0005-0000-0000-00002C430000}"/>
    <cellStyle name="R_061107 Calc Sheet_Total Statement&amp;CPA - ZAR 4" xfId="17200" xr:uid="{00000000-0005-0000-0000-00002D430000}"/>
    <cellStyle name="R_061107 Calc Sheet_Total Statement&amp;CPA - ZAR 5" xfId="17201" xr:uid="{00000000-0005-0000-0000-00002E430000}"/>
    <cellStyle name="R_061107 Calc Sheet_Turbine" xfId="17202" xr:uid="{00000000-0005-0000-0000-00002F430000}"/>
    <cellStyle name="R_061107 Calc Sheet_Turbine 2" xfId="17203" xr:uid="{00000000-0005-0000-0000-000030430000}"/>
    <cellStyle name="R_061107 Calc Sheet_Turbine P11" xfId="17204" xr:uid="{00000000-0005-0000-0000-000031430000}"/>
    <cellStyle name="R_061107 Calc Sheet_Turbine P11 2" xfId="17205" xr:uid="{00000000-0005-0000-0000-000032430000}"/>
    <cellStyle name="R_061107 Calc Sheet_Turbine P11 3" xfId="17206" xr:uid="{00000000-0005-0000-0000-000033430000}"/>
    <cellStyle name="R_061107 Calc Sheet_Turbine P11 4" xfId="17207" xr:uid="{00000000-0005-0000-0000-000034430000}"/>
    <cellStyle name="R_061107 Calc Sheet_Turbine P11_COC" xfId="17208" xr:uid="{00000000-0005-0000-0000-000035430000}"/>
    <cellStyle name="R_08-10_70 0100 Turbine Generator Contract Cash Flow" xfId="17209" xr:uid="{00000000-0005-0000-0000-000036430000}"/>
    <cellStyle name="R_08-10_70 0100 Turbine Generator Contract Cash Flow 2" xfId="17210" xr:uid="{00000000-0005-0000-0000-000037430000}"/>
    <cellStyle name="R_08-10_70 0100 Turbine Generator Contract Cash Flow 3" xfId="17211" xr:uid="{00000000-0005-0000-0000-000038430000}"/>
    <cellStyle name="R_08-10_70 0100 Turbine Generator Contract Cash Flow 4" xfId="17212" xr:uid="{00000000-0005-0000-0000-000039430000}"/>
    <cellStyle name="R_08-10_70 0100 Turbine Generator Contract Cash Flow_COC" xfId="17213" xr:uid="{00000000-0005-0000-0000-00003A430000}"/>
    <cellStyle name="R_20100930Rev Final CPA formulae (3)" xfId="17214" xr:uid="{00000000-0005-0000-0000-00003B430000}"/>
    <cellStyle name="R_20100930Rev Final CPA formulae (3) 10" xfId="17215" xr:uid="{00000000-0005-0000-0000-00003C430000}"/>
    <cellStyle name="R_20100930Rev Final CPA formulae (3) 2" xfId="17216" xr:uid="{00000000-0005-0000-0000-00003D430000}"/>
    <cellStyle name="R_20100930Rev Final CPA formulae (3) 2 2" xfId="17217" xr:uid="{00000000-0005-0000-0000-00003E430000}"/>
    <cellStyle name="R_20100930Rev Final CPA formulae (3) 2 2 2" xfId="17218" xr:uid="{00000000-0005-0000-0000-00003F430000}"/>
    <cellStyle name="R_20100930Rev Final CPA formulae (3) 2 2 2 2" xfId="17219" xr:uid="{00000000-0005-0000-0000-000040430000}"/>
    <cellStyle name="R_20100930Rev Final CPA formulae (3) 2 2 2 3" xfId="17220" xr:uid="{00000000-0005-0000-0000-000041430000}"/>
    <cellStyle name="R_20100930Rev Final CPA formulae (3) 2 2 3" xfId="17221" xr:uid="{00000000-0005-0000-0000-000042430000}"/>
    <cellStyle name="R_20100930Rev Final CPA formulae (3) 2 2 3 2" xfId="17222" xr:uid="{00000000-0005-0000-0000-000043430000}"/>
    <cellStyle name="R_20100930Rev Final CPA formulae (3) 2 2 3 3" xfId="17223" xr:uid="{00000000-0005-0000-0000-000044430000}"/>
    <cellStyle name="R_20100930Rev Final CPA formulae (3) 2 2 4" xfId="17224" xr:uid="{00000000-0005-0000-0000-000045430000}"/>
    <cellStyle name="R_20100930Rev Final CPA formulae (3) 2 2 4 2" xfId="17225" xr:uid="{00000000-0005-0000-0000-000046430000}"/>
    <cellStyle name="R_20100930Rev Final CPA formulae (3) 2 2 5" xfId="17226" xr:uid="{00000000-0005-0000-0000-000047430000}"/>
    <cellStyle name="R_20100930Rev Final CPA formulae (3) 2 2 6" xfId="17227" xr:uid="{00000000-0005-0000-0000-000048430000}"/>
    <cellStyle name="R_20100930Rev Final CPA formulae (3) 2 2_Material Handling Silos - Expenditure Flow" xfId="17228" xr:uid="{00000000-0005-0000-0000-000049430000}"/>
    <cellStyle name="R_20100930Rev Final CPA formulae (3) 2 3" xfId="17229" xr:uid="{00000000-0005-0000-0000-00004A430000}"/>
    <cellStyle name="R_20100930Rev Final CPA formulae (3) 2 3 2" xfId="17230" xr:uid="{00000000-0005-0000-0000-00004B430000}"/>
    <cellStyle name="R_20100930Rev Final CPA formulae (3) 2 3 3" xfId="17231" xr:uid="{00000000-0005-0000-0000-00004C430000}"/>
    <cellStyle name="R_20100930Rev Final CPA formulae (3) 2 4" xfId="17232" xr:uid="{00000000-0005-0000-0000-00004D430000}"/>
    <cellStyle name="R_20100930Rev Final CPA formulae (3) 2 4 2" xfId="17233" xr:uid="{00000000-0005-0000-0000-00004E430000}"/>
    <cellStyle name="R_20100930Rev Final CPA formulae (3) 2 4 3" xfId="17234" xr:uid="{00000000-0005-0000-0000-00004F430000}"/>
    <cellStyle name="R_20100930Rev Final CPA formulae (3) 2 5" xfId="17235" xr:uid="{00000000-0005-0000-0000-000050430000}"/>
    <cellStyle name="R_20100930Rev Final CPA formulae (3) 2 5 2" xfId="17236" xr:uid="{00000000-0005-0000-0000-000051430000}"/>
    <cellStyle name="R_20100930Rev Final CPA formulae (3) 2 6" xfId="17237" xr:uid="{00000000-0005-0000-0000-000052430000}"/>
    <cellStyle name="R_20100930Rev Final CPA formulae (3) 2 7" xfId="17238" xr:uid="{00000000-0005-0000-0000-000053430000}"/>
    <cellStyle name="R_20100930Rev Final CPA formulae (3) 2_Material Handling Silos - Expenditure Flow" xfId="17239" xr:uid="{00000000-0005-0000-0000-000054430000}"/>
    <cellStyle name="R_20100930Rev Final CPA formulae (3) 3" xfId="17240" xr:uid="{00000000-0005-0000-0000-000055430000}"/>
    <cellStyle name="R_20100930Rev Final CPA formulae (3) 3 2" xfId="17241" xr:uid="{00000000-0005-0000-0000-000056430000}"/>
    <cellStyle name="R_20100930Rev Final CPA formulae (3) 3 2 2" xfId="17242" xr:uid="{00000000-0005-0000-0000-000057430000}"/>
    <cellStyle name="R_20100930Rev Final CPA formulae (3) 3 2 2 2" xfId="17243" xr:uid="{00000000-0005-0000-0000-000058430000}"/>
    <cellStyle name="R_20100930Rev Final CPA formulae (3) 3 2 2 3" xfId="17244" xr:uid="{00000000-0005-0000-0000-000059430000}"/>
    <cellStyle name="R_20100930Rev Final CPA formulae (3) 3 2 3" xfId="17245" xr:uid="{00000000-0005-0000-0000-00005A430000}"/>
    <cellStyle name="R_20100930Rev Final CPA formulae (3) 3 2 3 2" xfId="17246" xr:uid="{00000000-0005-0000-0000-00005B430000}"/>
    <cellStyle name="R_20100930Rev Final CPA formulae (3) 3 2 3 3" xfId="17247" xr:uid="{00000000-0005-0000-0000-00005C430000}"/>
    <cellStyle name="R_20100930Rev Final CPA formulae (3) 3 2 4" xfId="17248" xr:uid="{00000000-0005-0000-0000-00005D430000}"/>
    <cellStyle name="R_20100930Rev Final CPA formulae (3) 3 2 4 2" xfId="17249" xr:uid="{00000000-0005-0000-0000-00005E430000}"/>
    <cellStyle name="R_20100930Rev Final CPA formulae (3) 3 2 5" xfId="17250" xr:uid="{00000000-0005-0000-0000-00005F430000}"/>
    <cellStyle name="R_20100930Rev Final CPA formulae (3) 3 2 6" xfId="17251" xr:uid="{00000000-0005-0000-0000-000060430000}"/>
    <cellStyle name="R_20100930Rev Final CPA formulae (3) 3 2_Material Handling Silos - Expenditure Flow" xfId="17252" xr:uid="{00000000-0005-0000-0000-000061430000}"/>
    <cellStyle name="R_20100930Rev Final CPA formulae (3) 3 3" xfId="17253" xr:uid="{00000000-0005-0000-0000-000062430000}"/>
    <cellStyle name="R_20100930Rev Final CPA formulae (3) 3 3 2" xfId="17254" xr:uid="{00000000-0005-0000-0000-000063430000}"/>
    <cellStyle name="R_20100930Rev Final CPA formulae (3) 3 3 3" xfId="17255" xr:uid="{00000000-0005-0000-0000-000064430000}"/>
    <cellStyle name="R_20100930Rev Final CPA formulae (3) 3 4" xfId="17256" xr:uid="{00000000-0005-0000-0000-000065430000}"/>
    <cellStyle name="R_20100930Rev Final CPA formulae (3) 3 4 2" xfId="17257" xr:uid="{00000000-0005-0000-0000-000066430000}"/>
    <cellStyle name="R_20100930Rev Final CPA formulae (3) 3 4 3" xfId="17258" xr:uid="{00000000-0005-0000-0000-000067430000}"/>
    <cellStyle name="R_20100930Rev Final CPA formulae (3) 3 5" xfId="17259" xr:uid="{00000000-0005-0000-0000-000068430000}"/>
    <cellStyle name="R_20100930Rev Final CPA formulae (3) 3 5 2" xfId="17260" xr:uid="{00000000-0005-0000-0000-000069430000}"/>
    <cellStyle name="R_20100930Rev Final CPA formulae (3) 3 6" xfId="17261" xr:uid="{00000000-0005-0000-0000-00006A430000}"/>
    <cellStyle name="R_20100930Rev Final CPA formulae (3) 3 7" xfId="17262" xr:uid="{00000000-0005-0000-0000-00006B430000}"/>
    <cellStyle name="R_20100930Rev Final CPA formulae (3) 3_Material Handling Silos - Expenditure Flow" xfId="17263" xr:uid="{00000000-0005-0000-0000-00006C430000}"/>
    <cellStyle name="R_20100930Rev Final CPA formulae (3) 4" xfId="17264" xr:uid="{00000000-0005-0000-0000-00006D430000}"/>
    <cellStyle name="R_20100930Rev Final CPA formulae (3) 4 2" xfId="17265" xr:uid="{00000000-0005-0000-0000-00006E430000}"/>
    <cellStyle name="R_20100930Rev Final CPA formulae (3) 4 2 2" xfId="17266" xr:uid="{00000000-0005-0000-0000-00006F430000}"/>
    <cellStyle name="R_20100930Rev Final CPA formulae (3) 4 2 2 2" xfId="17267" xr:uid="{00000000-0005-0000-0000-000070430000}"/>
    <cellStyle name="R_20100930Rev Final CPA formulae (3) 4 2 2 3" xfId="17268" xr:uid="{00000000-0005-0000-0000-000071430000}"/>
    <cellStyle name="R_20100930Rev Final CPA formulae (3) 4 2 3" xfId="17269" xr:uid="{00000000-0005-0000-0000-000072430000}"/>
    <cellStyle name="R_20100930Rev Final CPA formulae (3) 4 2 3 2" xfId="17270" xr:uid="{00000000-0005-0000-0000-000073430000}"/>
    <cellStyle name="R_20100930Rev Final CPA formulae (3) 4 2 3 3" xfId="17271" xr:uid="{00000000-0005-0000-0000-000074430000}"/>
    <cellStyle name="R_20100930Rev Final CPA formulae (3) 4 2 4" xfId="17272" xr:uid="{00000000-0005-0000-0000-000075430000}"/>
    <cellStyle name="R_20100930Rev Final CPA formulae (3) 4 2 4 2" xfId="17273" xr:uid="{00000000-0005-0000-0000-000076430000}"/>
    <cellStyle name="R_20100930Rev Final CPA formulae (3) 4 2 5" xfId="17274" xr:uid="{00000000-0005-0000-0000-000077430000}"/>
    <cellStyle name="R_20100930Rev Final CPA formulae (3) 4 2 6" xfId="17275" xr:uid="{00000000-0005-0000-0000-000078430000}"/>
    <cellStyle name="R_20100930Rev Final CPA formulae (3) 4 2_Material Handling Silos - Expenditure Flow" xfId="17276" xr:uid="{00000000-0005-0000-0000-000079430000}"/>
    <cellStyle name="R_20100930Rev Final CPA formulae (3) 4 3" xfId="17277" xr:uid="{00000000-0005-0000-0000-00007A430000}"/>
    <cellStyle name="R_20100930Rev Final CPA formulae (3) 4 3 2" xfId="17278" xr:uid="{00000000-0005-0000-0000-00007B430000}"/>
    <cellStyle name="R_20100930Rev Final CPA formulae (3) 4 3 3" xfId="17279" xr:uid="{00000000-0005-0000-0000-00007C430000}"/>
    <cellStyle name="R_20100930Rev Final CPA formulae (3) 4 4" xfId="17280" xr:uid="{00000000-0005-0000-0000-00007D430000}"/>
    <cellStyle name="R_20100930Rev Final CPA formulae (3) 4 4 2" xfId="17281" xr:uid="{00000000-0005-0000-0000-00007E430000}"/>
    <cellStyle name="R_20100930Rev Final CPA formulae (3) 4 4 3" xfId="17282" xr:uid="{00000000-0005-0000-0000-00007F430000}"/>
    <cellStyle name="R_20100930Rev Final CPA formulae (3) 4 5" xfId="17283" xr:uid="{00000000-0005-0000-0000-000080430000}"/>
    <cellStyle name="R_20100930Rev Final CPA formulae (3) 4 5 2" xfId="17284" xr:uid="{00000000-0005-0000-0000-000081430000}"/>
    <cellStyle name="R_20100930Rev Final CPA formulae (3) 4 6" xfId="17285" xr:uid="{00000000-0005-0000-0000-000082430000}"/>
    <cellStyle name="R_20100930Rev Final CPA formulae (3) 4 7" xfId="17286" xr:uid="{00000000-0005-0000-0000-000083430000}"/>
    <cellStyle name="R_20100930Rev Final CPA formulae (3) 4_Material Handling Silos - Expenditure Flow" xfId="17287" xr:uid="{00000000-0005-0000-0000-000084430000}"/>
    <cellStyle name="R_20100930Rev Final CPA formulae (3) 5" xfId="17288" xr:uid="{00000000-0005-0000-0000-000085430000}"/>
    <cellStyle name="R_20100930Rev Final CPA formulae (3) 5 2" xfId="17289" xr:uid="{00000000-0005-0000-0000-000086430000}"/>
    <cellStyle name="R_20100930Rev Final CPA formulae (3) 5 2 2" xfId="17290" xr:uid="{00000000-0005-0000-0000-000087430000}"/>
    <cellStyle name="R_20100930Rev Final CPA formulae (3) 5 2 3" xfId="17291" xr:uid="{00000000-0005-0000-0000-000088430000}"/>
    <cellStyle name="R_20100930Rev Final CPA formulae (3) 5 3" xfId="17292" xr:uid="{00000000-0005-0000-0000-000089430000}"/>
    <cellStyle name="R_20100930Rev Final CPA formulae (3) 5 3 2" xfId="17293" xr:uid="{00000000-0005-0000-0000-00008A430000}"/>
    <cellStyle name="R_20100930Rev Final CPA formulae (3) 5 3 3" xfId="17294" xr:uid="{00000000-0005-0000-0000-00008B430000}"/>
    <cellStyle name="R_20100930Rev Final CPA formulae (3) 5 4" xfId="17295" xr:uid="{00000000-0005-0000-0000-00008C430000}"/>
    <cellStyle name="R_20100930Rev Final CPA formulae (3) 5 4 2" xfId="17296" xr:uid="{00000000-0005-0000-0000-00008D430000}"/>
    <cellStyle name="R_20100930Rev Final CPA formulae (3) 5 5" xfId="17297" xr:uid="{00000000-0005-0000-0000-00008E430000}"/>
    <cellStyle name="R_20100930Rev Final CPA formulae (3) 5 6" xfId="17298" xr:uid="{00000000-0005-0000-0000-00008F430000}"/>
    <cellStyle name="R_20100930Rev Final CPA formulae (3) 5_Material Handling Silos - Expenditure Flow" xfId="17299" xr:uid="{00000000-0005-0000-0000-000090430000}"/>
    <cellStyle name="R_20100930Rev Final CPA formulae (3) 6" xfId="17300" xr:uid="{00000000-0005-0000-0000-000091430000}"/>
    <cellStyle name="R_20100930Rev Final CPA formulae (3) 6 2" xfId="17301" xr:uid="{00000000-0005-0000-0000-000092430000}"/>
    <cellStyle name="R_20100930Rev Final CPA formulae (3) 7" xfId="17302" xr:uid="{00000000-0005-0000-0000-000093430000}"/>
    <cellStyle name="R_20100930Rev Final CPA formulae (3) 7 2" xfId="17303" xr:uid="{00000000-0005-0000-0000-000094430000}"/>
    <cellStyle name="R_20100930Rev Final CPA formulae (3) 8" xfId="17304" xr:uid="{00000000-0005-0000-0000-000095430000}"/>
    <cellStyle name="R_20100930Rev Final CPA formulae (3) 8 2" xfId="17305" xr:uid="{00000000-0005-0000-0000-000096430000}"/>
    <cellStyle name="R_20100930Rev Final CPA formulae (3) 8 3" xfId="17306" xr:uid="{00000000-0005-0000-0000-000097430000}"/>
    <cellStyle name="R_20100930Rev Final CPA formulae (3) 9" xfId="17307" xr:uid="{00000000-0005-0000-0000-000098430000}"/>
    <cellStyle name="R_20100930Rev Final CPA formulae (3)_Material Handling Silos - Expenditure Flow" xfId="17308" xr:uid="{00000000-0005-0000-0000-000099430000}"/>
    <cellStyle name="R_20110223 CHK Work detail sheet expected for certificates Dec 10 to April 11" xfId="17309" xr:uid="{00000000-0005-0000-0000-00009A430000}"/>
    <cellStyle name="R_20110223 CHK Work detail sheet expected for certificates Dec 10 to April 11 2" xfId="17310" xr:uid="{00000000-0005-0000-0000-00009B430000}"/>
    <cellStyle name="R_20110223 CHK Work detail sheet expected for certificates Dec 10 to April 11 2 2" xfId="17311" xr:uid="{00000000-0005-0000-0000-00009C430000}"/>
    <cellStyle name="R_20110223 CHK Work detail sheet expected for certificates Dec 10 to April 11 2 3" xfId="17312" xr:uid="{00000000-0005-0000-0000-00009D430000}"/>
    <cellStyle name="R_20110223 CHK Work detail sheet expected for certificates Dec 10 to April 11 3" xfId="17313" xr:uid="{00000000-0005-0000-0000-00009E430000}"/>
    <cellStyle name="R_20110223 CHK Work detail sheet expected for certificates Dec 10 to April 11 3 2" xfId="17314" xr:uid="{00000000-0005-0000-0000-00009F430000}"/>
    <cellStyle name="R_20110223 CHK Work detail sheet expected for certificates Dec 10 to April 11 4" xfId="17315" xr:uid="{00000000-0005-0000-0000-0000A0430000}"/>
    <cellStyle name="R_20110223 CHK Work detail sheet expected for certificates Dec 10 to April 11 4 2" xfId="17316" xr:uid="{00000000-0005-0000-0000-0000A1430000}"/>
    <cellStyle name="R_20110223 CHK Work detail sheet expected for certificates Dec 10 to April 11 5" xfId="17317" xr:uid="{00000000-0005-0000-0000-0000A2430000}"/>
    <cellStyle name="R_20110223 CHK Work detail sheet expected for certificates Dec 10 to April 11 6" xfId="17318" xr:uid="{00000000-0005-0000-0000-0000A3430000}"/>
    <cellStyle name="R_201104 Mth 13 COSIRA 0720_WFGD April Schedule 6" xfId="17319" xr:uid="{00000000-0005-0000-0000-0000A4430000}"/>
    <cellStyle name="R_201104 Mth 13 COSIRA 0720_WFGD April Schedule 6 2" xfId="17320" xr:uid="{00000000-0005-0000-0000-0000A5430000}"/>
    <cellStyle name="R_201104 Mth 13 COSIRA 0720_WFGD April Schedule 6 2 2" xfId="17321" xr:uid="{00000000-0005-0000-0000-0000A6430000}"/>
    <cellStyle name="R_201104 Mth 13 COSIRA 0720_WFGD April Schedule 6 2 3" xfId="17322" xr:uid="{00000000-0005-0000-0000-0000A7430000}"/>
    <cellStyle name="R_201104 Mth 13 COSIRA 0720_WFGD April Schedule 6 3" xfId="17323" xr:uid="{00000000-0005-0000-0000-0000A8430000}"/>
    <cellStyle name="R_201104 Mth 13 COSIRA 0720_WFGD April Schedule 6 3 2" xfId="17324" xr:uid="{00000000-0005-0000-0000-0000A9430000}"/>
    <cellStyle name="R_201104 Mth 13 COSIRA 0720_WFGD April Schedule 6 4" xfId="17325" xr:uid="{00000000-0005-0000-0000-0000AA430000}"/>
    <cellStyle name="R_201104 Mth 13 COSIRA 0720_WFGD April Schedule 6 4 2" xfId="17326" xr:uid="{00000000-0005-0000-0000-0000AB430000}"/>
    <cellStyle name="R_201104 Mth 13 COSIRA 0720_WFGD April Schedule 6 5" xfId="17327" xr:uid="{00000000-0005-0000-0000-0000AC430000}"/>
    <cellStyle name="R_201104 Mth 13 COSIRA 0720_WFGD April Schedule 6 6" xfId="17328" xr:uid="{00000000-0005-0000-0000-0000AD430000}"/>
    <cellStyle name="R_Clyde Engineer Assesment Master" xfId="17329" xr:uid="{00000000-0005-0000-0000-0000AE430000}"/>
    <cellStyle name="R_COC" xfId="17330" xr:uid="{00000000-0005-0000-0000-0000AF430000}"/>
    <cellStyle name="R_CPA" xfId="17331" xr:uid="{00000000-0005-0000-0000-0000B0430000}"/>
    <cellStyle name="R_CPA 10" xfId="17332" xr:uid="{00000000-0005-0000-0000-0000B1430000}"/>
    <cellStyle name="R_CPA 11" xfId="17333" xr:uid="{00000000-0005-0000-0000-0000B2430000}"/>
    <cellStyle name="R_CPA 12" xfId="17334" xr:uid="{00000000-0005-0000-0000-0000B3430000}"/>
    <cellStyle name="R_CPA 2" xfId="17335" xr:uid="{00000000-0005-0000-0000-0000B4430000}"/>
    <cellStyle name="R_CPA 2 2" xfId="17336" xr:uid="{00000000-0005-0000-0000-0000B5430000}"/>
    <cellStyle name="R_CPA 2 2 2" xfId="17337" xr:uid="{00000000-0005-0000-0000-0000B6430000}"/>
    <cellStyle name="R_CPA 2 2 2 2" xfId="17338" xr:uid="{00000000-0005-0000-0000-0000B7430000}"/>
    <cellStyle name="R_CPA 2 2 2 3" xfId="17339" xr:uid="{00000000-0005-0000-0000-0000B8430000}"/>
    <cellStyle name="R_CPA 2 2 3" xfId="17340" xr:uid="{00000000-0005-0000-0000-0000B9430000}"/>
    <cellStyle name="R_CPA 2 2 3 2" xfId="17341" xr:uid="{00000000-0005-0000-0000-0000BA430000}"/>
    <cellStyle name="R_CPA 2 2 3 3" xfId="17342" xr:uid="{00000000-0005-0000-0000-0000BB430000}"/>
    <cellStyle name="R_CPA 2 2 4" xfId="17343" xr:uid="{00000000-0005-0000-0000-0000BC430000}"/>
    <cellStyle name="R_CPA 2 2 4 2" xfId="17344" xr:uid="{00000000-0005-0000-0000-0000BD430000}"/>
    <cellStyle name="R_CPA 2 2 5" xfId="17345" xr:uid="{00000000-0005-0000-0000-0000BE430000}"/>
    <cellStyle name="R_CPA 2 2 6" xfId="17346" xr:uid="{00000000-0005-0000-0000-0000BF430000}"/>
    <cellStyle name="R_CPA 2 2_Material Handling Silos - Expenditure Flow" xfId="17347" xr:uid="{00000000-0005-0000-0000-0000C0430000}"/>
    <cellStyle name="R_CPA 2 3" xfId="17348" xr:uid="{00000000-0005-0000-0000-0000C1430000}"/>
    <cellStyle name="R_CPA 2 3 2" xfId="17349" xr:uid="{00000000-0005-0000-0000-0000C2430000}"/>
    <cellStyle name="R_CPA 2 3 3" xfId="17350" xr:uid="{00000000-0005-0000-0000-0000C3430000}"/>
    <cellStyle name="R_CPA 2 4" xfId="17351" xr:uid="{00000000-0005-0000-0000-0000C4430000}"/>
    <cellStyle name="R_CPA 2 4 2" xfId="17352" xr:uid="{00000000-0005-0000-0000-0000C5430000}"/>
    <cellStyle name="R_CPA 2 4 3" xfId="17353" xr:uid="{00000000-0005-0000-0000-0000C6430000}"/>
    <cellStyle name="R_CPA 2 5" xfId="17354" xr:uid="{00000000-0005-0000-0000-0000C7430000}"/>
    <cellStyle name="R_CPA 2 5 2" xfId="17355" xr:uid="{00000000-0005-0000-0000-0000C8430000}"/>
    <cellStyle name="R_CPA 2 6" xfId="17356" xr:uid="{00000000-0005-0000-0000-0000C9430000}"/>
    <cellStyle name="R_CPA 2 7" xfId="17357" xr:uid="{00000000-0005-0000-0000-0000CA430000}"/>
    <cellStyle name="R_CPA 2_Material Handling Silos - Expenditure Flow" xfId="17358" xr:uid="{00000000-0005-0000-0000-0000CB430000}"/>
    <cellStyle name="R_CPA 3" xfId="17359" xr:uid="{00000000-0005-0000-0000-0000CC430000}"/>
    <cellStyle name="R_CPA 3 2" xfId="17360" xr:uid="{00000000-0005-0000-0000-0000CD430000}"/>
    <cellStyle name="R_CPA 3 2 2" xfId="17361" xr:uid="{00000000-0005-0000-0000-0000CE430000}"/>
    <cellStyle name="R_CPA 3 2 2 2" xfId="17362" xr:uid="{00000000-0005-0000-0000-0000CF430000}"/>
    <cellStyle name="R_CPA 3 2 2 3" xfId="17363" xr:uid="{00000000-0005-0000-0000-0000D0430000}"/>
    <cellStyle name="R_CPA 3 2 3" xfId="17364" xr:uid="{00000000-0005-0000-0000-0000D1430000}"/>
    <cellStyle name="R_CPA 3 2 3 2" xfId="17365" xr:uid="{00000000-0005-0000-0000-0000D2430000}"/>
    <cellStyle name="R_CPA 3 2 3 3" xfId="17366" xr:uid="{00000000-0005-0000-0000-0000D3430000}"/>
    <cellStyle name="R_CPA 3 2 4" xfId="17367" xr:uid="{00000000-0005-0000-0000-0000D4430000}"/>
    <cellStyle name="R_CPA 3 2 4 2" xfId="17368" xr:uid="{00000000-0005-0000-0000-0000D5430000}"/>
    <cellStyle name="R_CPA 3 2 5" xfId="17369" xr:uid="{00000000-0005-0000-0000-0000D6430000}"/>
    <cellStyle name="R_CPA 3 2 6" xfId="17370" xr:uid="{00000000-0005-0000-0000-0000D7430000}"/>
    <cellStyle name="R_CPA 3 2_Material Handling Silos - Expenditure Flow" xfId="17371" xr:uid="{00000000-0005-0000-0000-0000D8430000}"/>
    <cellStyle name="R_CPA 3 3" xfId="17372" xr:uid="{00000000-0005-0000-0000-0000D9430000}"/>
    <cellStyle name="R_CPA 3 3 2" xfId="17373" xr:uid="{00000000-0005-0000-0000-0000DA430000}"/>
    <cellStyle name="R_CPA 3 3 3" xfId="17374" xr:uid="{00000000-0005-0000-0000-0000DB430000}"/>
    <cellStyle name="R_CPA 3 4" xfId="17375" xr:uid="{00000000-0005-0000-0000-0000DC430000}"/>
    <cellStyle name="R_CPA 3 4 2" xfId="17376" xr:uid="{00000000-0005-0000-0000-0000DD430000}"/>
    <cellStyle name="R_CPA 3 4 3" xfId="17377" xr:uid="{00000000-0005-0000-0000-0000DE430000}"/>
    <cellStyle name="R_CPA 3 5" xfId="17378" xr:uid="{00000000-0005-0000-0000-0000DF430000}"/>
    <cellStyle name="R_CPA 3 5 2" xfId="17379" xr:uid="{00000000-0005-0000-0000-0000E0430000}"/>
    <cellStyle name="R_CPA 3 6" xfId="17380" xr:uid="{00000000-0005-0000-0000-0000E1430000}"/>
    <cellStyle name="R_CPA 3 7" xfId="17381" xr:uid="{00000000-0005-0000-0000-0000E2430000}"/>
    <cellStyle name="R_CPA 3_Material Handling Silos - Expenditure Flow" xfId="17382" xr:uid="{00000000-0005-0000-0000-0000E3430000}"/>
    <cellStyle name="R_CPA 4" xfId="17383" xr:uid="{00000000-0005-0000-0000-0000E4430000}"/>
    <cellStyle name="R_CPA 4 2" xfId="17384" xr:uid="{00000000-0005-0000-0000-0000E5430000}"/>
    <cellStyle name="R_CPA 4 2 2" xfId="17385" xr:uid="{00000000-0005-0000-0000-0000E6430000}"/>
    <cellStyle name="R_CPA 4 2 2 2" xfId="17386" xr:uid="{00000000-0005-0000-0000-0000E7430000}"/>
    <cellStyle name="R_CPA 4 2 2 3" xfId="17387" xr:uid="{00000000-0005-0000-0000-0000E8430000}"/>
    <cellStyle name="R_CPA 4 2 3" xfId="17388" xr:uid="{00000000-0005-0000-0000-0000E9430000}"/>
    <cellStyle name="R_CPA 4 2 3 2" xfId="17389" xr:uid="{00000000-0005-0000-0000-0000EA430000}"/>
    <cellStyle name="R_CPA 4 2 3 3" xfId="17390" xr:uid="{00000000-0005-0000-0000-0000EB430000}"/>
    <cellStyle name="R_CPA 4 2 4" xfId="17391" xr:uid="{00000000-0005-0000-0000-0000EC430000}"/>
    <cellStyle name="R_CPA 4 2 4 2" xfId="17392" xr:uid="{00000000-0005-0000-0000-0000ED430000}"/>
    <cellStyle name="R_CPA 4 2 5" xfId="17393" xr:uid="{00000000-0005-0000-0000-0000EE430000}"/>
    <cellStyle name="R_CPA 4 2 6" xfId="17394" xr:uid="{00000000-0005-0000-0000-0000EF430000}"/>
    <cellStyle name="R_CPA 4 2_Material Handling Silos - Expenditure Flow" xfId="17395" xr:uid="{00000000-0005-0000-0000-0000F0430000}"/>
    <cellStyle name="R_CPA 4 3" xfId="17396" xr:uid="{00000000-0005-0000-0000-0000F1430000}"/>
    <cellStyle name="R_CPA 4 3 2" xfId="17397" xr:uid="{00000000-0005-0000-0000-0000F2430000}"/>
    <cellStyle name="R_CPA 4 3 3" xfId="17398" xr:uid="{00000000-0005-0000-0000-0000F3430000}"/>
    <cellStyle name="R_CPA 4 4" xfId="17399" xr:uid="{00000000-0005-0000-0000-0000F4430000}"/>
    <cellStyle name="R_CPA 4 4 2" xfId="17400" xr:uid="{00000000-0005-0000-0000-0000F5430000}"/>
    <cellStyle name="R_CPA 4 4 3" xfId="17401" xr:uid="{00000000-0005-0000-0000-0000F6430000}"/>
    <cellStyle name="R_CPA 4 5" xfId="17402" xr:uid="{00000000-0005-0000-0000-0000F7430000}"/>
    <cellStyle name="R_CPA 4 5 2" xfId="17403" xr:uid="{00000000-0005-0000-0000-0000F8430000}"/>
    <cellStyle name="R_CPA 4 6" xfId="17404" xr:uid="{00000000-0005-0000-0000-0000F9430000}"/>
    <cellStyle name="R_CPA 4 7" xfId="17405" xr:uid="{00000000-0005-0000-0000-0000FA430000}"/>
    <cellStyle name="R_CPA 4_Material Handling Silos - Expenditure Flow" xfId="17406" xr:uid="{00000000-0005-0000-0000-0000FB430000}"/>
    <cellStyle name="R_CPA 5" xfId="17407" xr:uid="{00000000-0005-0000-0000-0000FC430000}"/>
    <cellStyle name="R_CPA 5 2" xfId="17408" xr:uid="{00000000-0005-0000-0000-0000FD430000}"/>
    <cellStyle name="R_CPA 5 2 2" xfId="17409" xr:uid="{00000000-0005-0000-0000-0000FE430000}"/>
    <cellStyle name="R_CPA 5 2 3" xfId="17410" xr:uid="{00000000-0005-0000-0000-0000FF430000}"/>
    <cellStyle name="R_CPA 5 3" xfId="17411" xr:uid="{00000000-0005-0000-0000-000000440000}"/>
    <cellStyle name="R_CPA 5 3 2" xfId="17412" xr:uid="{00000000-0005-0000-0000-000001440000}"/>
    <cellStyle name="R_CPA 5 3 3" xfId="17413" xr:uid="{00000000-0005-0000-0000-000002440000}"/>
    <cellStyle name="R_CPA 5 4" xfId="17414" xr:uid="{00000000-0005-0000-0000-000003440000}"/>
    <cellStyle name="R_CPA 5 4 2" xfId="17415" xr:uid="{00000000-0005-0000-0000-000004440000}"/>
    <cellStyle name="R_CPA 5 5" xfId="17416" xr:uid="{00000000-0005-0000-0000-000005440000}"/>
    <cellStyle name="R_CPA 5 6" xfId="17417" xr:uid="{00000000-0005-0000-0000-000006440000}"/>
    <cellStyle name="R_CPA 5_Material Handling Silos - Expenditure Flow" xfId="17418" xr:uid="{00000000-0005-0000-0000-000007440000}"/>
    <cellStyle name="R_CPA 6" xfId="17419" xr:uid="{00000000-0005-0000-0000-000008440000}"/>
    <cellStyle name="R_CPA 6 2" xfId="17420" xr:uid="{00000000-0005-0000-0000-000009440000}"/>
    <cellStyle name="R_CPA 7" xfId="17421" xr:uid="{00000000-0005-0000-0000-00000A440000}"/>
    <cellStyle name="R_CPA 7 2" xfId="17422" xr:uid="{00000000-0005-0000-0000-00000B440000}"/>
    <cellStyle name="R_CPA 8" xfId="17423" xr:uid="{00000000-0005-0000-0000-00000C440000}"/>
    <cellStyle name="R_CPA 8 2" xfId="17424" xr:uid="{00000000-0005-0000-0000-00000D440000}"/>
    <cellStyle name="R_CPA 8 3" xfId="17425" xr:uid="{00000000-0005-0000-0000-00000E440000}"/>
    <cellStyle name="R_CPA 9" xfId="17426" xr:uid="{00000000-0005-0000-0000-00000F440000}"/>
    <cellStyle name="R_CPA Formulae agreement" xfId="17427" xr:uid="{00000000-0005-0000-0000-000010440000}"/>
    <cellStyle name="R_CPA Formulae agreement 2" xfId="17428" xr:uid="{00000000-0005-0000-0000-000011440000}"/>
    <cellStyle name="R_CPA Formulae agreement 2 2" xfId="17429" xr:uid="{00000000-0005-0000-0000-000012440000}"/>
    <cellStyle name="R_CPA Formulae agreement 2 2 2" xfId="17430" xr:uid="{00000000-0005-0000-0000-000013440000}"/>
    <cellStyle name="R_CPA Formulae agreement 2 2 3" xfId="17431" xr:uid="{00000000-0005-0000-0000-000014440000}"/>
    <cellStyle name="R_CPA Formulae agreement 2 3" xfId="17432" xr:uid="{00000000-0005-0000-0000-000015440000}"/>
    <cellStyle name="R_CPA Formulae agreement 2 3 2" xfId="17433" xr:uid="{00000000-0005-0000-0000-000016440000}"/>
    <cellStyle name="R_CPA Formulae agreement 2 3 3" xfId="17434" xr:uid="{00000000-0005-0000-0000-000017440000}"/>
    <cellStyle name="R_CPA Formulae agreement 2 4" xfId="17435" xr:uid="{00000000-0005-0000-0000-000018440000}"/>
    <cellStyle name="R_CPA Formulae agreement 2 4 2" xfId="17436" xr:uid="{00000000-0005-0000-0000-000019440000}"/>
    <cellStyle name="R_CPA Formulae agreement 2 5" xfId="17437" xr:uid="{00000000-0005-0000-0000-00001A440000}"/>
    <cellStyle name="R_CPA Formulae agreement 2 6" xfId="17438" xr:uid="{00000000-0005-0000-0000-00001B440000}"/>
    <cellStyle name="R_CPA Formulae agreement 2_Material Handling Silos - Expenditure Flow" xfId="17439" xr:uid="{00000000-0005-0000-0000-00001C440000}"/>
    <cellStyle name="R_CPA Formulae agreement 3" xfId="17440" xr:uid="{00000000-0005-0000-0000-00001D440000}"/>
    <cellStyle name="R_CPA Formulae agreement 3 2" xfId="17441" xr:uid="{00000000-0005-0000-0000-00001E440000}"/>
    <cellStyle name="R_CPA Formulae agreement 3 3" xfId="17442" xr:uid="{00000000-0005-0000-0000-00001F440000}"/>
    <cellStyle name="R_CPA Formulae agreement 4" xfId="17443" xr:uid="{00000000-0005-0000-0000-000020440000}"/>
    <cellStyle name="R_CPA Formulae agreement 4 2" xfId="17444" xr:uid="{00000000-0005-0000-0000-000021440000}"/>
    <cellStyle name="R_CPA Formulae agreement 4 3" xfId="17445" xr:uid="{00000000-0005-0000-0000-000022440000}"/>
    <cellStyle name="R_CPA Formulae agreement 5" xfId="17446" xr:uid="{00000000-0005-0000-0000-000023440000}"/>
    <cellStyle name="R_CPA Formulae agreement 5 2" xfId="17447" xr:uid="{00000000-0005-0000-0000-000024440000}"/>
    <cellStyle name="R_CPA Formulae agreement 6" xfId="17448" xr:uid="{00000000-0005-0000-0000-000025440000}"/>
    <cellStyle name="R_CPA Formulae agreement 7" xfId="17449" xr:uid="{00000000-0005-0000-0000-000026440000}"/>
    <cellStyle name="R_CPA Formulae agreement_Material Handling Silos - Expenditure Flow" xfId="17450" xr:uid="{00000000-0005-0000-0000-000027440000}"/>
    <cellStyle name="R_CPA_COC" xfId="17451" xr:uid="{00000000-0005-0000-0000-000028440000}"/>
    <cellStyle name="R_CPA_Material Handling Silos - Expenditure Flow" xfId="17452" xr:uid="{00000000-0005-0000-0000-000029440000}"/>
    <cellStyle name="R_Definition2" xfId="17453" xr:uid="{00000000-0005-0000-0000-00002A440000}"/>
    <cellStyle name="R_Definition2_COC" xfId="17454" xr:uid="{00000000-0005-0000-0000-00002B440000}"/>
    <cellStyle name="R_Eskom CED Master list of Indices  to Econometrix (Dec 08)_1" xfId="17455" xr:uid="{00000000-0005-0000-0000-00002C440000}"/>
    <cellStyle name="R_Eskom CED Master list of Indices  to Econometrix (Dec 08)_1 2" xfId="17456" xr:uid="{00000000-0005-0000-0000-00002D440000}"/>
    <cellStyle name="R_Eskom CED Master list of Indices  to Econometrix (Dec 08)_1 2 2" xfId="17457" xr:uid="{00000000-0005-0000-0000-00002E440000}"/>
    <cellStyle name="R_Eskom CED Master list of Indices  to Econometrix (Dec 08)_1 2 2 2" xfId="17458" xr:uid="{00000000-0005-0000-0000-00002F440000}"/>
    <cellStyle name="R_Eskom CED Master list of Indices  to Econometrix (Dec 08)_1 2 3" xfId="17459" xr:uid="{00000000-0005-0000-0000-000030440000}"/>
    <cellStyle name="R_Eskom CED Master list of Indices  to Econometrix (Dec 08)_1 2 3 2" xfId="17460" xr:uid="{00000000-0005-0000-0000-000031440000}"/>
    <cellStyle name="R_Eskom CED Master list of Indices  to Econometrix (Dec 08)_1 2 4" xfId="17461" xr:uid="{00000000-0005-0000-0000-000032440000}"/>
    <cellStyle name="R_Eskom CED Master list of Indices  to Econometrix (Dec 08)_1 2 4 2" xfId="17462" xr:uid="{00000000-0005-0000-0000-000033440000}"/>
    <cellStyle name="R_Eskom CED Master list of Indices  to Econometrix (Dec 08)_1 2 5" xfId="17463" xr:uid="{00000000-0005-0000-0000-000034440000}"/>
    <cellStyle name="R_Eskom CED Master list of Indices  to Econometrix (Dec 08)_1 2 6" xfId="17464" xr:uid="{00000000-0005-0000-0000-000035440000}"/>
    <cellStyle name="R_Eskom CED Master list of Indices  to Econometrix (Dec 08)_1 3" xfId="17465" xr:uid="{00000000-0005-0000-0000-000036440000}"/>
    <cellStyle name="R_Eskom CED Master list of Indices  to Econometrix (Dec 08)_1 3 2" xfId="17466" xr:uid="{00000000-0005-0000-0000-000037440000}"/>
    <cellStyle name="R_Eskom CED Master list of Indices  to Econometrix (Dec 08)_1 4" xfId="17467" xr:uid="{00000000-0005-0000-0000-000038440000}"/>
    <cellStyle name="R_Eskom CED Master list of Indices  to Econometrix (Dec 08)_1 4 2" xfId="17468" xr:uid="{00000000-0005-0000-0000-000039440000}"/>
    <cellStyle name="R_Eskom CED Master list of Indices  to Econometrix (Dec 08)_1 4 3" xfId="17469" xr:uid="{00000000-0005-0000-0000-00003A440000}"/>
    <cellStyle name="R_Eskom CED Master list of Indices  to Econometrix (Dec 08)_1 5" xfId="17470" xr:uid="{00000000-0005-0000-0000-00003B440000}"/>
    <cellStyle name="R_Eskom CED Master list of Indices  to Econometrix (Dec 08)_1 5 2" xfId="17471" xr:uid="{00000000-0005-0000-0000-00003C440000}"/>
    <cellStyle name="R_Eskom CED Master list of Indices  to Econometrix (Dec 08)_1 6" xfId="17472" xr:uid="{00000000-0005-0000-0000-00003D440000}"/>
    <cellStyle name="R_Eskom CED Master list of Indices  to Econometrix (Dec 08)_1 7" xfId="17473" xr:uid="{00000000-0005-0000-0000-00003E440000}"/>
    <cellStyle name="R_Eskom CED Master list of Indices  to Econometrix (Dec 08)_1 8" xfId="17474" xr:uid="{00000000-0005-0000-0000-00003F440000}"/>
    <cellStyle name="R_Eskom CED Master list of Indices  to Econometrix (Dec 08)_1 9" xfId="17475" xr:uid="{00000000-0005-0000-0000-000040440000}"/>
    <cellStyle name="R_Eskom CED Master list of Indices  to Econometrix (Dec 08)_1_COC" xfId="17476" xr:uid="{00000000-0005-0000-0000-000041440000}"/>
    <cellStyle name="R_Eskom CED Master list of Indices  to Econometrix (Dec 08)_1_Material Handling Silos - Expenditure Flow" xfId="17477" xr:uid="{00000000-0005-0000-0000-000042440000}"/>
    <cellStyle name="R_Eskom CED Master list of Indices  to Econometrix (Jan 09)" xfId="17478" xr:uid="{00000000-0005-0000-0000-000043440000}"/>
    <cellStyle name="R_Eskom CED Master list of Indices  to Econometrix (Jan 09) 2" xfId="17479" xr:uid="{00000000-0005-0000-0000-000044440000}"/>
    <cellStyle name="R_Eskom CED Master list of Indices  to Econometrix (Jan 09) 2 2" xfId="17480" xr:uid="{00000000-0005-0000-0000-000045440000}"/>
    <cellStyle name="R_Eskom CED Master list of Indices  to Econometrix (Jan 09) 2 2 2" xfId="17481" xr:uid="{00000000-0005-0000-0000-000046440000}"/>
    <cellStyle name="R_Eskom CED Master list of Indices  to Econometrix (Jan 09) 2 3" xfId="17482" xr:uid="{00000000-0005-0000-0000-000047440000}"/>
    <cellStyle name="R_Eskom CED Master list of Indices  to Econometrix (Jan 09) 2 3 2" xfId="17483" xr:uid="{00000000-0005-0000-0000-000048440000}"/>
    <cellStyle name="R_Eskom CED Master list of Indices  to Econometrix (Jan 09) 2 4" xfId="17484" xr:uid="{00000000-0005-0000-0000-000049440000}"/>
    <cellStyle name="R_Eskom CED Master list of Indices  to Econometrix (Jan 09) 2 4 2" xfId="17485" xr:uid="{00000000-0005-0000-0000-00004A440000}"/>
    <cellStyle name="R_Eskom CED Master list of Indices  to Econometrix (Jan 09) 2 5" xfId="17486" xr:uid="{00000000-0005-0000-0000-00004B440000}"/>
    <cellStyle name="R_Eskom CED Master list of Indices  to Econometrix (Jan 09) 2 6" xfId="17487" xr:uid="{00000000-0005-0000-0000-00004C440000}"/>
    <cellStyle name="R_Eskom CED Master list of Indices  to Econometrix (Jan 09) 3" xfId="17488" xr:uid="{00000000-0005-0000-0000-00004D440000}"/>
    <cellStyle name="R_Eskom CED Master list of Indices  to Econometrix (Jan 09) 3 2" xfId="17489" xr:uid="{00000000-0005-0000-0000-00004E440000}"/>
    <cellStyle name="R_Eskom CED Master list of Indices  to Econometrix (Jan 09) 4" xfId="17490" xr:uid="{00000000-0005-0000-0000-00004F440000}"/>
    <cellStyle name="R_Eskom CED Master list of Indices  to Econometrix (Jan 09) 4 2" xfId="17491" xr:uid="{00000000-0005-0000-0000-000050440000}"/>
    <cellStyle name="R_Eskom CED Master list of Indices  to Econometrix (Jan 09) 4 3" xfId="17492" xr:uid="{00000000-0005-0000-0000-000051440000}"/>
    <cellStyle name="R_Eskom CED Master list of Indices  to Econometrix (Jan 09) 5" xfId="17493" xr:uid="{00000000-0005-0000-0000-000052440000}"/>
    <cellStyle name="R_Eskom CED Master list of Indices  to Econometrix (Jan 09) 5 2" xfId="17494" xr:uid="{00000000-0005-0000-0000-000053440000}"/>
    <cellStyle name="R_Eskom CED Master list of Indices  to Econometrix (Jan 09) 6" xfId="17495" xr:uid="{00000000-0005-0000-0000-000054440000}"/>
    <cellStyle name="R_Eskom CED Master list of Indices  to Econometrix (Jan 09) 7" xfId="17496" xr:uid="{00000000-0005-0000-0000-000055440000}"/>
    <cellStyle name="R_Eskom CED Master list of Indices  to Econometrix (Jan 09) 8" xfId="17497" xr:uid="{00000000-0005-0000-0000-000056440000}"/>
    <cellStyle name="R_Eskom CED Master list of Indices  to Econometrix (Jan 09) 9" xfId="17498" xr:uid="{00000000-0005-0000-0000-000057440000}"/>
    <cellStyle name="R_Eskom CED Master list of Indices  to Econometrix (Jan 09)_COC" xfId="17499" xr:uid="{00000000-0005-0000-0000-000058440000}"/>
    <cellStyle name="R_Eskom CED Master list of Indices  to Econometrix (Jan 09)_Material Handling Silos - Expenditure Flow" xfId="17500" xr:uid="{00000000-0005-0000-0000-000059440000}"/>
    <cellStyle name="R_Final Calcs 06 11 05" xfId="17501" xr:uid="{00000000-0005-0000-0000-00005A440000}"/>
    <cellStyle name="R_Final Calcs 06 11 05 10" xfId="17502" xr:uid="{00000000-0005-0000-0000-00005B440000}"/>
    <cellStyle name="R_Final Calcs 06 11 05 2" xfId="17503" xr:uid="{00000000-0005-0000-0000-00005C440000}"/>
    <cellStyle name="R_Final Calcs 06 11 05 2 2" xfId="17504" xr:uid="{00000000-0005-0000-0000-00005D440000}"/>
    <cellStyle name="R_Final Calcs 06 11 05 2 3" xfId="17505" xr:uid="{00000000-0005-0000-0000-00005E440000}"/>
    <cellStyle name="R_Final Calcs 06 11 05 2 4" xfId="17506" xr:uid="{00000000-0005-0000-0000-00005F440000}"/>
    <cellStyle name="R_Final Calcs 06 11 05 3" xfId="17507" xr:uid="{00000000-0005-0000-0000-000060440000}"/>
    <cellStyle name="R_Final Calcs 06 11 05 3 2" xfId="17508" xr:uid="{00000000-0005-0000-0000-000061440000}"/>
    <cellStyle name="R_Final Calcs 06 11 05 3 3" xfId="17509" xr:uid="{00000000-0005-0000-0000-000062440000}"/>
    <cellStyle name="R_Final Calcs 06 11 05 4" xfId="17510" xr:uid="{00000000-0005-0000-0000-000063440000}"/>
    <cellStyle name="R_Final Calcs 06 11 05 4 2" xfId="17511" xr:uid="{00000000-0005-0000-0000-000064440000}"/>
    <cellStyle name="R_Final Calcs 06 11 05 4 3" xfId="17512" xr:uid="{00000000-0005-0000-0000-000065440000}"/>
    <cellStyle name="R_Final Calcs 06 11 05 5" xfId="17513" xr:uid="{00000000-0005-0000-0000-000066440000}"/>
    <cellStyle name="R_Final Calcs 06 11 05 6" xfId="17514" xr:uid="{00000000-0005-0000-0000-000067440000}"/>
    <cellStyle name="R_Final Calcs 06 11 05 7" xfId="17515" xr:uid="{00000000-0005-0000-0000-000068440000}"/>
    <cellStyle name="R_Final Calcs 06 11 05 8" xfId="17516" xr:uid="{00000000-0005-0000-0000-000069440000}"/>
    <cellStyle name="R_Final Calcs 06 11 05 9" xfId="17517" xr:uid="{00000000-0005-0000-0000-00006A440000}"/>
    <cellStyle name="R_Final Calcs 06 11 05_(Jan 09 Rev with Civils index check) 081128_Costing-Model(Medupi-107b - package detail)v1 with Jan09 parameters" xfId="17518" xr:uid="{00000000-0005-0000-0000-00006B440000}"/>
    <cellStyle name="R_Final Calcs 06 11 05_(Jan 09 Rev with Civils index check) 081128_Costing-Model(Medupi-107b - package detail)v1 with Jan09 parameters 10" xfId="17519" xr:uid="{00000000-0005-0000-0000-00006C440000}"/>
    <cellStyle name="R_Final Calcs 06 11 05_(Jan 09 Rev with Civils index check) 081128_Costing-Model(Medupi-107b - package detail)v1 with Jan09 parameters 11" xfId="17520" xr:uid="{00000000-0005-0000-0000-00006D440000}"/>
    <cellStyle name="R_Final Calcs 06 11 05_(Jan 09 Rev with Civils index check) 081128_Costing-Model(Medupi-107b - package detail)v1 with Jan09 parameters 12" xfId="17521" xr:uid="{00000000-0005-0000-0000-00006E440000}"/>
    <cellStyle name="R_Final Calcs 06 11 05_(Jan 09 Rev with Civils index check) 081128_Costing-Model(Medupi-107b - package detail)v1 with Jan09 parameters 2" xfId="17522" xr:uid="{00000000-0005-0000-0000-00006F440000}"/>
    <cellStyle name="R_Final Calcs 06 11 05_(Jan 09 Rev with Civils index check) 081128_Costing-Model(Medupi-107b - package detail)v1 with Jan09 parameters 2 10" xfId="17523" xr:uid="{00000000-0005-0000-0000-000070440000}"/>
    <cellStyle name="R_Final Calcs 06 11 05_(Jan 09 Rev with Civils index check) 081128_Costing-Model(Medupi-107b - package detail)v1 with Jan09 parameters 2 2" xfId="17524" xr:uid="{00000000-0005-0000-0000-000071440000}"/>
    <cellStyle name="R_Final Calcs 06 11 05_(Jan 09 Rev with Civils index check) 081128_Costing-Model(Medupi-107b - package detail)v1 with Jan09 parameters 2 2 2" xfId="17525" xr:uid="{00000000-0005-0000-0000-000072440000}"/>
    <cellStyle name="R_Final Calcs 06 11 05_(Jan 09 Rev with Civils index check) 081128_Costing-Model(Medupi-107b - package detail)v1 with Jan09 parameters 2 2 2 2" xfId="17526" xr:uid="{00000000-0005-0000-0000-000073440000}"/>
    <cellStyle name="R_Final Calcs 06 11 05_(Jan 09 Rev with Civils index check) 081128_Costing-Model(Medupi-107b - package detail)v1 with Jan09 parameters 2 2 2 3" xfId="17527" xr:uid="{00000000-0005-0000-0000-000074440000}"/>
    <cellStyle name="R_Final Calcs 06 11 05_(Jan 09 Rev with Civils index check) 081128_Costing-Model(Medupi-107b - package detail)v1 with Jan09 parameters 2 2 3" xfId="17528" xr:uid="{00000000-0005-0000-0000-000075440000}"/>
    <cellStyle name="R_Final Calcs 06 11 05_(Jan 09 Rev with Civils index check) 081128_Costing-Model(Medupi-107b - package detail)v1 with Jan09 parameters 2 2 3 2" xfId="17529" xr:uid="{00000000-0005-0000-0000-000076440000}"/>
    <cellStyle name="R_Final Calcs 06 11 05_(Jan 09 Rev with Civils index check) 081128_Costing-Model(Medupi-107b - package detail)v1 with Jan09 parameters 2 2 4" xfId="17530" xr:uid="{00000000-0005-0000-0000-000077440000}"/>
    <cellStyle name="R_Final Calcs 06 11 05_(Jan 09 Rev with Civils index check) 081128_Costing-Model(Medupi-107b - package detail)v1 with Jan09 parameters 2 2 4 2" xfId="17531" xr:uid="{00000000-0005-0000-0000-000078440000}"/>
    <cellStyle name="R_Final Calcs 06 11 05_(Jan 09 Rev with Civils index check) 081128_Costing-Model(Medupi-107b - package detail)v1 with Jan09 parameters 2 2 5" xfId="17532" xr:uid="{00000000-0005-0000-0000-000079440000}"/>
    <cellStyle name="R_Final Calcs 06 11 05_(Jan 09 Rev with Civils index check) 081128_Costing-Model(Medupi-107b - package detail)v1 with Jan09 parameters 2 2 6" xfId="17533" xr:uid="{00000000-0005-0000-0000-00007A440000}"/>
    <cellStyle name="R_Final Calcs 06 11 05_(Jan 09 Rev with Civils index check) 081128_Costing-Model(Medupi-107b - package detail)v1 with Jan09 parameters 2 2 7" xfId="17534" xr:uid="{00000000-0005-0000-0000-00007B440000}"/>
    <cellStyle name="R_Final Calcs 06 11 05_(Jan 09 Rev with Civils index check) 081128_Costing-Model(Medupi-107b - package detail)v1 with Jan09 parameters 2 3" xfId="17535" xr:uid="{00000000-0005-0000-0000-00007C440000}"/>
    <cellStyle name="R_Final Calcs 06 11 05_(Jan 09 Rev with Civils index check) 081128_Costing-Model(Medupi-107b - package detail)v1 with Jan09 parameters 2 3 2" xfId="17536" xr:uid="{00000000-0005-0000-0000-00007D440000}"/>
    <cellStyle name="R_Final Calcs 06 11 05_(Jan 09 Rev with Civils index check) 081128_Costing-Model(Medupi-107b - package detail)v1 with Jan09 parameters 2 3 3" xfId="17537" xr:uid="{00000000-0005-0000-0000-00007E440000}"/>
    <cellStyle name="R_Final Calcs 06 11 05_(Jan 09 Rev with Civils index check) 081128_Costing-Model(Medupi-107b - package detail)v1 with Jan09 parameters 2 4" xfId="17538" xr:uid="{00000000-0005-0000-0000-00007F440000}"/>
    <cellStyle name="R_Final Calcs 06 11 05_(Jan 09 Rev with Civils index check) 081128_Costing-Model(Medupi-107b - package detail)v1 with Jan09 parameters 2 4 2" xfId="17539" xr:uid="{00000000-0005-0000-0000-000080440000}"/>
    <cellStyle name="R_Final Calcs 06 11 05_(Jan 09 Rev with Civils index check) 081128_Costing-Model(Medupi-107b - package detail)v1 with Jan09 parameters 2 5" xfId="17540" xr:uid="{00000000-0005-0000-0000-000081440000}"/>
    <cellStyle name="R_Final Calcs 06 11 05_(Jan 09 Rev with Civils index check) 081128_Costing-Model(Medupi-107b - package detail)v1 with Jan09 parameters 2 5 2" xfId="17541" xr:uid="{00000000-0005-0000-0000-000082440000}"/>
    <cellStyle name="R_Final Calcs 06 11 05_(Jan 09 Rev with Civils index check) 081128_Costing-Model(Medupi-107b - package detail)v1 with Jan09 parameters 2 6" xfId="17542" xr:uid="{00000000-0005-0000-0000-000083440000}"/>
    <cellStyle name="R_Final Calcs 06 11 05_(Jan 09 Rev with Civils index check) 081128_Costing-Model(Medupi-107b - package detail)v1 with Jan09 parameters 2 7" xfId="17543" xr:uid="{00000000-0005-0000-0000-000084440000}"/>
    <cellStyle name="R_Final Calcs 06 11 05_(Jan 09 Rev with Civils index check) 081128_Costing-Model(Medupi-107b - package detail)v1 with Jan09 parameters 2 8" xfId="17544" xr:uid="{00000000-0005-0000-0000-000085440000}"/>
    <cellStyle name="R_Final Calcs 06 11 05_(Jan 09 Rev with Civils index check) 081128_Costing-Model(Medupi-107b - package detail)v1 with Jan09 parameters 2 9" xfId="17545" xr:uid="{00000000-0005-0000-0000-000086440000}"/>
    <cellStyle name="R_Final Calcs 06 11 05_(Jan 09 Rev with Civils index check) 081128_Costing-Model(Medupi-107b - package detail)v1 with Jan09 parameters 3" xfId="17546" xr:uid="{00000000-0005-0000-0000-000087440000}"/>
    <cellStyle name="R_Final Calcs 06 11 05_(Jan 09 Rev with Civils index check) 081128_Costing-Model(Medupi-107b - package detail)v1 with Jan09 parameters 3 2" xfId="17547" xr:uid="{00000000-0005-0000-0000-000088440000}"/>
    <cellStyle name="R_Final Calcs 06 11 05_(Jan 09 Rev with Civils index check) 081128_Costing-Model(Medupi-107b - package detail)v1 with Jan09 parameters 3 2 2" xfId="17548" xr:uid="{00000000-0005-0000-0000-000089440000}"/>
    <cellStyle name="R_Final Calcs 06 11 05_(Jan 09 Rev with Civils index check) 081128_Costing-Model(Medupi-107b - package detail)v1 with Jan09 parameters 3 2 3" xfId="17549" xr:uid="{00000000-0005-0000-0000-00008A440000}"/>
    <cellStyle name="R_Final Calcs 06 11 05_(Jan 09 Rev with Civils index check) 081128_Costing-Model(Medupi-107b - package detail)v1 with Jan09 parameters 3 3" xfId="17550" xr:uid="{00000000-0005-0000-0000-00008B440000}"/>
    <cellStyle name="R_Final Calcs 06 11 05_(Jan 09 Rev with Civils index check) 081128_Costing-Model(Medupi-107b - package detail)v1 with Jan09 parameters 3 3 2" xfId="17551" xr:uid="{00000000-0005-0000-0000-00008C440000}"/>
    <cellStyle name="R_Final Calcs 06 11 05_(Jan 09 Rev with Civils index check) 081128_Costing-Model(Medupi-107b - package detail)v1 with Jan09 parameters 3 4" xfId="17552" xr:uid="{00000000-0005-0000-0000-00008D440000}"/>
    <cellStyle name="R_Final Calcs 06 11 05_(Jan 09 Rev with Civils index check) 081128_Costing-Model(Medupi-107b - package detail)v1 with Jan09 parameters 3 4 2" xfId="17553" xr:uid="{00000000-0005-0000-0000-00008E440000}"/>
    <cellStyle name="R_Final Calcs 06 11 05_(Jan 09 Rev with Civils index check) 081128_Costing-Model(Medupi-107b - package detail)v1 with Jan09 parameters 3 5" xfId="17554" xr:uid="{00000000-0005-0000-0000-00008F440000}"/>
    <cellStyle name="R_Final Calcs 06 11 05_(Jan 09 Rev with Civils index check) 081128_Costing-Model(Medupi-107b - package detail)v1 with Jan09 parameters 3 6" xfId="17555" xr:uid="{00000000-0005-0000-0000-000090440000}"/>
    <cellStyle name="R_Final Calcs 06 11 05_(Jan 09 Rev with Civils index check) 081128_Costing-Model(Medupi-107b - package detail)v1 with Jan09 parameters 3 7" xfId="17556" xr:uid="{00000000-0005-0000-0000-000091440000}"/>
    <cellStyle name="R_Final Calcs 06 11 05_(Jan 09 Rev with Civils index check) 081128_Costing-Model(Medupi-107b - package detail)v1 with Jan09 parameters 4" xfId="17557" xr:uid="{00000000-0005-0000-0000-000092440000}"/>
    <cellStyle name="R_Final Calcs 06 11 05_(Jan 09 Rev with Civils index check) 081128_Costing-Model(Medupi-107b - package detail)v1 with Jan09 parameters 4 2" xfId="17558" xr:uid="{00000000-0005-0000-0000-000093440000}"/>
    <cellStyle name="R_Final Calcs 06 11 05_(Jan 09 Rev with Civils index check) 081128_Costing-Model(Medupi-107b - package detail)v1 with Jan09 parameters 4 2 2" xfId="17559" xr:uid="{00000000-0005-0000-0000-000094440000}"/>
    <cellStyle name="R_Final Calcs 06 11 05_(Jan 09 Rev with Civils index check) 081128_Costing-Model(Medupi-107b - package detail)v1 with Jan09 parameters 4 2 3" xfId="17560" xr:uid="{00000000-0005-0000-0000-000095440000}"/>
    <cellStyle name="R_Final Calcs 06 11 05_(Jan 09 Rev with Civils index check) 081128_Costing-Model(Medupi-107b - package detail)v1 with Jan09 parameters 4 3" xfId="17561" xr:uid="{00000000-0005-0000-0000-000096440000}"/>
    <cellStyle name="R_Final Calcs 06 11 05_(Jan 09 Rev with Civils index check) 081128_Costing-Model(Medupi-107b - package detail)v1 with Jan09 parameters 4 3 2" xfId="17562" xr:uid="{00000000-0005-0000-0000-000097440000}"/>
    <cellStyle name="R_Final Calcs 06 11 05_(Jan 09 Rev with Civils index check) 081128_Costing-Model(Medupi-107b - package detail)v1 with Jan09 parameters 4 3 3" xfId="17563" xr:uid="{00000000-0005-0000-0000-000098440000}"/>
    <cellStyle name="R_Final Calcs 06 11 05_(Jan 09 Rev with Civils index check) 081128_Costing-Model(Medupi-107b - package detail)v1 with Jan09 parameters 4 4" xfId="17564" xr:uid="{00000000-0005-0000-0000-000099440000}"/>
    <cellStyle name="R_Final Calcs 06 11 05_(Jan 09 Rev with Civils index check) 081128_Costing-Model(Medupi-107b - package detail)v1 with Jan09 parameters 4 4 2" xfId="17565" xr:uid="{00000000-0005-0000-0000-00009A440000}"/>
    <cellStyle name="R_Final Calcs 06 11 05_(Jan 09 Rev with Civils index check) 081128_Costing-Model(Medupi-107b - package detail)v1 with Jan09 parameters 4 5" xfId="17566" xr:uid="{00000000-0005-0000-0000-00009B440000}"/>
    <cellStyle name="R_Final Calcs 06 11 05_(Jan 09 Rev with Civils index check) 081128_Costing-Model(Medupi-107b - package detail)v1 with Jan09 parameters 4 6" xfId="17567" xr:uid="{00000000-0005-0000-0000-00009C440000}"/>
    <cellStyle name="R_Final Calcs 06 11 05_(Jan 09 Rev with Civils index check) 081128_Costing-Model(Medupi-107b - package detail)v1 with Jan09 parameters 4 7" xfId="17568" xr:uid="{00000000-0005-0000-0000-00009D440000}"/>
    <cellStyle name="R_Final Calcs 06 11 05_(Jan 09 Rev with Civils index check) 081128_Costing-Model(Medupi-107b - package detail)v1 with Jan09 parameters 4_Material Handling Silos - Expenditure Flow" xfId="17569" xr:uid="{00000000-0005-0000-0000-00009E440000}"/>
    <cellStyle name="R_Final Calcs 06 11 05_(Jan 09 Rev with Civils index check) 081128_Costing-Model(Medupi-107b - package detail)v1 with Jan09 parameters 4_Material Handling Silos - Expenditure Flow 2" xfId="17570" xr:uid="{00000000-0005-0000-0000-00009F440000}"/>
    <cellStyle name="R_Final Calcs 06 11 05_(Jan 09 Rev with Civils index check) 081128_Costing-Model(Medupi-107b - package detail)v1 with Jan09 parameters 5" xfId="17571" xr:uid="{00000000-0005-0000-0000-0000A0440000}"/>
    <cellStyle name="R_Final Calcs 06 11 05_(Jan 09 Rev with Civils index check) 081128_Costing-Model(Medupi-107b - package detail)v1 with Jan09 parameters 5 2" xfId="17572" xr:uid="{00000000-0005-0000-0000-0000A1440000}"/>
    <cellStyle name="R_Final Calcs 06 11 05_(Jan 09 Rev with Civils index check) 081128_Costing-Model(Medupi-107b - package detail)v1 with Jan09 parameters 5 2 2" xfId="17573" xr:uid="{00000000-0005-0000-0000-0000A2440000}"/>
    <cellStyle name="R_Final Calcs 06 11 05_(Jan 09 Rev with Civils index check) 081128_Costing-Model(Medupi-107b - package detail)v1 with Jan09 parameters 5 3" xfId="17574" xr:uid="{00000000-0005-0000-0000-0000A3440000}"/>
    <cellStyle name="R_Final Calcs 06 11 05_(Jan 09 Rev with Civils index check) 081128_Costing-Model(Medupi-107b - package detail)v1 with Jan09 parameters 5 4" xfId="17575" xr:uid="{00000000-0005-0000-0000-0000A4440000}"/>
    <cellStyle name="R_Final Calcs 06 11 05_(Jan 09 Rev with Civils index check) 081128_Costing-Model(Medupi-107b - package detail)v1 with Jan09 parameters 6" xfId="17576" xr:uid="{00000000-0005-0000-0000-0000A5440000}"/>
    <cellStyle name="R_Final Calcs 06 11 05_(Jan 09 Rev with Civils index check) 081128_Costing-Model(Medupi-107b - package detail)v1 with Jan09 parameters 6 2" xfId="17577" xr:uid="{00000000-0005-0000-0000-0000A6440000}"/>
    <cellStyle name="R_Final Calcs 06 11 05_(Jan 09 Rev with Civils index check) 081128_Costing-Model(Medupi-107b - package detail)v1 with Jan09 parameters 6 3" xfId="17578" xr:uid="{00000000-0005-0000-0000-0000A7440000}"/>
    <cellStyle name="R_Final Calcs 06 11 05_(Jan 09 Rev with Civils index check) 081128_Costing-Model(Medupi-107b - package detail)v1 with Jan09 parameters 6 4" xfId="17579" xr:uid="{00000000-0005-0000-0000-0000A8440000}"/>
    <cellStyle name="R_Final Calcs 06 11 05_(Jan 09 Rev with Civils index check) 081128_Costing-Model(Medupi-107b - package detail)v1 with Jan09 parameters 7" xfId="17580" xr:uid="{00000000-0005-0000-0000-0000A9440000}"/>
    <cellStyle name="R_Final Calcs 06 11 05_(Jan 09 Rev with Civils index check) 081128_Costing-Model(Medupi-107b - package detail)v1 with Jan09 parameters 7 2" xfId="17581" xr:uid="{00000000-0005-0000-0000-0000AA440000}"/>
    <cellStyle name="R_Final Calcs 06 11 05_(Jan 09 Rev with Civils index check) 081128_Costing-Model(Medupi-107b - package detail)v1 with Jan09 parameters 8" xfId="17582" xr:uid="{00000000-0005-0000-0000-0000AB440000}"/>
    <cellStyle name="R_Final Calcs 06 11 05_(Jan 09 Rev with Civils index check) 081128_Costing-Model(Medupi-107b - package detail)v1 with Jan09 parameters 8 2" xfId="17583" xr:uid="{00000000-0005-0000-0000-0000AC440000}"/>
    <cellStyle name="R_Final Calcs 06 11 05_(Jan 09 Rev with Civils index check) 081128_Costing-Model(Medupi-107b - package detail)v1 with Jan09 parameters 9" xfId="17584" xr:uid="{00000000-0005-0000-0000-0000AD440000}"/>
    <cellStyle name="R_Final Calcs 06 11 05_(Jan 09 Rev with Civils index check) 081128_Costing-Model(Medupi-107b - package detail)v1 with Jan09 parameters_Clyde Engineer Assesment Master" xfId="17585" xr:uid="{00000000-0005-0000-0000-0000AE440000}"/>
    <cellStyle name="R_Final Calcs 06 11 05_(Jan 09 Rev with Civils index check) 081128_Costing-Model(Medupi-107b - package detail)v1 with Jan09 parameters_COC" xfId="17586" xr:uid="{00000000-0005-0000-0000-0000AF440000}"/>
    <cellStyle name="R_Final Calcs 06 11 05_(Jan 09 Rev with Civils index check) 081128_Costing-Model(Medupi-107b - package detail)v1 with Jan09 parameters_Fly Ash Final Ass No 1" xfId="17587" xr:uid="{00000000-0005-0000-0000-0000B0440000}"/>
    <cellStyle name="R_Final Calcs 06 11 05_(Jan 09 Rev with Civils index check) 081128_Costing-Model(Medupi-107b - package detail)v1 with Jan09 parameters_Milestones &amp; CPA-Statement-ZAR" xfId="17588" xr:uid="{00000000-0005-0000-0000-0000B1440000}"/>
    <cellStyle name="R_Final Calcs 06 11 05_(Jan 09 Rev with Civils index check) 081128_Costing-Model(Medupi-107b - package detail)v1 with Jan09 parameters_Milestones &amp; CPA-Statement-ZAR 2" xfId="17589" xr:uid="{00000000-0005-0000-0000-0000B2440000}"/>
    <cellStyle name="R_Final Calcs 06 11 05_(Jan 09 Rev with Civils index check) 081128_Costing-Model(Medupi-107b - package detail)v1 with Jan09 parameters_Milestones &amp; CPA-Statement-ZAR 3" xfId="17590" xr:uid="{00000000-0005-0000-0000-0000B3440000}"/>
    <cellStyle name="R_Final Calcs 06 11 05_(Jan 09 Rev with Civils index check) 081128_Costing-Model(Medupi-107b - package detail)v1 with Jan09 parameters_Milestones &amp; CPA-Statement-ZAR 4" xfId="17591" xr:uid="{00000000-0005-0000-0000-0000B4440000}"/>
    <cellStyle name="R_Final Calcs 06 11 05_(Jan 09 Rev with Civils index check) 081128_Costing-Model(Medupi-107b - package detail)v1 with Jan09 parameters_Milestones &amp; CPA-Statement-ZAR 5" xfId="17592" xr:uid="{00000000-0005-0000-0000-0000B5440000}"/>
    <cellStyle name="R_Final Calcs 06 11 05_(Jan 09 Rev with Civils index check) 081128_Costing-Model(Medupi-107b - package detail)v1 with Jan09 parameters_P24 Fly Ash Price Savings 12-2010" xfId="17593" xr:uid="{00000000-0005-0000-0000-0000B6440000}"/>
    <cellStyle name="R_Final Calcs 06 11 05_(Jan 09 Rev with Civils index check) 081128_Costing-Model(Medupi-107b - package detail)v1 with Jan09 parameters_P24 Fly Ash Price Savings 12-2010 2" xfId="17594" xr:uid="{00000000-0005-0000-0000-0000B7440000}"/>
    <cellStyle name="R_Final Calcs 06 11 05_(Jan 09 Rev with Civils index check) 081128_Costing-Model(Medupi-107b - package detail)v1 with Jan09 parameters_Total Statement&amp;CPA - ZAR" xfId="17595" xr:uid="{00000000-0005-0000-0000-0000B8440000}"/>
    <cellStyle name="R_Final Calcs 06 11 05_(Jan 09 Rev with Civils index check) 081128_Costing-Model(Medupi-107b - package detail)v1 with Jan09 parameters_Total Statement&amp;CPA - ZAR 2" xfId="17596" xr:uid="{00000000-0005-0000-0000-0000B9440000}"/>
    <cellStyle name="R_Final Calcs 06 11 05_(Jan 09 Rev with Civils index check) 081128_Costing-Model(Medupi-107b - package detail)v1 with Jan09 parameters_Total Statement&amp;CPA - ZAR 3" xfId="17597" xr:uid="{00000000-0005-0000-0000-0000BA440000}"/>
    <cellStyle name="R_Final Calcs 06 11 05_(Jan 09 Rev with Civils index check) 081128_Costing-Model(Medupi-107b - package detail)v1 with Jan09 parameters_Total Statement&amp;CPA - ZAR 4" xfId="17598" xr:uid="{00000000-0005-0000-0000-0000BB440000}"/>
    <cellStyle name="R_Final Calcs 06 11 05_(Jan 09 Rev with Civils index check) 081128_Costing-Model(Medupi-107b - package detail)v1 with Jan09 parameters_Total Statement&amp;CPA - ZAR 5" xfId="17599" xr:uid="{00000000-0005-0000-0000-0000BC440000}"/>
    <cellStyle name="R_Final Calcs 06 11 05_05-10_70 0100 Turbine Generator Contract Cash Flow" xfId="17600" xr:uid="{00000000-0005-0000-0000-0000BD440000}"/>
    <cellStyle name="R_Final Calcs 06 11 05_05-10_70 0100 Turbine Generator Contract Cash Flow 10" xfId="17601" xr:uid="{00000000-0005-0000-0000-0000BE440000}"/>
    <cellStyle name="R_Final Calcs 06 11 05_05-10_70 0100 Turbine Generator Contract Cash Flow 11" xfId="17602" xr:uid="{00000000-0005-0000-0000-0000BF440000}"/>
    <cellStyle name="R_Final Calcs 06 11 05_05-10_70 0100 Turbine Generator Contract Cash Flow 12" xfId="17603" xr:uid="{00000000-0005-0000-0000-0000C0440000}"/>
    <cellStyle name="R_Final Calcs 06 11 05_05-10_70 0100 Turbine Generator Contract Cash Flow 2" xfId="17604" xr:uid="{00000000-0005-0000-0000-0000C1440000}"/>
    <cellStyle name="R_Final Calcs 06 11 05_05-10_70 0100 Turbine Generator Contract Cash Flow 2 2" xfId="17605" xr:uid="{00000000-0005-0000-0000-0000C2440000}"/>
    <cellStyle name="R_Final Calcs 06 11 05_05-10_70 0100 Turbine Generator Contract Cash Flow 2 2 2" xfId="17606" xr:uid="{00000000-0005-0000-0000-0000C3440000}"/>
    <cellStyle name="R_Final Calcs 06 11 05_05-10_70 0100 Turbine Generator Contract Cash Flow 2 2 2 2" xfId="17607" xr:uid="{00000000-0005-0000-0000-0000C4440000}"/>
    <cellStyle name="R_Final Calcs 06 11 05_05-10_70 0100 Turbine Generator Contract Cash Flow 2 2 2 3" xfId="17608" xr:uid="{00000000-0005-0000-0000-0000C5440000}"/>
    <cellStyle name="R_Final Calcs 06 11 05_05-10_70 0100 Turbine Generator Contract Cash Flow 2 2 3" xfId="17609" xr:uid="{00000000-0005-0000-0000-0000C6440000}"/>
    <cellStyle name="R_Final Calcs 06 11 05_05-10_70 0100 Turbine Generator Contract Cash Flow 2 2 3 2" xfId="17610" xr:uid="{00000000-0005-0000-0000-0000C7440000}"/>
    <cellStyle name="R_Final Calcs 06 11 05_05-10_70 0100 Turbine Generator Contract Cash Flow 2 2 4" xfId="17611" xr:uid="{00000000-0005-0000-0000-0000C8440000}"/>
    <cellStyle name="R_Final Calcs 06 11 05_05-10_70 0100 Turbine Generator Contract Cash Flow 2 2 4 2" xfId="17612" xr:uid="{00000000-0005-0000-0000-0000C9440000}"/>
    <cellStyle name="R_Final Calcs 06 11 05_05-10_70 0100 Turbine Generator Contract Cash Flow 2 2 5" xfId="17613" xr:uid="{00000000-0005-0000-0000-0000CA440000}"/>
    <cellStyle name="R_Final Calcs 06 11 05_05-10_70 0100 Turbine Generator Contract Cash Flow 2 2 6" xfId="17614" xr:uid="{00000000-0005-0000-0000-0000CB440000}"/>
    <cellStyle name="R_Final Calcs 06 11 05_05-10_70 0100 Turbine Generator Contract Cash Flow 2 2 7" xfId="17615" xr:uid="{00000000-0005-0000-0000-0000CC440000}"/>
    <cellStyle name="R_Final Calcs 06 11 05_05-10_70 0100 Turbine Generator Contract Cash Flow 2 3" xfId="17616" xr:uid="{00000000-0005-0000-0000-0000CD440000}"/>
    <cellStyle name="R_Final Calcs 06 11 05_05-10_70 0100 Turbine Generator Contract Cash Flow 2 3 2" xfId="17617" xr:uid="{00000000-0005-0000-0000-0000CE440000}"/>
    <cellStyle name="R_Final Calcs 06 11 05_05-10_70 0100 Turbine Generator Contract Cash Flow 2 3 3" xfId="17618" xr:uid="{00000000-0005-0000-0000-0000CF440000}"/>
    <cellStyle name="R_Final Calcs 06 11 05_05-10_70 0100 Turbine Generator Contract Cash Flow 2 4" xfId="17619" xr:uid="{00000000-0005-0000-0000-0000D0440000}"/>
    <cellStyle name="R_Final Calcs 06 11 05_05-10_70 0100 Turbine Generator Contract Cash Flow 2 4 2" xfId="17620" xr:uid="{00000000-0005-0000-0000-0000D1440000}"/>
    <cellStyle name="R_Final Calcs 06 11 05_05-10_70 0100 Turbine Generator Contract Cash Flow 2 5" xfId="17621" xr:uid="{00000000-0005-0000-0000-0000D2440000}"/>
    <cellStyle name="R_Final Calcs 06 11 05_05-10_70 0100 Turbine Generator Contract Cash Flow 2 5 2" xfId="17622" xr:uid="{00000000-0005-0000-0000-0000D3440000}"/>
    <cellStyle name="R_Final Calcs 06 11 05_05-10_70 0100 Turbine Generator Contract Cash Flow 2 6" xfId="17623" xr:uid="{00000000-0005-0000-0000-0000D4440000}"/>
    <cellStyle name="R_Final Calcs 06 11 05_05-10_70 0100 Turbine Generator Contract Cash Flow 2 7" xfId="17624" xr:uid="{00000000-0005-0000-0000-0000D5440000}"/>
    <cellStyle name="R_Final Calcs 06 11 05_05-10_70 0100 Turbine Generator Contract Cash Flow 2 8" xfId="17625" xr:uid="{00000000-0005-0000-0000-0000D6440000}"/>
    <cellStyle name="R_Final Calcs 06 11 05_05-10_70 0100 Turbine Generator Contract Cash Flow 3" xfId="17626" xr:uid="{00000000-0005-0000-0000-0000D7440000}"/>
    <cellStyle name="R_Final Calcs 06 11 05_05-10_70 0100 Turbine Generator Contract Cash Flow 3 2" xfId="17627" xr:uid="{00000000-0005-0000-0000-0000D8440000}"/>
    <cellStyle name="R_Final Calcs 06 11 05_05-10_70 0100 Turbine Generator Contract Cash Flow 3 2 2" xfId="17628" xr:uid="{00000000-0005-0000-0000-0000D9440000}"/>
    <cellStyle name="R_Final Calcs 06 11 05_05-10_70 0100 Turbine Generator Contract Cash Flow 3 2 3" xfId="17629" xr:uid="{00000000-0005-0000-0000-0000DA440000}"/>
    <cellStyle name="R_Final Calcs 06 11 05_05-10_70 0100 Turbine Generator Contract Cash Flow 3 3" xfId="17630" xr:uid="{00000000-0005-0000-0000-0000DB440000}"/>
    <cellStyle name="R_Final Calcs 06 11 05_05-10_70 0100 Turbine Generator Contract Cash Flow 3 3 2" xfId="17631" xr:uid="{00000000-0005-0000-0000-0000DC440000}"/>
    <cellStyle name="R_Final Calcs 06 11 05_05-10_70 0100 Turbine Generator Contract Cash Flow 3 4" xfId="17632" xr:uid="{00000000-0005-0000-0000-0000DD440000}"/>
    <cellStyle name="R_Final Calcs 06 11 05_05-10_70 0100 Turbine Generator Contract Cash Flow 3 4 2" xfId="17633" xr:uid="{00000000-0005-0000-0000-0000DE440000}"/>
    <cellStyle name="R_Final Calcs 06 11 05_05-10_70 0100 Turbine Generator Contract Cash Flow 3 5" xfId="17634" xr:uid="{00000000-0005-0000-0000-0000DF440000}"/>
    <cellStyle name="R_Final Calcs 06 11 05_05-10_70 0100 Turbine Generator Contract Cash Flow 3 6" xfId="17635" xr:uid="{00000000-0005-0000-0000-0000E0440000}"/>
    <cellStyle name="R_Final Calcs 06 11 05_05-10_70 0100 Turbine Generator Contract Cash Flow 3 7" xfId="17636" xr:uid="{00000000-0005-0000-0000-0000E1440000}"/>
    <cellStyle name="R_Final Calcs 06 11 05_05-10_70 0100 Turbine Generator Contract Cash Flow 4" xfId="17637" xr:uid="{00000000-0005-0000-0000-0000E2440000}"/>
    <cellStyle name="R_Final Calcs 06 11 05_05-10_70 0100 Turbine Generator Contract Cash Flow 4 2" xfId="17638" xr:uid="{00000000-0005-0000-0000-0000E3440000}"/>
    <cellStyle name="R_Final Calcs 06 11 05_05-10_70 0100 Turbine Generator Contract Cash Flow 4 2 2" xfId="17639" xr:uid="{00000000-0005-0000-0000-0000E4440000}"/>
    <cellStyle name="R_Final Calcs 06 11 05_05-10_70 0100 Turbine Generator Contract Cash Flow 4 2 3" xfId="17640" xr:uid="{00000000-0005-0000-0000-0000E5440000}"/>
    <cellStyle name="R_Final Calcs 06 11 05_05-10_70 0100 Turbine Generator Contract Cash Flow 4 3" xfId="17641" xr:uid="{00000000-0005-0000-0000-0000E6440000}"/>
    <cellStyle name="R_Final Calcs 06 11 05_05-10_70 0100 Turbine Generator Contract Cash Flow 4 3 2" xfId="17642" xr:uid="{00000000-0005-0000-0000-0000E7440000}"/>
    <cellStyle name="R_Final Calcs 06 11 05_05-10_70 0100 Turbine Generator Contract Cash Flow 4 3 3" xfId="17643" xr:uid="{00000000-0005-0000-0000-0000E8440000}"/>
    <cellStyle name="R_Final Calcs 06 11 05_05-10_70 0100 Turbine Generator Contract Cash Flow 4 4" xfId="17644" xr:uid="{00000000-0005-0000-0000-0000E9440000}"/>
    <cellStyle name="R_Final Calcs 06 11 05_05-10_70 0100 Turbine Generator Contract Cash Flow 4 4 2" xfId="17645" xr:uid="{00000000-0005-0000-0000-0000EA440000}"/>
    <cellStyle name="R_Final Calcs 06 11 05_05-10_70 0100 Turbine Generator Contract Cash Flow 4 5" xfId="17646" xr:uid="{00000000-0005-0000-0000-0000EB440000}"/>
    <cellStyle name="R_Final Calcs 06 11 05_05-10_70 0100 Turbine Generator Contract Cash Flow 4 6" xfId="17647" xr:uid="{00000000-0005-0000-0000-0000EC440000}"/>
    <cellStyle name="R_Final Calcs 06 11 05_05-10_70 0100 Turbine Generator Contract Cash Flow 4 7" xfId="17648" xr:uid="{00000000-0005-0000-0000-0000ED440000}"/>
    <cellStyle name="R_Final Calcs 06 11 05_05-10_70 0100 Turbine Generator Contract Cash Flow 4_Material Handling Silos - Expenditure Flow" xfId="17649" xr:uid="{00000000-0005-0000-0000-0000EE440000}"/>
    <cellStyle name="R_Final Calcs 06 11 05_05-10_70 0100 Turbine Generator Contract Cash Flow 4_Material Handling Silos - Expenditure Flow 2" xfId="17650" xr:uid="{00000000-0005-0000-0000-0000EF440000}"/>
    <cellStyle name="R_Final Calcs 06 11 05_05-10_70 0100 Turbine Generator Contract Cash Flow 5" xfId="17651" xr:uid="{00000000-0005-0000-0000-0000F0440000}"/>
    <cellStyle name="R_Final Calcs 06 11 05_05-10_70 0100 Turbine Generator Contract Cash Flow 5 2" xfId="17652" xr:uid="{00000000-0005-0000-0000-0000F1440000}"/>
    <cellStyle name="R_Final Calcs 06 11 05_05-10_70 0100 Turbine Generator Contract Cash Flow 5 2 2" xfId="17653" xr:uid="{00000000-0005-0000-0000-0000F2440000}"/>
    <cellStyle name="R_Final Calcs 06 11 05_05-10_70 0100 Turbine Generator Contract Cash Flow 5 3" xfId="17654" xr:uid="{00000000-0005-0000-0000-0000F3440000}"/>
    <cellStyle name="R_Final Calcs 06 11 05_05-10_70 0100 Turbine Generator Contract Cash Flow 5 4" xfId="17655" xr:uid="{00000000-0005-0000-0000-0000F4440000}"/>
    <cellStyle name="R_Final Calcs 06 11 05_05-10_70 0100 Turbine Generator Contract Cash Flow 6" xfId="17656" xr:uid="{00000000-0005-0000-0000-0000F5440000}"/>
    <cellStyle name="R_Final Calcs 06 11 05_05-10_70 0100 Turbine Generator Contract Cash Flow 6 2" xfId="17657" xr:uid="{00000000-0005-0000-0000-0000F6440000}"/>
    <cellStyle name="R_Final Calcs 06 11 05_05-10_70 0100 Turbine Generator Contract Cash Flow 6 3" xfId="17658" xr:uid="{00000000-0005-0000-0000-0000F7440000}"/>
    <cellStyle name="R_Final Calcs 06 11 05_05-10_70 0100 Turbine Generator Contract Cash Flow 6 4" xfId="17659" xr:uid="{00000000-0005-0000-0000-0000F8440000}"/>
    <cellStyle name="R_Final Calcs 06 11 05_05-10_70 0100 Turbine Generator Contract Cash Flow 7" xfId="17660" xr:uid="{00000000-0005-0000-0000-0000F9440000}"/>
    <cellStyle name="R_Final Calcs 06 11 05_05-10_70 0100 Turbine Generator Contract Cash Flow 7 2" xfId="17661" xr:uid="{00000000-0005-0000-0000-0000FA440000}"/>
    <cellStyle name="R_Final Calcs 06 11 05_05-10_70 0100 Turbine Generator Contract Cash Flow 8" xfId="17662" xr:uid="{00000000-0005-0000-0000-0000FB440000}"/>
    <cellStyle name="R_Final Calcs 06 11 05_05-10_70 0100 Turbine Generator Contract Cash Flow 8 2" xfId="17663" xr:uid="{00000000-0005-0000-0000-0000FC440000}"/>
    <cellStyle name="R_Final Calcs 06 11 05_05-10_70 0100 Turbine Generator Contract Cash Flow 9" xfId="17664" xr:uid="{00000000-0005-0000-0000-0000FD440000}"/>
    <cellStyle name="R_Final Calcs 06 11 05_05-10_70 0100 Turbine Generator Contract Cash Flow_COC" xfId="17665" xr:uid="{00000000-0005-0000-0000-0000FE440000}"/>
    <cellStyle name="R_Final Calcs 06 11 05_05-10_70 0100 Turbine Generator Contract Cash Flow_P24 Fly Ash Price Savings 12-2010" xfId="17666" xr:uid="{00000000-0005-0000-0000-0000FF440000}"/>
    <cellStyle name="R_Final Calcs 06 11 05_05-10_70 0100 Turbine Generator Contract Cash Flow_P24 Fly Ash Price Savings 12-2010 2" xfId="17667" xr:uid="{00000000-0005-0000-0000-000000450000}"/>
    <cellStyle name="R_Final Calcs 06 11 05_08-10_70 0100 Turbine Generator Contract Cash Flow" xfId="17668" xr:uid="{00000000-0005-0000-0000-000001450000}"/>
    <cellStyle name="R_Final Calcs 06 11 05_08-10_70 0100 Turbine Generator Contract Cash Flow 2" xfId="17669" xr:uid="{00000000-0005-0000-0000-000002450000}"/>
    <cellStyle name="R_Final Calcs 06 11 05_08-10_70 0100 Turbine Generator Contract Cash Flow 2 2" xfId="17670" xr:uid="{00000000-0005-0000-0000-000003450000}"/>
    <cellStyle name="R_Final Calcs 06 11 05_08-10_70 0100 Turbine Generator Contract Cash Flow 3" xfId="17671" xr:uid="{00000000-0005-0000-0000-000004450000}"/>
    <cellStyle name="R_Final Calcs 06 11 05_08-10_70 0100 Turbine Generator Contract Cash Flow 4" xfId="17672" xr:uid="{00000000-0005-0000-0000-000005450000}"/>
    <cellStyle name="R_Final Calcs 06 11 05_08-10_70 0100 Turbine Generator Contract Cash Flow 5" xfId="17673" xr:uid="{00000000-0005-0000-0000-000006450000}"/>
    <cellStyle name="R_Final Calcs 06 11 05_08-10_70 0100 Turbine Generator Contract Cash Flow_COC" xfId="17674" xr:uid="{00000000-0005-0000-0000-000007450000}"/>
    <cellStyle name="R_Final Calcs 06 11 05_08-10_70 0100 Turbine Generator Contract Cash Flow_P24 Fly Ash Price Savings 12-2010" xfId="17675" xr:uid="{00000000-0005-0000-0000-000008450000}"/>
    <cellStyle name="R_Final Calcs 06 11 05_08-10_70 0100 Turbine Generator Contract Cash Flow_P24 Fly Ash Price Savings 12-2010 2" xfId="17676" xr:uid="{00000000-0005-0000-0000-000009450000}"/>
    <cellStyle name="R_Final Calcs 06 11 05_20100827Rev1 CHECK Kusile FGD assessment &amp; Eng Cert" xfId="17677" xr:uid="{00000000-0005-0000-0000-00000A450000}"/>
    <cellStyle name="R_Final Calcs 06 11 05_20100827Rev1 CHECK Kusile FGD assessment &amp; Eng Cert 2" xfId="17678" xr:uid="{00000000-0005-0000-0000-00000B450000}"/>
    <cellStyle name="R_Final Calcs 06 11 05_20100827Rev1 CHECK Kusile FGD assessment &amp; Eng Cert 2 2" xfId="17679" xr:uid="{00000000-0005-0000-0000-00000C450000}"/>
    <cellStyle name="R_Final Calcs 06 11 05_20100827Rev1 CHECK Kusile FGD assessment &amp; Eng Cert 2 3" xfId="17680" xr:uid="{00000000-0005-0000-0000-00000D450000}"/>
    <cellStyle name="R_Final Calcs 06 11 05_20100827Rev1 CHECK Kusile FGD assessment &amp; Eng Cert 2 4" xfId="17681" xr:uid="{00000000-0005-0000-0000-00000E450000}"/>
    <cellStyle name="R_Final Calcs 06 11 05_20100827Rev1 CHECK Kusile FGD assessment &amp; Eng Cert 3" xfId="17682" xr:uid="{00000000-0005-0000-0000-00000F450000}"/>
    <cellStyle name="R_Final Calcs 06 11 05_20100827Rev1 CHECK Kusile FGD assessment &amp; Eng Cert 3 2" xfId="17683" xr:uid="{00000000-0005-0000-0000-000010450000}"/>
    <cellStyle name="R_Final Calcs 06 11 05_20100827Rev1 CHECK Kusile FGD assessment &amp; Eng Cert 4" xfId="17684" xr:uid="{00000000-0005-0000-0000-000011450000}"/>
    <cellStyle name="R_Final Calcs 06 11 05_20100827Rev1 CHECK Kusile FGD assessment &amp; Eng Cert 4 2" xfId="17685" xr:uid="{00000000-0005-0000-0000-000012450000}"/>
    <cellStyle name="R_Final Calcs 06 11 05_20100827Rev1 CHECK Kusile FGD assessment &amp; Eng Cert 5" xfId="17686" xr:uid="{00000000-0005-0000-0000-000013450000}"/>
    <cellStyle name="R_Final Calcs 06 11 05_20100827Rev1 CHECK Kusile FGD assessment &amp; Eng Cert 6" xfId="17687" xr:uid="{00000000-0005-0000-0000-000014450000}"/>
    <cellStyle name="R_Final Calcs 06 11 05_20100827Rev1 CHECK Kusile FGD assessment &amp; Eng Cert 7" xfId="17688" xr:uid="{00000000-0005-0000-0000-000015450000}"/>
    <cellStyle name="R_Final Calcs 06 11 05_20100827Rev1 CHECK Kusile FGD assessment &amp; Eng Cert_20110223 CHK Work detail sheet expected for certificates Dec 10 to April 11" xfId="17689" xr:uid="{00000000-0005-0000-0000-000016450000}"/>
    <cellStyle name="R_Final Calcs 06 11 05_20100827Rev1 CHECK Kusile FGD assessment &amp; Eng Cert_20110223 CHK Work detail sheet expected for certificates Dec 10 to April 11 2" xfId="17690" xr:uid="{00000000-0005-0000-0000-000017450000}"/>
    <cellStyle name="R_Final Calcs 06 11 05_20100827Rev1 CHECK Kusile FGD assessment &amp; Eng Cert_20110223 CHK Work detail sheet expected for certificates Dec 10 to April 11 2 2" xfId="17691" xr:uid="{00000000-0005-0000-0000-000018450000}"/>
    <cellStyle name="R_Final Calcs 06 11 05_20100827Rev1 CHECK Kusile FGD assessment &amp; Eng Cert_20110223 CHK Work detail sheet expected for certificates Dec 10 to April 11 2 3" xfId="17692" xr:uid="{00000000-0005-0000-0000-000019450000}"/>
    <cellStyle name="R_Final Calcs 06 11 05_20100827Rev1 CHECK Kusile FGD assessment &amp; Eng Cert_20110223 CHK Work detail sheet expected for certificates Dec 10 to April 11 2 4" xfId="17693" xr:uid="{00000000-0005-0000-0000-00001A450000}"/>
    <cellStyle name="R_Final Calcs 06 11 05_20100827Rev1 CHECK Kusile FGD assessment &amp; Eng Cert_20110223 CHK Work detail sheet expected for certificates Dec 10 to April 11 3" xfId="17694" xr:uid="{00000000-0005-0000-0000-00001B450000}"/>
    <cellStyle name="R_Final Calcs 06 11 05_20100827Rev1 CHECK Kusile FGD assessment &amp; Eng Cert_20110223 CHK Work detail sheet expected for certificates Dec 10 to April 11 3 2" xfId="17695" xr:uid="{00000000-0005-0000-0000-00001C450000}"/>
    <cellStyle name="R_Final Calcs 06 11 05_20100827Rev1 CHECK Kusile FGD assessment &amp; Eng Cert_20110223 CHK Work detail sheet expected for certificates Dec 10 to April 11 4" xfId="17696" xr:uid="{00000000-0005-0000-0000-00001D450000}"/>
    <cellStyle name="R_Final Calcs 06 11 05_20100827Rev1 CHECK Kusile FGD assessment &amp; Eng Cert_20110223 CHK Work detail sheet expected for certificates Dec 10 to April 11 4 2" xfId="17697" xr:uid="{00000000-0005-0000-0000-00001E450000}"/>
    <cellStyle name="R_Final Calcs 06 11 05_20100827Rev1 CHECK Kusile FGD assessment &amp; Eng Cert_20110223 CHK Work detail sheet expected for certificates Dec 10 to April 11 5" xfId="17698" xr:uid="{00000000-0005-0000-0000-00001F450000}"/>
    <cellStyle name="R_Final Calcs 06 11 05_20100827Rev1 CHECK Kusile FGD assessment &amp; Eng Cert_20110223 CHK Work detail sheet expected for certificates Dec 10 to April 11 6" xfId="17699" xr:uid="{00000000-0005-0000-0000-000020450000}"/>
    <cellStyle name="R_Final Calcs 06 11 05_20100827Rev1 CHECK Kusile FGD assessment &amp; Eng Cert_20110223 CHK Work detail sheet expected for certificates Dec 10 to April 11 7" xfId="17700" xr:uid="{00000000-0005-0000-0000-000021450000}"/>
    <cellStyle name="R_Final Calcs 06 11 05_20100927 CPA recon Mth 33 ACTUALS Alstom SPX Kusile Turbine Base &amp; CPA" xfId="17701" xr:uid="{00000000-0005-0000-0000-000022450000}"/>
    <cellStyle name="R_Final Calcs 06 11 05_20100927 CPA recon Mth 33 ACTUALS Alstom SPX Kusile Turbine Base &amp; CPA 10" xfId="17702" xr:uid="{00000000-0005-0000-0000-000023450000}"/>
    <cellStyle name="R_Final Calcs 06 11 05_20100927 CPA recon Mth 33 ACTUALS Alstom SPX Kusile Turbine Base &amp; CPA 2" xfId="17703" xr:uid="{00000000-0005-0000-0000-000024450000}"/>
    <cellStyle name="R_Final Calcs 06 11 05_20100927 CPA recon Mth 33 ACTUALS Alstom SPX Kusile Turbine Base &amp; CPA 2 2" xfId="17704" xr:uid="{00000000-0005-0000-0000-000025450000}"/>
    <cellStyle name="R_Final Calcs 06 11 05_20100927 CPA recon Mth 33 ACTUALS Alstom SPX Kusile Turbine Base &amp; CPA 2 2 2" xfId="17705" xr:uid="{00000000-0005-0000-0000-000026450000}"/>
    <cellStyle name="R_Final Calcs 06 11 05_20100927 CPA recon Mth 33 ACTUALS Alstom SPX Kusile Turbine Base &amp; CPA 2 2 3" xfId="17706" xr:uid="{00000000-0005-0000-0000-000027450000}"/>
    <cellStyle name="R_Final Calcs 06 11 05_20100927 CPA recon Mth 33 ACTUALS Alstom SPX Kusile Turbine Base &amp; CPA 2 3" xfId="17707" xr:uid="{00000000-0005-0000-0000-000028450000}"/>
    <cellStyle name="R_Final Calcs 06 11 05_20100927 CPA recon Mth 33 ACTUALS Alstom SPX Kusile Turbine Base &amp; CPA 2 3 2" xfId="17708" xr:uid="{00000000-0005-0000-0000-000029450000}"/>
    <cellStyle name="R_Final Calcs 06 11 05_20100927 CPA recon Mth 33 ACTUALS Alstom SPX Kusile Turbine Base &amp; CPA 2 4" xfId="17709" xr:uid="{00000000-0005-0000-0000-00002A450000}"/>
    <cellStyle name="R_Final Calcs 06 11 05_20100927 CPA recon Mth 33 ACTUALS Alstom SPX Kusile Turbine Base &amp; CPA 2 4 2" xfId="17710" xr:uid="{00000000-0005-0000-0000-00002B450000}"/>
    <cellStyle name="R_Final Calcs 06 11 05_20100927 CPA recon Mth 33 ACTUALS Alstom SPX Kusile Turbine Base &amp; CPA 2 5" xfId="17711" xr:uid="{00000000-0005-0000-0000-00002C450000}"/>
    <cellStyle name="R_Final Calcs 06 11 05_20100927 CPA recon Mth 33 ACTUALS Alstom SPX Kusile Turbine Base &amp; CPA 2 6" xfId="17712" xr:uid="{00000000-0005-0000-0000-00002D450000}"/>
    <cellStyle name="R_Final Calcs 06 11 05_20100927 CPA recon Mth 33 ACTUALS Alstom SPX Kusile Turbine Base &amp; CPA 2 7" xfId="17713" xr:uid="{00000000-0005-0000-0000-00002E450000}"/>
    <cellStyle name="R_Final Calcs 06 11 05_20100927 CPA recon Mth 33 ACTUALS Alstom SPX Kusile Turbine Base &amp; CPA 3" xfId="17714" xr:uid="{00000000-0005-0000-0000-00002F450000}"/>
    <cellStyle name="R_Final Calcs 06 11 05_20100927 CPA recon Mth 33 ACTUALS Alstom SPX Kusile Turbine Base &amp; CPA 3 2" xfId="17715" xr:uid="{00000000-0005-0000-0000-000030450000}"/>
    <cellStyle name="R_Final Calcs 06 11 05_20100927 CPA recon Mth 33 ACTUALS Alstom SPX Kusile Turbine Base &amp; CPA 3 2 2" xfId="17716" xr:uid="{00000000-0005-0000-0000-000031450000}"/>
    <cellStyle name="R_Final Calcs 06 11 05_20100927 CPA recon Mth 33 ACTUALS Alstom SPX Kusile Turbine Base &amp; CPA 3 2 2 2" xfId="17717" xr:uid="{00000000-0005-0000-0000-000032450000}"/>
    <cellStyle name="R_Final Calcs 06 11 05_20100927 CPA recon Mth 33 ACTUALS Alstom SPX Kusile Turbine Base &amp; CPA 3 2 2 3" xfId="17718" xr:uid="{00000000-0005-0000-0000-000033450000}"/>
    <cellStyle name="R_Final Calcs 06 11 05_20100927 CPA recon Mth 33 ACTUALS Alstom SPX Kusile Turbine Base &amp; CPA 3 2 3" xfId="17719" xr:uid="{00000000-0005-0000-0000-000034450000}"/>
    <cellStyle name="R_Final Calcs 06 11 05_20100927 CPA recon Mth 33 ACTUALS Alstom SPX Kusile Turbine Base &amp; CPA 3 2 3 2" xfId="17720" xr:uid="{00000000-0005-0000-0000-000035450000}"/>
    <cellStyle name="R_Final Calcs 06 11 05_20100927 CPA recon Mth 33 ACTUALS Alstom SPX Kusile Turbine Base &amp; CPA 3 2 4" xfId="17721" xr:uid="{00000000-0005-0000-0000-000036450000}"/>
    <cellStyle name="R_Final Calcs 06 11 05_20100927 CPA recon Mth 33 ACTUALS Alstom SPX Kusile Turbine Base &amp; CPA 3 2 4 2" xfId="17722" xr:uid="{00000000-0005-0000-0000-000037450000}"/>
    <cellStyle name="R_Final Calcs 06 11 05_20100927 CPA recon Mth 33 ACTUALS Alstom SPX Kusile Turbine Base &amp; CPA 3 2 5" xfId="17723" xr:uid="{00000000-0005-0000-0000-000038450000}"/>
    <cellStyle name="R_Final Calcs 06 11 05_20100927 CPA recon Mth 33 ACTUALS Alstom SPX Kusile Turbine Base &amp; CPA 3 2 6" xfId="17724" xr:uid="{00000000-0005-0000-0000-000039450000}"/>
    <cellStyle name="R_Final Calcs 06 11 05_20100927 CPA recon Mth 33 ACTUALS Alstom SPX Kusile Turbine Base &amp; CPA 3 2 7" xfId="17725" xr:uid="{00000000-0005-0000-0000-00003A450000}"/>
    <cellStyle name="R_Final Calcs 06 11 05_20100927 CPA recon Mth 33 ACTUALS Alstom SPX Kusile Turbine Base &amp; CPA 3 3" xfId="17726" xr:uid="{00000000-0005-0000-0000-00003B450000}"/>
    <cellStyle name="R_Final Calcs 06 11 05_20100927 CPA recon Mth 33 ACTUALS Alstom SPX Kusile Turbine Base &amp; CPA 3 3 2" xfId="17727" xr:uid="{00000000-0005-0000-0000-00003C450000}"/>
    <cellStyle name="R_Final Calcs 06 11 05_20100927 CPA recon Mth 33 ACTUALS Alstom SPX Kusile Turbine Base &amp; CPA 3 3 3" xfId="17728" xr:uid="{00000000-0005-0000-0000-00003D450000}"/>
    <cellStyle name="R_Final Calcs 06 11 05_20100927 CPA recon Mth 33 ACTUALS Alstom SPX Kusile Turbine Base &amp; CPA 3 4" xfId="17729" xr:uid="{00000000-0005-0000-0000-00003E450000}"/>
    <cellStyle name="R_Final Calcs 06 11 05_20100927 CPA recon Mth 33 ACTUALS Alstom SPX Kusile Turbine Base &amp; CPA 3 4 2" xfId="17730" xr:uid="{00000000-0005-0000-0000-00003F450000}"/>
    <cellStyle name="R_Final Calcs 06 11 05_20100927 CPA recon Mth 33 ACTUALS Alstom SPX Kusile Turbine Base &amp; CPA 3 5" xfId="17731" xr:uid="{00000000-0005-0000-0000-000040450000}"/>
    <cellStyle name="R_Final Calcs 06 11 05_20100927 CPA recon Mth 33 ACTUALS Alstom SPX Kusile Turbine Base &amp; CPA 3 5 2" xfId="17732" xr:uid="{00000000-0005-0000-0000-000041450000}"/>
    <cellStyle name="R_Final Calcs 06 11 05_20100927 CPA recon Mth 33 ACTUALS Alstom SPX Kusile Turbine Base &amp; CPA 3 6" xfId="17733" xr:uid="{00000000-0005-0000-0000-000042450000}"/>
    <cellStyle name="R_Final Calcs 06 11 05_20100927 CPA recon Mth 33 ACTUALS Alstom SPX Kusile Turbine Base &amp; CPA 3 7" xfId="17734" xr:uid="{00000000-0005-0000-0000-000043450000}"/>
    <cellStyle name="R_Final Calcs 06 11 05_20100927 CPA recon Mth 33 ACTUALS Alstom SPX Kusile Turbine Base &amp; CPA 3 8" xfId="17735" xr:uid="{00000000-0005-0000-0000-000044450000}"/>
    <cellStyle name="R_Final Calcs 06 11 05_20100927 CPA recon Mth 33 ACTUALS Alstom SPX Kusile Turbine Base &amp; CPA 4" xfId="17736" xr:uid="{00000000-0005-0000-0000-000045450000}"/>
    <cellStyle name="R_Final Calcs 06 11 05_20100927 CPA recon Mth 33 ACTUALS Alstom SPX Kusile Turbine Base &amp; CPA 4 2" xfId="17737" xr:uid="{00000000-0005-0000-0000-000046450000}"/>
    <cellStyle name="R_Final Calcs 06 11 05_20100927 CPA recon Mth 33 ACTUALS Alstom SPX Kusile Turbine Base &amp; CPA 4 2 2" xfId="17738" xr:uid="{00000000-0005-0000-0000-000047450000}"/>
    <cellStyle name="R_Final Calcs 06 11 05_20100927 CPA recon Mth 33 ACTUALS Alstom SPX Kusile Turbine Base &amp; CPA 4 2 3" xfId="17739" xr:uid="{00000000-0005-0000-0000-000048450000}"/>
    <cellStyle name="R_Final Calcs 06 11 05_20100927 CPA recon Mth 33 ACTUALS Alstom SPX Kusile Turbine Base &amp; CPA 4 3" xfId="17740" xr:uid="{00000000-0005-0000-0000-000049450000}"/>
    <cellStyle name="R_Final Calcs 06 11 05_20100927 CPA recon Mth 33 ACTUALS Alstom SPX Kusile Turbine Base &amp; CPA 4 3 2" xfId="17741" xr:uid="{00000000-0005-0000-0000-00004A450000}"/>
    <cellStyle name="R_Final Calcs 06 11 05_20100927 CPA recon Mth 33 ACTUALS Alstom SPX Kusile Turbine Base &amp; CPA 4 4" xfId="17742" xr:uid="{00000000-0005-0000-0000-00004B450000}"/>
    <cellStyle name="R_Final Calcs 06 11 05_20100927 CPA recon Mth 33 ACTUALS Alstom SPX Kusile Turbine Base &amp; CPA 4 4 2" xfId="17743" xr:uid="{00000000-0005-0000-0000-00004C450000}"/>
    <cellStyle name="R_Final Calcs 06 11 05_20100927 CPA recon Mth 33 ACTUALS Alstom SPX Kusile Turbine Base &amp; CPA 4 5" xfId="17744" xr:uid="{00000000-0005-0000-0000-00004D450000}"/>
    <cellStyle name="R_Final Calcs 06 11 05_20100927 CPA recon Mth 33 ACTUALS Alstom SPX Kusile Turbine Base &amp; CPA 4 6" xfId="17745" xr:uid="{00000000-0005-0000-0000-00004E450000}"/>
    <cellStyle name="R_Final Calcs 06 11 05_20100927 CPA recon Mth 33 ACTUALS Alstom SPX Kusile Turbine Base &amp; CPA 4 7" xfId="17746" xr:uid="{00000000-0005-0000-0000-00004F450000}"/>
    <cellStyle name="R_Final Calcs 06 11 05_20100927 CPA recon Mth 33 ACTUALS Alstom SPX Kusile Turbine Base &amp; CPA 5" xfId="17747" xr:uid="{00000000-0005-0000-0000-000050450000}"/>
    <cellStyle name="R_Final Calcs 06 11 05_20100927 CPA recon Mth 33 ACTUALS Alstom SPX Kusile Turbine Base &amp; CPA 5 2" xfId="17748" xr:uid="{00000000-0005-0000-0000-000051450000}"/>
    <cellStyle name="R_Final Calcs 06 11 05_20100927 CPA recon Mth 33 ACTUALS Alstom SPX Kusile Turbine Base &amp; CPA 5 3" xfId="17749" xr:uid="{00000000-0005-0000-0000-000052450000}"/>
    <cellStyle name="R_Final Calcs 06 11 05_20100927 CPA recon Mth 33 ACTUALS Alstom SPX Kusile Turbine Base &amp; CPA 5 4" xfId="17750" xr:uid="{00000000-0005-0000-0000-000053450000}"/>
    <cellStyle name="R_Final Calcs 06 11 05_20100927 CPA recon Mth 33 ACTUALS Alstom SPX Kusile Turbine Base &amp; CPA 6" xfId="17751" xr:uid="{00000000-0005-0000-0000-000054450000}"/>
    <cellStyle name="R_Final Calcs 06 11 05_20100927 CPA recon Mth 33 ACTUALS Alstom SPX Kusile Turbine Base &amp; CPA 6 2" xfId="17752" xr:uid="{00000000-0005-0000-0000-000055450000}"/>
    <cellStyle name="R_Final Calcs 06 11 05_20100927 CPA recon Mth 33 ACTUALS Alstom SPX Kusile Turbine Base &amp; CPA 6 3" xfId="17753" xr:uid="{00000000-0005-0000-0000-000056450000}"/>
    <cellStyle name="R_Final Calcs 06 11 05_20100927 CPA recon Mth 33 ACTUALS Alstom SPX Kusile Turbine Base &amp; CPA 6 4" xfId="17754" xr:uid="{00000000-0005-0000-0000-000057450000}"/>
    <cellStyle name="R_Final Calcs 06 11 05_20100927 CPA recon Mth 33 ACTUALS Alstom SPX Kusile Turbine Base &amp; CPA 7" xfId="17755" xr:uid="{00000000-0005-0000-0000-000058450000}"/>
    <cellStyle name="R_Final Calcs 06 11 05_20100927 CPA recon Mth 33 ACTUALS Alstom SPX Kusile Turbine Base &amp; CPA 7 2" xfId="17756" xr:uid="{00000000-0005-0000-0000-000059450000}"/>
    <cellStyle name="R_Final Calcs 06 11 05_20100927 CPA recon Mth 33 ACTUALS Alstom SPX Kusile Turbine Base &amp; CPA 8" xfId="17757" xr:uid="{00000000-0005-0000-0000-00005A450000}"/>
    <cellStyle name="R_Final Calcs 06 11 05_20100927 CPA recon Mth 33 ACTUALS Alstom SPX Kusile Turbine Base &amp; CPA 9" xfId="17758" xr:uid="{00000000-0005-0000-0000-00005B450000}"/>
    <cellStyle name="R_Final Calcs 06 11 05_20110415 Mth 13 PC_Apr11_Alstom" xfId="17759" xr:uid="{00000000-0005-0000-0000-00005C450000}"/>
    <cellStyle name="R_Final Calcs 06 11 05_20110415 Mth 13 PC_Apr11_Alstom 2" xfId="17760" xr:uid="{00000000-0005-0000-0000-00005D450000}"/>
    <cellStyle name="R_Final Calcs 06 11 05_20110415 Mth 13 PC_Apr11_Alstom 2 2" xfId="17761" xr:uid="{00000000-0005-0000-0000-00005E450000}"/>
    <cellStyle name="R_Final Calcs 06 11 05_20110415 Mth 13 PC_Apr11_Alstom 2 3" xfId="17762" xr:uid="{00000000-0005-0000-0000-00005F450000}"/>
    <cellStyle name="R_Final Calcs 06 11 05_20110415 Mth 13 PC_Apr11_Alstom 3" xfId="17763" xr:uid="{00000000-0005-0000-0000-000060450000}"/>
    <cellStyle name="R_Final Calcs 06 11 05_20110415 Mth 13 PC_Apr11_Alstom 3 2" xfId="17764" xr:uid="{00000000-0005-0000-0000-000061450000}"/>
    <cellStyle name="R_Final Calcs 06 11 05_20110415 Mth 13 PC_Apr11_Alstom 3 3" xfId="17765" xr:uid="{00000000-0005-0000-0000-000062450000}"/>
    <cellStyle name="R_Final Calcs 06 11 05_20110415 Mth 13 PC_Apr11_Alstom 3 4" xfId="17766" xr:uid="{00000000-0005-0000-0000-000063450000}"/>
    <cellStyle name="R_Final Calcs 06 11 05_20110415 Mth 13 PC_Apr11_Alstom 4" xfId="17767" xr:uid="{00000000-0005-0000-0000-000064450000}"/>
    <cellStyle name="R_Final Calcs 06 11 05_20110415 Mth 13 PC_Apr11_Alstom 4 2" xfId="17768" xr:uid="{00000000-0005-0000-0000-000065450000}"/>
    <cellStyle name="R_Final Calcs 06 11 05_20110415 Mth 13 PC_Apr11_Alstom 4 3" xfId="17769" xr:uid="{00000000-0005-0000-0000-000066450000}"/>
    <cellStyle name="R_Final Calcs 06 11 05_20110415 Mth 13 PC_Apr11_Alstom 5" xfId="17770" xr:uid="{00000000-0005-0000-0000-000067450000}"/>
    <cellStyle name="R_Final Calcs 06 11 05_20110415 Mth 13 PC_Apr11_Alstom 6" xfId="17771" xr:uid="{00000000-0005-0000-0000-000068450000}"/>
    <cellStyle name="R_Final Calcs 06 11 05_20110415 Mth 13 PC_Apr11_Alstom 7" xfId="17772" xr:uid="{00000000-0005-0000-0000-000069450000}"/>
    <cellStyle name="R_Final Calcs 06 11 05_20110415 Mth 13 PC_Apr11_Alstom 8" xfId="17773" xr:uid="{00000000-0005-0000-0000-00006A450000}"/>
    <cellStyle name="R_Final Calcs 06 11 05_Book3" xfId="17774" xr:uid="{00000000-0005-0000-0000-00006B450000}"/>
    <cellStyle name="R_Final Calcs 06 11 05_Book3 10" xfId="17775" xr:uid="{00000000-0005-0000-0000-00006C450000}"/>
    <cellStyle name="R_Final Calcs 06 11 05_Book3 2" xfId="17776" xr:uid="{00000000-0005-0000-0000-00006D450000}"/>
    <cellStyle name="R_Final Calcs 06 11 05_Book3 2 2" xfId="17777" xr:uid="{00000000-0005-0000-0000-00006E450000}"/>
    <cellStyle name="R_Final Calcs 06 11 05_Book3 2 2 2" xfId="17778" xr:uid="{00000000-0005-0000-0000-00006F450000}"/>
    <cellStyle name="R_Final Calcs 06 11 05_Book3 2 2 3" xfId="17779" xr:uid="{00000000-0005-0000-0000-000070450000}"/>
    <cellStyle name="R_Final Calcs 06 11 05_Book3 2 3" xfId="17780" xr:uid="{00000000-0005-0000-0000-000071450000}"/>
    <cellStyle name="R_Final Calcs 06 11 05_Book3 2 3 2" xfId="17781" xr:uid="{00000000-0005-0000-0000-000072450000}"/>
    <cellStyle name="R_Final Calcs 06 11 05_Book3 2 4" xfId="17782" xr:uid="{00000000-0005-0000-0000-000073450000}"/>
    <cellStyle name="R_Final Calcs 06 11 05_Book3 2 4 2" xfId="17783" xr:uid="{00000000-0005-0000-0000-000074450000}"/>
    <cellStyle name="R_Final Calcs 06 11 05_Book3 2 5" xfId="17784" xr:uid="{00000000-0005-0000-0000-000075450000}"/>
    <cellStyle name="R_Final Calcs 06 11 05_Book3 2 6" xfId="17785" xr:uid="{00000000-0005-0000-0000-000076450000}"/>
    <cellStyle name="R_Final Calcs 06 11 05_Book3 2 7" xfId="17786" xr:uid="{00000000-0005-0000-0000-000077450000}"/>
    <cellStyle name="R_Final Calcs 06 11 05_Book3 3" xfId="17787" xr:uid="{00000000-0005-0000-0000-000078450000}"/>
    <cellStyle name="R_Final Calcs 06 11 05_Book3 3 2" xfId="17788" xr:uid="{00000000-0005-0000-0000-000079450000}"/>
    <cellStyle name="R_Final Calcs 06 11 05_Book3 3 2 2" xfId="17789" xr:uid="{00000000-0005-0000-0000-00007A450000}"/>
    <cellStyle name="R_Final Calcs 06 11 05_Book3 3 2 2 2" xfId="17790" xr:uid="{00000000-0005-0000-0000-00007B450000}"/>
    <cellStyle name="R_Final Calcs 06 11 05_Book3 3 2 2 3" xfId="17791" xr:uid="{00000000-0005-0000-0000-00007C450000}"/>
    <cellStyle name="R_Final Calcs 06 11 05_Book3 3 2 3" xfId="17792" xr:uid="{00000000-0005-0000-0000-00007D450000}"/>
    <cellStyle name="R_Final Calcs 06 11 05_Book3 3 2 3 2" xfId="17793" xr:uid="{00000000-0005-0000-0000-00007E450000}"/>
    <cellStyle name="R_Final Calcs 06 11 05_Book3 3 2 4" xfId="17794" xr:uid="{00000000-0005-0000-0000-00007F450000}"/>
    <cellStyle name="R_Final Calcs 06 11 05_Book3 3 2 4 2" xfId="17795" xr:uid="{00000000-0005-0000-0000-000080450000}"/>
    <cellStyle name="R_Final Calcs 06 11 05_Book3 3 2 5" xfId="17796" xr:uid="{00000000-0005-0000-0000-000081450000}"/>
    <cellStyle name="R_Final Calcs 06 11 05_Book3 3 2 6" xfId="17797" xr:uid="{00000000-0005-0000-0000-000082450000}"/>
    <cellStyle name="R_Final Calcs 06 11 05_Book3 3 2 7" xfId="17798" xr:uid="{00000000-0005-0000-0000-000083450000}"/>
    <cellStyle name="R_Final Calcs 06 11 05_Book3 3 3" xfId="17799" xr:uid="{00000000-0005-0000-0000-000084450000}"/>
    <cellStyle name="R_Final Calcs 06 11 05_Book3 3 3 2" xfId="17800" xr:uid="{00000000-0005-0000-0000-000085450000}"/>
    <cellStyle name="R_Final Calcs 06 11 05_Book3 3 3 3" xfId="17801" xr:uid="{00000000-0005-0000-0000-000086450000}"/>
    <cellStyle name="R_Final Calcs 06 11 05_Book3 3 4" xfId="17802" xr:uid="{00000000-0005-0000-0000-000087450000}"/>
    <cellStyle name="R_Final Calcs 06 11 05_Book3 3 4 2" xfId="17803" xr:uid="{00000000-0005-0000-0000-000088450000}"/>
    <cellStyle name="R_Final Calcs 06 11 05_Book3 3 5" xfId="17804" xr:uid="{00000000-0005-0000-0000-000089450000}"/>
    <cellStyle name="R_Final Calcs 06 11 05_Book3 3 5 2" xfId="17805" xr:uid="{00000000-0005-0000-0000-00008A450000}"/>
    <cellStyle name="R_Final Calcs 06 11 05_Book3 3 6" xfId="17806" xr:uid="{00000000-0005-0000-0000-00008B450000}"/>
    <cellStyle name="R_Final Calcs 06 11 05_Book3 3 7" xfId="17807" xr:uid="{00000000-0005-0000-0000-00008C450000}"/>
    <cellStyle name="R_Final Calcs 06 11 05_Book3 3 8" xfId="17808" xr:uid="{00000000-0005-0000-0000-00008D450000}"/>
    <cellStyle name="R_Final Calcs 06 11 05_Book3 4" xfId="17809" xr:uid="{00000000-0005-0000-0000-00008E450000}"/>
    <cellStyle name="R_Final Calcs 06 11 05_Book3 4 2" xfId="17810" xr:uid="{00000000-0005-0000-0000-00008F450000}"/>
    <cellStyle name="R_Final Calcs 06 11 05_Book3 4 2 2" xfId="17811" xr:uid="{00000000-0005-0000-0000-000090450000}"/>
    <cellStyle name="R_Final Calcs 06 11 05_Book3 4 2 3" xfId="17812" xr:uid="{00000000-0005-0000-0000-000091450000}"/>
    <cellStyle name="R_Final Calcs 06 11 05_Book3 4 3" xfId="17813" xr:uid="{00000000-0005-0000-0000-000092450000}"/>
    <cellStyle name="R_Final Calcs 06 11 05_Book3 4 3 2" xfId="17814" xr:uid="{00000000-0005-0000-0000-000093450000}"/>
    <cellStyle name="R_Final Calcs 06 11 05_Book3 4 4" xfId="17815" xr:uid="{00000000-0005-0000-0000-000094450000}"/>
    <cellStyle name="R_Final Calcs 06 11 05_Book3 4 4 2" xfId="17816" xr:uid="{00000000-0005-0000-0000-000095450000}"/>
    <cellStyle name="R_Final Calcs 06 11 05_Book3 4 5" xfId="17817" xr:uid="{00000000-0005-0000-0000-000096450000}"/>
    <cellStyle name="R_Final Calcs 06 11 05_Book3 4 6" xfId="17818" xr:uid="{00000000-0005-0000-0000-000097450000}"/>
    <cellStyle name="R_Final Calcs 06 11 05_Book3 4 7" xfId="17819" xr:uid="{00000000-0005-0000-0000-000098450000}"/>
    <cellStyle name="R_Final Calcs 06 11 05_Book3 5" xfId="17820" xr:uid="{00000000-0005-0000-0000-000099450000}"/>
    <cellStyle name="R_Final Calcs 06 11 05_Book3 5 2" xfId="17821" xr:uid="{00000000-0005-0000-0000-00009A450000}"/>
    <cellStyle name="R_Final Calcs 06 11 05_Book3 5 2 2" xfId="17822" xr:uid="{00000000-0005-0000-0000-00009B450000}"/>
    <cellStyle name="R_Final Calcs 06 11 05_Book3 5 3" xfId="17823" xr:uid="{00000000-0005-0000-0000-00009C450000}"/>
    <cellStyle name="R_Final Calcs 06 11 05_Book3 5 4" xfId="17824" xr:uid="{00000000-0005-0000-0000-00009D450000}"/>
    <cellStyle name="R_Final Calcs 06 11 05_Book3 6" xfId="17825" xr:uid="{00000000-0005-0000-0000-00009E450000}"/>
    <cellStyle name="R_Final Calcs 06 11 05_Book3 6 2" xfId="17826" xr:uid="{00000000-0005-0000-0000-00009F450000}"/>
    <cellStyle name="R_Final Calcs 06 11 05_Book3 6 3" xfId="17827" xr:uid="{00000000-0005-0000-0000-0000A0450000}"/>
    <cellStyle name="R_Final Calcs 06 11 05_Book3 6 4" xfId="17828" xr:uid="{00000000-0005-0000-0000-0000A1450000}"/>
    <cellStyle name="R_Final Calcs 06 11 05_Book3 7" xfId="17829" xr:uid="{00000000-0005-0000-0000-0000A2450000}"/>
    <cellStyle name="R_Final Calcs 06 11 05_Book3 7 2" xfId="17830" xr:uid="{00000000-0005-0000-0000-0000A3450000}"/>
    <cellStyle name="R_Final Calcs 06 11 05_Book3 7 3" xfId="17831" xr:uid="{00000000-0005-0000-0000-0000A4450000}"/>
    <cellStyle name="R_Final Calcs 06 11 05_Book3 8" xfId="17832" xr:uid="{00000000-0005-0000-0000-0000A5450000}"/>
    <cellStyle name="R_Final Calcs 06 11 05_Book3 8 2" xfId="17833" xr:uid="{00000000-0005-0000-0000-0000A6450000}"/>
    <cellStyle name="R_Final Calcs 06 11 05_Book3 9" xfId="17834" xr:uid="{00000000-0005-0000-0000-0000A7450000}"/>
    <cellStyle name="R_Final Calcs 06 11 05_Book3_201104 Mth 13 COSIRA 0720_WFGD April Schedule 6" xfId="17835" xr:uid="{00000000-0005-0000-0000-0000A8450000}"/>
    <cellStyle name="R_Final Calcs 06 11 05_Book3_201104 Mth 13 COSIRA 0720_WFGD April Schedule 6 2" xfId="17836" xr:uid="{00000000-0005-0000-0000-0000A9450000}"/>
    <cellStyle name="R_Final Calcs 06 11 05_Book3_201104 Mth 13 COSIRA 0720_WFGD April Schedule 6 2 2" xfId="17837" xr:uid="{00000000-0005-0000-0000-0000AA450000}"/>
    <cellStyle name="R_Final Calcs 06 11 05_Book3_201104 Mth 13 COSIRA 0720_WFGD April Schedule 6 2 3" xfId="17838" xr:uid="{00000000-0005-0000-0000-0000AB450000}"/>
    <cellStyle name="R_Final Calcs 06 11 05_Book3_201104 Mth 13 COSIRA 0720_WFGD April Schedule 6 2 4" xfId="17839" xr:uid="{00000000-0005-0000-0000-0000AC450000}"/>
    <cellStyle name="R_Final Calcs 06 11 05_Book3_201104 Mth 13 COSIRA 0720_WFGD April Schedule 6 3" xfId="17840" xr:uid="{00000000-0005-0000-0000-0000AD450000}"/>
    <cellStyle name="R_Final Calcs 06 11 05_Book3_201104 Mth 13 COSIRA 0720_WFGD April Schedule 6 3 2" xfId="17841" xr:uid="{00000000-0005-0000-0000-0000AE450000}"/>
    <cellStyle name="R_Final Calcs 06 11 05_Book3_201104 Mth 13 COSIRA 0720_WFGD April Schedule 6 4" xfId="17842" xr:uid="{00000000-0005-0000-0000-0000AF450000}"/>
    <cellStyle name="R_Final Calcs 06 11 05_Book3_201104 Mth 13 COSIRA 0720_WFGD April Schedule 6 4 2" xfId="17843" xr:uid="{00000000-0005-0000-0000-0000B0450000}"/>
    <cellStyle name="R_Final Calcs 06 11 05_Book3_201104 Mth 13 COSIRA 0720_WFGD April Schedule 6 5" xfId="17844" xr:uid="{00000000-0005-0000-0000-0000B1450000}"/>
    <cellStyle name="R_Final Calcs 06 11 05_Book3_201104 Mth 13 COSIRA 0720_WFGD April Schedule 6 6" xfId="17845" xr:uid="{00000000-0005-0000-0000-0000B2450000}"/>
    <cellStyle name="R_Final Calcs 06 11 05_Book3_201104 Mth 13 COSIRA 0720_WFGD April Schedule 6 7" xfId="17846" xr:uid="{00000000-0005-0000-0000-0000B3450000}"/>
    <cellStyle name="R_Final Calcs 06 11 05_CHK 20100726Rev Design Kusile FGD assessment data" xfId="17847" xr:uid="{00000000-0005-0000-0000-0000B4450000}"/>
    <cellStyle name="R_Final Calcs 06 11 05_CHK 20100726Rev Design Kusile FGD assessment data 10" xfId="17848" xr:uid="{00000000-0005-0000-0000-0000B5450000}"/>
    <cellStyle name="R_Final Calcs 06 11 05_CHK 20100726Rev Design Kusile FGD assessment data 2" xfId="17849" xr:uid="{00000000-0005-0000-0000-0000B6450000}"/>
    <cellStyle name="R_Final Calcs 06 11 05_CHK 20100726Rev Design Kusile FGD assessment data 2 2" xfId="17850" xr:uid="{00000000-0005-0000-0000-0000B7450000}"/>
    <cellStyle name="R_Final Calcs 06 11 05_CHK 20100726Rev Design Kusile FGD assessment data 2 2 2" xfId="17851" xr:uid="{00000000-0005-0000-0000-0000B8450000}"/>
    <cellStyle name="R_Final Calcs 06 11 05_CHK 20100726Rev Design Kusile FGD assessment data 2 2 3" xfId="17852" xr:uid="{00000000-0005-0000-0000-0000B9450000}"/>
    <cellStyle name="R_Final Calcs 06 11 05_CHK 20100726Rev Design Kusile FGD assessment data 2 3" xfId="17853" xr:uid="{00000000-0005-0000-0000-0000BA450000}"/>
    <cellStyle name="R_Final Calcs 06 11 05_CHK 20100726Rev Design Kusile FGD assessment data 2 3 2" xfId="17854" xr:uid="{00000000-0005-0000-0000-0000BB450000}"/>
    <cellStyle name="R_Final Calcs 06 11 05_CHK 20100726Rev Design Kusile FGD assessment data 2 4" xfId="17855" xr:uid="{00000000-0005-0000-0000-0000BC450000}"/>
    <cellStyle name="R_Final Calcs 06 11 05_CHK 20100726Rev Design Kusile FGD assessment data 2 4 2" xfId="17856" xr:uid="{00000000-0005-0000-0000-0000BD450000}"/>
    <cellStyle name="R_Final Calcs 06 11 05_CHK 20100726Rev Design Kusile FGD assessment data 2 5" xfId="17857" xr:uid="{00000000-0005-0000-0000-0000BE450000}"/>
    <cellStyle name="R_Final Calcs 06 11 05_CHK 20100726Rev Design Kusile FGD assessment data 2 6" xfId="17858" xr:uid="{00000000-0005-0000-0000-0000BF450000}"/>
    <cellStyle name="R_Final Calcs 06 11 05_CHK 20100726Rev Design Kusile FGD assessment data 2 7" xfId="17859" xr:uid="{00000000-0005-0000-0000-0000C0450000}"/>
    <cellStyle name="R_Final Calcs 06 11 05_CHK 20100726Rev Design Kusile FGD assessment data 3" xfId="17860" xr:uid="{00000000-0005-0000-0000-0000C1450000}"/>
    <cellStyle name="R_Final Calcs 06 11 05_CHK 20100726Rev Design Kusile FGD assessment data 3 2" xfId="17861" xr:uid="{00000000-0005-0000-0000-0000C2450000}"/>
    <cellStyle name="R_Final Calcs 06 11 05_CHK 20100726Rev Design Kusile FGD assessment data 3 2 2" xfId="17862" xr:uid="{00000000-0005-0000-0000-0000C3450000}"/>
    <cellStyle name="R_Final Calcs 06 11 05_CHK 20100726Rev Design Kusile FGD assessment data 3 2 2 2" xfId="17863" xr:uid="{00000000-0005-0000-0000-0000C4450000}"/>
    <cellStyle name="R_Final Calcs 06 11 05_CHK 20100726Rev Design Kusile FGD assessment data 3 2 2 3" xfId="17864" xr:uid="{00000000-0005-0000-0000-0000C5450000}"/>
    <cellStyle name="R_Final Calcs 06 11 05_CHK 20100726Rev Design Kusile FGD assessment data 3 2 3" xfId="17865" xr:uid="{00000000-0005-0000-0000-0000C6450000}"/>
    <cellStyle name="R_Final Calcs 06 11 05_CHK 20100726Rev Design Kusile FGD assessment data 3 2 3 2" xfId="17866" xr:uid="{00000000-0005-0000-0000-0000C7450000}"/>
    <cellStyle name="R_Final Calcs 06 11 05_CHK 20100726Rev Design Kusile FGD assessment data 3 2 4" xfId="17867" xr:uid="{00000000-0005-0000-0000-0000C8450000}"/>
    <cellStyle name="R_Final Calcs 06 11 05_CHK 20100726Rev Design Kusile FGD assessment data 3 2 4 2" xfId="17868" xr:uid="{00000000-0005-0000-0000-0000C9450000}"/>
    <cellStyle name="R_Final Calcs 06 11 05_CHK 20100726Rev Design Kusile FGD assessment data 3 2 5" xfId="17869" xr:uid="{00000000-0005-0000-0000-0000CA450000}"/>
    <cellStyle name="R_Final Calcs 06 11 05_CHK 20100726Rev Design Kusile FGD assessment data 3 2 6" xfId="17870" xr:uid="{00000000-0005-0000-0000-0000CB450000}"/>
    <cellStyle name="R_Final Calcs 06 11 05_CHK 20100726Rev Design Kusile FGD assessment data 3 2 7" xfId="17871" xr:uid="{00000000-0005-0000-0000-0000CC450000}"/>
    <cellStyle name="R_Final Calcs 06 11 05_CHK 20100726Rev Design Kusile FGD assessment data 3 3" xfId="17872" xr:uid="{00000000-0005-0000-0000-0000CD450000}"/>
    <cellStyle name="R_Final Calcs 06 11 05_CHK 20100726Rev Design Kusile FGD assessment data 3 3 2" xfId="17873" xr:uid="{00000000-0005-0000-0000-0000CE450000}"/>
    <cellStyle name="R_Final Calcs 06 11 05_CHK 20100726Rev Design Kusile FGD assessment data 3 3 3" xfId="17874" xr:uid="{00000000-0005-0000-0000-0000CF450000}"/>
    <cellStyle name="R_Final Calcs 06 11 05_CHK 20100726Rev Design Kusile FGD assessment data 3 4" xfId="17875" xr:uid="{00000000-0005-0000-0000-0000D0450000}"/>
    <cellStyle name="R_Final Calcs 06 11 05_CHK 20100726Rev Design Kusile FGD assessment data 3 4 2" xfId="17876" xr:uid="{00000000-0005-0000-0000-0000D1450000}"/>
    <cellStyle name="R_Final Calcs 06 11 05_CHK 20100726Rev Design Kusile FGD assessment data 3 5" xfId="17877" xr:uid="{00000000-0005-0000-0000-0000D2450000}"/>
    <cellStyle name="R_Final Calcs 06 11 05_CHK 20100726Rev Design Kusile FGD assessment data 3 5 2" xfId="17878" xr:uid="{00000000-0005-0000-0000-0000D3450000}"/>
    <cellStyle name="R_Final Calcs 06 11 05_CHK 20100726Rev Design Kusile FGD assessment data 3 6" xfId="17879" xr:uid="{00000000-0005-0000-0000-0000D4450000}"/>
    <cellStyle name="R_Final Calcs 06 11 05_CHK 20100726Rev Design Kusile FGD assessment data 3 7" xfId="17880" xr:uid="{00000000-0005-0000-0000-0000D5450000}"/>
    <cellStyle name="R_Final Calcs 06 11 05_CHK 20100726Rev Design Kusile FGD assessment data 3 8" xfId="17881" xr:uid="{00000000-0005-0000-0000-0000D6450000}"/>
    <cellStyle name="R_Final Calcs 06 11 05_CHK 20100726Rev Design Kusile FGD assessment data 4" xfId="17882" xr:uid="{00000000-0005-0000-0000-0000D7450000}"/>
    <cellStyle name="R_Final Calcs 06 11 05_CHK 20100726Rev Design Kusile FGD assessment data 4 2" xfId="17883" xr:uid="{00000000-0005-0000-0000-0000D8450000}"/>
    <cellStyle name="R_Final Calcs 06 11 05_CHK 20100726Rev Design Kusile FGD assessment data 4 2 2" xfId="17884" xr:uid="{00000000-0005-0000-0000-0000D9450000}"/>
    <cellStyle name="R_Final Calcs 06 11 05_CHK 20100726Rev Design Kusile FGD assessment data 4 2 3" xfId="17885" xr:uid="{00000000-0005-0000-0000-0000DA450000}"/>
    <cellStyle name="R_Final Calcs 06 11 05_CHK 20100726Rev Design Kusile FGD assessment data 4 3" xfId="17886" xr:uid="{00000000-0005-0000-0000-0000DB450000}"/>
    <cellStyle name="R_Final Calcs 06 11 05_CHK 20100726Rev Design Kusile FGD assessment data 4 3 2" xfId="17887" xr:uid="{00000000-0005-0000-0000-0000DC450000}"/>
    <cellStyle name="R_Final Calcs 06 11 05_CHK 20100726Rev Design Kusile FGD assessment data 4 4" xfId="17888" xr:uid="{00000000-0005-0000-0000-0000DD450000}"/>
    <cellStyle name="R_Final Calcs 06 11 05_CHK 20100726Rev Design Kusile FGD assessment data 4 4 2" xfId="17889" xr:uid="{00000000-0005-0000-0000-0000DE450000}"/>
    <cellStyle name="R_Final Calcs 06 11 05_CHK 20100726Rev Design Kusile FGD assessment data 4 5" xfId="17890" xr:uid="{00000000-0005-0000-0000-0000DF450000}"/>
    <cellStyle name="R_Final Calcs 06 11 05_CHK 20100726Rev Design Kusile FGD assessment data 4 6" xfId="17891" xr:uid="{00000000-0005-0000-0000-0000E0450000}"/>
    <cellStyle name="R_Final Calcs 06 11 05_CHK 20100726Rev Design Kusile FGD assessment data 4 7" xfId="17892" xr:uid="{00000000-0005-0000-0000-0000E1450000}"/>
    <cellStyle name="R_Final Calcs 06 11 05_CHK 20100726Rev Design Kusile FGD assessment data 5" xfId="17893" xr:uid="{00000000-0005-0000-0000-0000E2450000}"/>
    <cellStyle name="R_Final Calcs 06 11 05_CHK 20100726Rev Design Kusile FGD assessment data 5 2" xfId="17894" xr:uid="{00000000-0005-0000-0000-0000E3450000}"/>
    <cellStyle name="R_Final Calcs 06 11 05_CHK 20100726Rev Design Kusile FGD assessment data 5 2 2" xfId="17895" xr:uid="{00000000-0005-0000-0000-0000E4450000}"/>
    <cellStyle name="R_Final Calcs 06 11 05_CHK 20100726Rev Design Kusile FGD assessment data 5 3" xfId="17896" xr:uid="{00000000-0005-0000-0000-0000E5450000}"/>
    <cellStyle name="R_Final Calcs 06 11 05_CHK 20100726Rev Design Kusile FGD assessment data 5 4" xfId="17897" xr:uid="{00000000-0005-0000-0000-0000E6450000}"/>
    <cellStyle name="R_Final Calcs 06 11 05_CHK 20100726Rev Design Kusile FGD assessment data 6" xfId="17898" xr:uid="{00000000-0005-0000-0000-0000E7450000}"/>
    <cellStyle name="R_Final Calcs 06 11 05_CHK 20100726Rev Design Kusile FGD assessment data 6 2" xfId="17899" xr:uid="{00000000-0005-0000-0000-0000E8450000}"/>
    <cellStyle name="R_Final Calcs 06 11 05_CHK 20100726Rev Design Kusile FGD assessment data 6 3" xfId="17900" xr:uid="{00000000-0005-0000-0000-0000E9450000}"/>
    <cellStyle name="R_Final Calcs 06 11 05_CHK 20100726Rev Design Kusile FGD assessment data 6 4" xfId="17901" xr:uid="{00000000-0005-0000-0000-0000EA450000}"/>
    <cellStyle name="R_Final Calcs 06 11 05_CHK 20100726Rev Design Kusile FGD assessment data 7" xfId="17902" xr:uid="{00000000-0005-0000-0000-0000EB450000}"/>
    <cellStyle name="R_Final Calcs 06 11 05_CHK 20100726Rev Design Kusile FGD assessment data 7 2" xfId="17903" xr:uid="{00000000-0005-0000-0000-0000EC450000}"/>
    <cellStyle name="R_Final Calcs 06 11 05_CHK 20100726Rev Design Kusile FGD assessment data 7 3" xfId="17904" xr:uid="{00000000-0005-0000-0000-0000ED450000}"/>
    <cellStyle name="R_Final Calcs 06 11 05_CHK 20100726Rev Design Kusile FGD assessment data 8" xfId="17905" xr:uid="{00000000-0005-0000-0000-0000EE450000}"/>
    <cellStyle name="R_Final Calcs 06 11 05_CHK 20100726Rev Design Kusile FGD assessment data 8 2" xfId="17906" xr:uid="{00000000-0005-0000-0000-0000EF450000}"/>
    <cellStyle name="R_Final Calcs 06 11 05_CHK 20100726Rev Design Kusile FGD assessment data 9" xfId="17907" xr:uid="{00000000-0005-0000-0000-0000F0450000}"/>
    <cellStyle name="R_Final Calcs 06 11 05_CHK 20100726Rev Design Kusile FGD assessment data_201104 Mth 13 COSIRA 0720_WFGD April Schedule 6" xfId="17908" xr:uid="{00000000-0005-0000-0000-0000F1450000}"/>
    <cellStyle name="R_Final Calcs 06 11 05_CHK 20100726Rev Design Kusile FGD assessment data_201104 Mth 13 COSIRA 0720_WFGD April Schedule 6 2" xfId="17909" xr:uid="{00000000-0005-0000-0000-0000F2450000}"/>
    <cellStyle name="R_Final Calcs 06 11 05_CHK 20100726Rev Design Kusile FGD assessment data_201104 Mth 13 COSIRA 0720_WFGD April Schedule 6 2 2" xfId="17910" xr:uid="{00000000-0005-0000-0000-0000F3450000}"/>
    <cellStyle name="R_Final Calcs 06 11 05_CHK 20100726Rev Design Kusile FGD assessment data_201104 Mth 13 COSIRA 0720_WFGD April Schedule 6 2 3" xfId="17911" xr:uid="{00000000-0005-0000-0000-0000F4450000}"/>
    <cellStyle name="R_Final Calcs 06 11 05_CHK 20100726Rev Design Kusile FGD assessment data_201104 Mth 13 COSIRA 0720_WFGD April Schedule 6 2 4" xfId="17912" xr:uid="{00000000-0005-0000-0000-0000F5450000}"/>
    <cellStyle name="R_Final Calcs 06 11 05_CHK 20100726Rev Design Kusile FGD assessment data_201104 Mth 13 COSIRA 0720_WFGD April Schedule 6 3" xfId="17913" xr:uid="{00000000-0005-0000-0000-0000F6450000}"/>
    <cellStyle name="R_Final Calcs 06 11 05_CHK 20100726Rev Design Kusile FGD assessment data_201104 Mth 13 COSIRA 0720_WFGD April Schedule 6 3 2" xfId="17914" xr:uid="{00000000-0005-0000-0000-0000F7450000}"/>
    <cellStyle name="R_Final Calcs 06 11 05_CHK 20100726Rev Design Kusile FGD assessment data_201104 Mth 13 COSIRA 0720_WFGD April Schedule 6 4" xfId="17915" xr:uid="{00000000-0005-0000-0000-0000F8450000}"/>
    <cellStyle name="R_Final Calcs 06 11 05_CHK 20100726Rev Design Kusile FGD assessment data_201104 Mth 13 COSIRA 0720_WFGD April Schedule 6 4 2" xfId="17916" xr:uid="{00000000-0005-0000-0000-0000F9450000}"/>
    <cellStyle name="R_Final Calcs 06 11 05_CHK 20100726Rev Design Kusile FGD assessment data_201104 Mth 13 COSIRA 0720_WFGD April Schedule 6 5" xfId="17917" xr:uid="{00000000-0005-0000-0000-0000FA450000}"/>
    <cellStyle name="R_Final Calcs 06 11 05_CHK 20100726Rev Design Kusile FGD assessment data_201104 Mth 13 COSIRA 0720_WFGD April Schedule 6 6" xfId="17918" xr:uid="{00000000-0005-0000-0000-0000FB450000}"/>
    <cellStyle name="R_Final Calcs 06 11 05_CHK 20100726Rev Design Kusile FGD assessment data_201104 Mth 13 COSIRA 0720_WFGD April Schedule 6 7" xfId="17919" xr:uid="{00000000-0005-0000-0000-0000FC450000}"/>
    <cellStyle name="R_Final Calcs 06 11 05_Clyde Engineer Assesment Master" xfId="17920" xr:uid="{00000000-0005-0000-0000-0000FD450000}"/>
    <cellStyle name="R_Final Calcs 06 11 05_CPA" xfId="17921" xr:uid="{00000000-0005-0000-0000-0000FE450000}"/>
    <cellStyle name="R_Final Calcs 06 11 05_CPA 10" xfId="17922" xr:uid="{00000000-0005-0000-0000-0000FF450000}"/>
    <cellStyle name="R_Final Calcs 06 11 05_CPA 11" xfId="17923" xr:uid="{00000000-0005-0000-0000-000000460000}"/>
    <cellStyle name="R_Final Calcs 06 11 05_CPA 12" xfId="17924" xr:uid="{00000000-0005-0000-0000-000001460000}"/>
    <cellStyle name="R_Final Calcs 06 11 05_CPA 2" xfId="17925" xr:uid="{00000000-0005-0000-0000-000002460000}"/>
    <cellStyle name="R_Final Calcs 06 11 05_CPA 2 2" xfId="17926" xr:uid="{00000000-0005-0000-0000-000003460000}"/>
    <cellStyle name="R_Final Calcs 06 11 05_CPA 2 2 2" xfId="17927" xr:uid="{00000000-0005-0000-0000-000004460000}"/>
    <cellStyle name="R_Final Calcs 06 11 05_CPA 2 2 2 2" xfId="17928" xr:uid="{00000000-0005-0000-0000-000005460000}"/>
    <cellStyle name="R_Final Calcs 06 11 05_CPA 2 2 2 3" xfId="17929" xr:uid="{00000000-0005-0000-0000-000006460000}"/>
    <cellStyle name="R_Final Calcs 06 11 05_CPA 2 2 3" xfId="17930" xr:uid="{00000000-0005-0000-0000-000007460000}"/>
    <cellStyle name="R_Final Calcs 06 11 05_CPA 2 2 3 2" xfId="17931" xr:uid="{00000000-0005-0000-0000-000008460000}"/>
    <cellStyle name="R_Final Calcs 06 11 05_CPA 2 2 4" xfId="17932" xr:uid="{00000000-0005-0000-0000-000009460000}"/>
    <cellStyle name="R_Final Calcs 06 11 05_CPA 2 2 4 2" xfId="17933" xr:uid="{00000000-0005-0000-0000-00000A460000}"/>
    <cellStyle name="R_Final Calcs 06 11 05_CPA 2 2 5" xfId="17934" xr:uid="{00000000-0005-0000-0000-00000B460000}"/>
    <cellStyle name="R_Final Calcs 06 11 05_CPA 2 2 6" xfId="17935" xr:uid="{00000000-0005-0000-0000-00000C460000}"/>
    <cellStyle name="R_Final Calcs 06 11 05_CPA 2 2 7" xfId="17936" xr:uid="{00000000-0005-0000-0000-00000D460000}"/>
    <cellStyle name="R_Final Calcs 06 11 05_CPA 2 3" xfId="17937" xr:uid="{00000000-0005-0000-0000-00000E460000}"/>
    <cellStyle name="R_Final Calcs 06 11 05_CPA 2 3 2" xfId="17938" xr:uid="{00000000-0005-0000-0000-00000F460000}"/>
    <cellStyle name="R_Final Calcs 06 11 05_CPA 2 3 3" xfId="17939" xr:uid="{00000000-0005-0000-0000-000010460000}"/>
    <cellStyle name="R_Final Calcs 06 11 05_CPA 2 4" xfId="17940" xr:uid="{00000000-0005-0000-0000-000011460000}"/>
    <cellStyle name="R_Final Calcs 06 11 05_CPA 2 4 2" xfId="17941" xr:uid="{00000000-0005-0000-0000-000012460000}"/>
    <cellStyle name="R_Final Calcs 06 11 05_CPA 2 5" xfId="17942" xr:uid="{00000000-0005-0000-0000-000013460000}"/>
    <cellStyle name="R_Final Calcs 06 11 05_CPA 2 5 2" xfId="17943" xr:uid="{00000000-0005-0000-0000-000014460000}"/>
    <cellStyle name="R_Final Calcs 06 11 05_CPA 2 6" xfId="17944" xr:uid="{00000000-0005-0000-0000-000015460000}"/>
    <cellStyle name="R_Final Calcs 06 11 05_CPA 2 7" xfId="17945" xr:uid="{00000000-0005-0000-0000-000016460000}"/>
    <cellStyle name="R_Final Calcs 06 11 05_CPA 2 8" xfId="17946" xr:uid="{00000000-0005-0000-0000-000017460000}"/>
    <cellStyle name="R_Final Calcs 06 11 05_CPA 3" xfId="17947" xr:uid="{00000000-0005-0000-0000-000018460000}"/>
    <cellStyle name="R_Final Calcs 06 11 05_CPA 3 2" xfId="17948" xr:uid="{00000000-0005-0000-0000-000019460000}"/>
    <cellStyle name="R_Final Calcs 06 11 05_CPA 3 2 2" xfId="17949" xr:uid="{00000000-0005-0000-0000-00001A460000}"/>
    <cellStyle name="R_Final Calcs 06 11 05_CPA 3 2 3" xfId="17950" xr:uid="{00000000-0005-0000-0000-00001B460000}"/>
    <cellStyle name="R_Final Calcs 06 11 05_CPA 3 3" xfId="17951" xr:uid="{00000000-0005-0000-0000-00001C460000}"/>
    <cellStyle name="R_Final Calcs 06 11 05_CPA 3 3 2" xfId="17952" xr:uid="{00000000-0005-0000-0000-00001D460000}"/>
    <cellStyle name="R_Final Calcs 06 11 05_CPA 3 4" xfId="17953" xr:uid="{00000000-0005-0000-0000-00001E460000}"/>
    <cellStyle name="R_Final Calcs 06 11 05_CPA 3 4 2" xfId="17954" xr:uid="{00000000-0005-0000-0000-00001F460000}"/>
    <cellStyle name="R_Final Calcs 06 11 05_CPA 3 5" xfId="17955" xr:uid="{00000000-0005-0000-0000-000020460000}"/>
    <cellStyle name="R_Final Calcs 06 11 05_CPA 3 6" xfId="17956" xr:uid="{00000000-0005-0000-0000-000021460000}"/>
    <cellStyle name="R_Final Calcs 06 11 05_CPA 3 7" xfId="17957" xr:uid="{00000000-0005-0000-0000-000022460000}"/>
    <cellStyle name="R_Final Calcs 06 11 05_CPA 4" xfId="17958" xr:uid="{00000000-0005-0000-0000-000023460000}"/>
    <cellStyle name="R_Final Calcs 06 11 05_CPA 4 2" xfId="17959" xr:uid="{00000000-0005-0000-0000-000024460000}"/>
    <cellStyle name="R_Final Calcs 06 11 05_CPA 4 2 2" xfId="17960" xr:uid="{00000000-0005-0000-0000-000025460000}"/>
    <cellStyle name="R_Final Calcs 06 11 05_CPA 4 2 3" xfId="17961" xr:uid="{00000000-0005-0000-0000-000026460000}"/>
    <cellStyle name="R_Final Calcs 06 11 05_CPA 4 3" xfId="17962" xr:uid="{00000000-0005-0000-0000-000027460000}"/>
    <cellStyle name="R_Final Calcs 06 11 05_CPA 4 3 2" xfId="17963" xr:uid="{00000000-0005-0000-0000-000028460000}"/>
    <cellStyle name="R_Final Calcs 06 11 05_CPA 4 3 3" xfId="17964" xr:uid="{00000000-0005-0000-0000-000029460000}"/>
    <cellStyle name="R_Final Calcs 06 11 05_CPA 4 4" xfId="17965" xr:uid="{00000000-0005-0000-0000-00002A460000}"/>
    <cellStyle name="R_Final Calcs 06 11 05_CPA 4 4 2" xfId="17966" xr:uid="{00000000-0005-0000-0000-00002B460000}"/>
    <cellStyle name="R_Final Calcs 06 11 05_CPA 4 5" xfId="17967" xr:uid="{00000000-0005-0000-0000-00002C460000}"/>
    <cellStyle name="R_Final Calcs 06 11 05_CPA 4 6" xfId="17968" xr:uid="{00000000-0005-0000-0000-00002D460000}"/>
    <cellStyle name="R_Final Calcs 06 11 05_CPA 4 7" xfId="17969" xr:uid="{00000000-0005-0000-0000-00002E460000}"/>
    <cellStyle name="R_Final Calcs 06 11 05_CPA 4_Material Handling Silos - Expenditure Flow" xfId="17970" xr:uid="{00000000-0005-0000-0000-00002F460000}"/>
    <cellStyle name="R_Final Calcs 06 11 05_CPA 4_Material Handling Silos - Expenditure Flow 2" xfId="17971" xr:uid="{00000000-0005-0000-0000-000030460000}"/>
    <cellStyle name="R_Final Calcs 06 11 05_CPA 5" xfId="17972" xr:uid="{00000000-0005-0000-0000-000031460000}"/>
    <cellStyle name="R_Final Calcs 06 11 05_CPA 5 2" xfId="17973" xr:uid="{00000000-0005-0000-0000-000032460000}"/>
    <cellStyle name="R_Final Calcs 06 11 05_CPA 5 2 2" xfId="17974" xr:uid="{00000000-0005-0000-0000-000033460000}"/>
    <cellStyle name="R_Final Calcs 06 11 05_CPA 5 3" xfId="17975" xr:uid="{00000000-0005-0000-0000-000034460000}"/>
    <cellStyle name="R_Final Calcs 06 11 05_CPA 5 4" xfId="17976" xr:uid="{00000000-0005-0000-0000-000035460000}"/>
    <cellStyle name="R_Final Calcs 06 11 05_CPA 6" xfId="17977" xr:uid="{00000000-0005-0000-0000-000036460000}"/>
    <cellStyle name="R_Final Calcs 06 11 05_CPA 6 2" xfId="17978" xr:uid="{00000000-0005-0000-0000-000037460000}"/>
    <cellStyle name="R_Final Calcs 06 11 05_CPA 6 3" xfId="17979" xr:uid="{00000000-0005-0000-0000-000038460000}"/>
    <cellStyle name="R_Final Calcs 06 11 05_CPA 6 4" xfId="17980" xr:uid="{00000000-0005-0000-0000-000039460000}"/>
    <cellStyle name="R_Final Calcs 06 11 05_CPA 7" xfId="17981" xr:uid="{00000000-0005-0000-0000-00003A460000}"/>
    <cellStyle name="R_Final Calcs 06 11 05_CPA 7 2" xfId="17982" xr:uid="{00000000-0005-0000-0000-00003B460000}"/>
    <cellStyle name="R_Final Calcs 06 11 05_CPA 8" xfId="17983" xr:uid="{00000000-0005-0000-0000-00003C460000}"/>
    <cellStyle name="R_Final Calcs 06 11 05_CPA 8 2" xfId="17984" xr:uid="{00000000-0005-0000-0000-00003D460000}"/>
    <cellStyle name="R_Final Calcs 06 11 05_CPA 9" xfId="17985" xr:uid="{00000000-0005-0000-0000-00003E460000}"/>
    <cellStyle name="R_Final Calcs 06 11 05_CPA_COC" xfId="17986" xr:uid="{00000000-0005-0000-0000-00003F460000}"/>
    <cellStyle name="R_Final Calcs 06 11 05_CPA_P24 Fly Ash Price Savings 12-2010" xfId="17987" xr:uid="{00000000-0005-0000-0000-000040460000}"/>
    <cellStyle name="R_Final Calcs 06 11 05_CPA_P24 Fly Ash Price Savings 12-2010 2" xfId="17988" xr:uid="{00000000-0005-0000-0000-000041460000}"/>
    <cellStyle name="R_Final Calcs 06 11 05_Fly Ash Final Ass No 1" xfId="17989" xr:uid="{00000000-0005-0000-0000-000042460000}"/>
    <cellStyle name="R_Final Calcs 06 11 05_GSU P33" xfId="17990" xr:uid="{00000000-0005-0000-0000-000043460000}"/>
    <cellStyle name="R_Final Calcs 06 11 05_GSU P33 2" xfId="17991" xr:uid="{00000000-0005-0000-0000-000044460000}"/>
    <cellStyle name="R_Final Calcs 06 11 05_GSU P33 2 2" xfId="17992" xr:uid="{00000000-0005-0000-0000-000045460000}"/>
    <cellStyle name="R_Final Calcs 06 11 05_GSU P33 3" xfId="17993" xr:uid="{00000000-0005-0000-0000-000046460000}"/>
    <cellStyle name="R_Final Calcs 06 11 05_GSU P33 4" xfId="17994" xr:uid="{00000000-0005-0000-0000-000047460000}"/>
    <cellStyle name="R_Final Calcs 06 11 05_GSU P33 5" xfId="17995" xr:uid="{00000000-0005-0000-0000-000048460000}"/>
    <cellStyle name="R_Final Calcs 06 11 05_GSU P33_COC" xfId="17996" xr:uid="{00000000-0005-0000-0000-000049460000}"/>
    <cellStyle name="R_Final Calcs 06 11 05_GSU P33_P24 Fly Ash Price Savings 12-2010" xfId="17997" xr:uid="{00000000-0005-0000-0000-00004A460000}"/>
    <cellStyle name="R_Final Calcs 06 11 05_GSU P33_P24 Fly Ash Price Savings 12-2010 2" xfId="17998" xr:uid="{00000000-0005-0000-0000-00004B460000}"/>
    <cellStyle name="R_Final Calcs 06 11 05_Indices" xfId="17999" xr:uid="{00000000-0005-0000-0000-00004C460000}"/>
    <cellStyle name="R_Final Calcs 06 11 05_Indices 10" xfId="18000" xr:uid="{00000000-0005-0000-0000-00004D460000}"/>
    <cellStyle name="R_Final Calcs 06 11 05_Indices 2" xfId="18001" xr:uid="{00000000-0005-0000-0000-00004E460000}"/>
    <cellStyle name="R_Final Calcs 06 11 05_Indices 2 2" xfId="18002" xr:uid="{00000000-0005-0000-0000-00004F460000}"/>
    <cellStyle name="R_Final Calcs 06 11 05_Indices 2 3" xfId="18003" xr:uid="{00000000-0005-0000-0000-000050460000}"/>
    <cellStyle name="R_Final Calcs 06 11 05_Indices 2 4" xfId="18004" xr:uid="{00000000-0005-0000-0000-000051460000}"/>
    <cellStyle name="R_Final Calcs 06 11 05_Indices 3" xfId="18005" xr:uid="{00000000-0005-0000-0000-000052460000}"/>
    <cellStyle name="R_Final Calcs 06 11 05_Indices 3 2" xfId="18006" xr:uid="{00000000-0005-0000-0000-000053460000}"/>
    <cellStyle name="R_Final Calcs 06 11 05_Indices 3 3" xfId="18007" xr:uid="{00000000-0005-0000-0000-000054460000}"/>
    <cellStyle name="R_Final Calcs 06 11 05_Indices 4" xfId="18008" xr:uid="{00000000-0005-0000-0000-000055460000}"/>
    <cellStyle name="R_Final Calcs 06 11 05_Indices 4 2" xfId="18009" xr:uid="{00000000-0005-0000-0000-000056460000}"/>
    <cellStyle name="R_Final Calcs 06 11 05_Indices 4 3" xfId="18010" xr:uid="{00000000-0005-0000-0000-000057460000}"/>
    <cellStyle name="R_Final Calcs 06 11 05_Indices 5" xfId="18011" xr:uid="{00000000-0005-0000-0000-000058460000}"/>
    <cellStyle name="R_Final Calcs 06 11 05_Indices 6" xfId="18012" xr:uid="{00000000-0005-0000-0000-000059460000}"/>
    <cellStyle name="R_Final Calcs 06 11 05_Indices 7" xfId="18013" xr:uid="{00000000-0005-0000-0000-00005A460000}"/>
    <cellStyle name="R_Final Calcs 06 11 05_Indices 8" xfId="18014" xr:uid="{00000000-0005-0000-0000-00005B460000}"/>
    <cellStyle name="R_Final Calcs 06 11 05_Indices 9" xfId="18015" xr:uid="{00000000-0005-0000-0000-00005C460000}"/>
    <cellStyle name="R_Final Calcs 06 11 05_Indices_P24 Fly Ash Price Savings 12-2010" xfId="18016" xr:uid="{00000000-0005-0000-0000-00005D460000}"/>
    <cellStyle name="R_Final Calcs 06 11 05_Indices_P24 Fly Ash Price Savings 12-2010 2" xfId="18017" xr:uid="{00000000-0005-0000-0000-00005E460000}"/>
    <cellStyle name="R_Final Calcs 06 11 05_IT 11" xfId="18018" xr:uid="{00000000-0005-0000-0000-00005F460000}"/>
    <cellStyle name="R_Final Calcs 06 11 05_IT 11 2" xfId="18019" xr:uid="{00000000-0005-0000-0000-000060460000}"/>
    <cellStyle name="R_Final Calcs 06 11 05_IT 11 2 2" xfId="18020" xr:uid="{00000000-0005-0000-0000-000061460000}"/>
    <cellStyle name="R_Final Calcs 06 11 05_IT 11 3" xfId="18021" xr:uid="{00000000-0005-0000-0000-000062460000}"/>
    <cellStyle name="R_Final Calcs 06 11 05_IT 11 4" xfId="18022" xr:uid="{00000000-0005-0000-0000-000063460000}"/>
    <cellStyle name="R_Final Calcs 06 11 05_IT 11 5" xfId="18023" xr:uid="{00000000-0005-0000-0000-000064460000}"/>
    <cellStyle name="R_Final Calcs 06 11 05_IT 11_COC" xfId="18024" xr:uid="{00000000-0005-0000-0000-000065460000}"/>
    <cellStyle name="R_Final Calcs 06 11 05_IT 11_P24 Fly Ash Price Savings 12-2010" xfId="18025" xr:uid="{00000000-0005-0000-0000-000066460000}"/>
    <cellStyle name="R_Final Calcs 06 11 05_IT 11_P24 Fly Ash Price Savings 12-2010 2" xfId="18026" xr:uid="{00000000-0005-0000-0000-000067460000}"/>
    <cellStyle name="R_Final Calcs 06 11 05_Kusile ITD &amp; YE Proj July 2011" xfId="18027" xr:uid="{00000000-0005-0000-0000-000068460000}"/>
    <cellStyle name="R_Final Calcs 06 11 05_Level 2 Expenditures" xfId="18028" xr:uid="{00000000-0005-0000-0000-000069460000}"/>
    <cellStyle name="R_Final Calcs 06 11 05_Level 2 Expenditures 2" xfId="18029" xr:uid="{00000000-0005-0000-0000-00006A460000}"/>
    <cellStyle name="R_Final Calcs 06 11 05_Level 2 Unitized" xfId="18030" xr:uid="{00000000-0005-0000-0000-00006B460000}"/>
    <cellStyle name="R_Final Calcs 06 11 05_Level 2 Unitized 2" xfId="18031" xr:uid="{00000000-0005-0000-0000-00006C460000}"/>
    <cellStyle name="R_Final Calcs 06 11 05_Milestones &amp; CPA-Statement-ZAR" xfId="18032" xr:uid="{00000000-0005-0000-0000-00006D460000}"/>
    <cellStyle name="R_Final Calcs 06 11 05_Milestones &amp; CPA-Statement-ZAR 2" xfId="18033" xr:uid="{00000000-0005-0000-0000-00006E460000}"/>
    <cellStyle name="R_Final Calcs 06 11 05_Milestones &amp; CPA-Statement-ZAR 3" xfId="18034" xr:uid="{00000000-0005-0000-0000-00006F460000}"/>
    <cellStyle name="R_Final Calcs 06 11 05_Milestones &amp; CPA-Statement-ZAR 4" xfId="18035" xr:uid="{00000000-0005-0000-0000-000070460000}"/>
    <cellStyle name="R_Final Calcs 06 11 05_Milestones &amp; CPA-Statement-ZAR 5" xfId="18036" xr:uid="{00000000-0005-0000-0000-000071460000}"/>
    <cellStyle name="R_Final Calcs 06 11 05_P24 Fly Ash Price Savings 12-2010" xfId="18037" xr:uid="{00000000-0005-0000-0000-000072460000}"/>
    <cellStyle name="R_Final Calcs 06 11 05_P24 Fly Ash Price Savings 12-2010 2" xfId="18038" xr:uid="{00000000-0005-0000-0000-000073460000}"/>
    <cellStyle name="R_Final Calcs 06 11 05_Total Statement&amp;CPA - ZAR" xfId="18039" xr:uid="{00000000-0005-0000-0000-000074460000}"/>
    <cellStyle name="R_Final Calcs 06 11 05_Total Statement&amp;CPA - ZAR 2" xfId="18040" xr:uid="{00000000-0005-0000-0000-000075460000}"/>
    <cellStyle name="R_Final Calcs 06 11 05_Total Statement&amp;CPA - ZAR 3" xfId="18041" xr:uid="{00000000-0005-0000-0000-000076460000}"/>
    <cellStyle name="R_Final Calcs 06 11 05_Total Statement&amp;CPA - ZAR 4" xfId="18042" xr:uid="{00000000-0005-0000-0000-000077460000}"/>
    <cellStyle name="R_Final Calcs 06 11 05_Total Statement&amp;CPA - ZAR 5" xfId="18043" xr:uid="{00000000-0005-0000-0000-000078460000}"/>
    <cellStyle name="R_Final Calcs 06 11 05_Turbine" xfId="18044" xr:uid="{00000000-0005-0000-0000-000079460000}"/>
    <cellStyle name="R_Final Calcs 06 11 05_Turbine 2" xfId="18045" xr:uid="{00000000-0005-0000-0000-00007A460000}"/>
    <cellStyle name="R_Final Calcs 06 11 05_Turbine P11" xfId="18046" xr:uid="{00000000-0005-0000-0000-00007B460000}"/>
    <cellStyle name="R_Final Calcs 06 11 05_Turbine P11 2" xfId="18047" xr:uid="{00000000-0005-0000-0000-00007C460000}"/>
    <cellStyle name="R_Final Calcs 06 11 05_Turbine P11 2 2" xfId="18048" xr:uid="{00000000-0005-0000-0000-00007D460000}"/>
    <cellStyle name="R_Final Calcs 06 11 05_Turbine P11 3" xfId="18049" xr:uid="{00000000-0005-0000-0000-00007E460000}"/>
    <cellStyle name="R_Final Calcs 06 11 05_Turbine P11 4" xfId="18050" xr:uid="{00000000-0005-0000-0000-00007F460000}"/>
    <cellStyle name="R_Final Calcs 06 11 05_Turbine P11 5" xfId="18051" xr:uid="{00000000-0005-0000-0000-000080460000}"/>
    <cellStyle name="R_Final Calcs 06 11 05_Turbine P11_COC" xfId="18052" xr:uid="{00000000-0005-0000-0000-000081460000}"/>
    <cellStyle name="R_Final Calcs 06 11 05_Turbine P11_P24 Fly Ash Price Savings 12-2010" xfId="18053" xr:uid="{00000000-0005-0000-0000-000082460000}"/>
    <cellStyle name="R_Final Calcs 06 11 05_Turbine P11_P24 Fly Ash Price Savings 12-2010 2" xfId="18054" xr:uid="{00000000-0005-0000-0000-000083460000}"/>
    <cellStyle name="R_Fly Ash Final Ass No 1" xfId="18055" xr:uid="{00000000-0005-0000-0000-000084460000}"/>
    <cellStyle name="R_GSU P33" xfId="18056" xr:uid="{00000000-0005-0000-0000-000085460000}"/>
    <cellStyle name="R_GSU P33 2" xfId="18057" xr:uid="{00000000-0005-0000-0000-000086460000}"/>
    <cellStyle name="R_GSU P33 3" xfId="18058" xr:uid="{00000000-0005-0000-0000-000087460000}"/>
    <cellStyle name="R_GSU P33 4" xfId="18059" xr:uid="{00000000-0005-0000-0000-000088460000}"/>
    <cellStyle name="R_GSU P33_COC" xfId="18060" xr:uid="{00000000-0005-0000-0000-000089460000}"/>
    <cellStyle name="R_Indices" xfId="18061" xr:uid="{00000000-0005-0000-0000-00008A460000}"/>
    <cellStyle name="R_Indices 2" xfId="18062" xr:uid="{00000000-0005-0000-0000-00008B460000}"/>
    <cellStyle name="R_Indices 2 2" xfId="18063" xr:uid="{00000000-0005-0000-0000-00008C460000}"/>
    <cellStyle name="R_Indices 2 3" xfId="18064" xr:uid="{00000000-0005-0000-0000-00008D460000}"/>
    <cellStyle name="R_Indices 3" xfId="18065" xr:uid="{00000000-0005-0000-0000-00008E460000}"/>
    <cellStyle name="R_Indices 3 2" xfId="18066" xr:uid="{00000000-0005-0000-0000-00008F460000}"/>
    <cellStyle name="R_Indices 4" xfId="18067" xr:uid="{00000000-0005-0000-0000-000090460000}"/>
    <cellStyle name="R_Indices 4 2" xfId="18068" xr:uid="{00000000-0005-0000-0000-000091460000}"/>
    <cellStyle name="R_Indices 4 3" xfId="18069" xr:uid="{00000000-0005-0000-0000-000092460000}"/>
    <cellStyle name="R_Indices 5" xfId="18070" xr:uid="{00000000-0005-0000-0000-000093460000}"/>
    <cellStyle name="R_Indices 6" xfId="18071" xr:uid="{00000000-0005-0000-0000-000094460000}"/>
    <cellStyle name="R_Indices 7" xfId="18072" xr:uid="{00000000-0005-0000-0000-000095460000}"/>
    <cellStyle name="R_Indices 8" xfId="18073" xr:uid="{00000000-0005-0000-0000-000096460000}"/>
    <cellStyle name="R_Indices_COC" xfId="18074" xr:uid="{00000000-0005-0000-0000-000097460000}"/>
    <cellStyle name="R_Indices_Material Handling Silos - Expenditure Flow" xfId="18075" xr:uid="{00000000-0005-0000-0000-000098460000}"/>
    <cellStyle name="R_IT 11" xfId="18076" xr:uid="{00000000-0005-0000-0000-000099460000}"/>
    <cellStyle name="R_IT 11 2" xfId="18077" xr:uid="{00000000-0005-0000-0000-00009A460000}"/>
    <cellStyle name="R_IT 11 3" xfId="18078" xr:uid="{00000000-0005-0000-0000-00009B460000}"/>
    <cellStyle name="R_IT 11 4" xfId="18079" xr:uid="{00000000-0005-0000-0000-00009C460000}"/>
    <cellStyle name="R_IT 11_COC" xfId="18080" xr:uid="{00000000-0005-0000-0000-00009D460000}"/>
    <cellStyle name="R_Kusile ITD &amp; YE Proj July 2011" xfId="18081" xr:uid="{00000000-0005-0000-0000-00009E460000}"/>
    <cellStyle name="R_Level 2" xfId="18082" xr:uid="{00000000-0005-0000-0000-00009F460000}"/>
    <cellStyle name="R_Level 2 2" xfId="18083" xr:uid="{00000000-0005-0000-0000-0000A0460000}"/>
    <cellStyle name="R_Level 2 2 2" xfId="18084" xr:uid="{00000000-0005-0000-0000-0000A1460000}"/>
    <cellStyle name="R_Level 2 2 2 2" xfId="18085" xr:uid="{00000000-0005-0000-0000-0000A2460000}"/>
    <cellStyle name="R_Level 2 2 2 3" xfId="18086" xr:uid="{00000000-0005-0000-0000-0000A3460000}"/>
    <cellStyle name="R_Level 2 2 3" xfId="18087" xr:uid="{00000000-0005-0000-0000-0000A4460000}"/>
    <cellStyle name="R_Level 2 2 3 2" xfId="18088" xr:uid="{00000000-0005-0000-0000-0000A5460000}"/>
    <cellStyle name="R_Level 2 2 3 3" xfId="18089" xr:uid="{00000000-0005-0000-0000-0000A6460000}"/>
    <cellStyle name="R_Level 2 2 4" xfId="18090" xr:uid="{00000000-0005-0000-0000-0000A7460000}"/>
    <cellStyle name="R_Level 2 2 4 2" xfId="18091" xr:uid="{00000000-0005-0000-0000-0000A8460000}"/>
    <cellStyle name="R_Level 2 2 5" xfId="18092" xr:uid="{00000000-0005-0000-0000-0000A9460000}"/>
    <cellStyle name="R_Level 2 2 6" xfId="18093" xr:uid="{00000000-0005-0000-0000-0000AA460000}"/>
    <cellStyle name="R_Level 2 2_Material Handling Silos - Expenditure Flow" xfId="18094" xr:uid="{00000000-0005-0000-0000-0000AB460000}"/>
    <cellStyle name="R_Level 2 3" xfId="18095" xr:uid="{00000000-0005-0000-0000-0000AC460000}"/>
    <cellStyle name="R_Level 2 3 2" xfId="18096" xr:uid="{00000000-0005-0000-0000-0000AD460000}"/>
    <cellStyle name="R_Level 2 3 3" xfId="18097" xr:uid="{00000000-0005-0000-0000-0000AE460000}"/>
    <cellStyle name="R_Level 2 4" xfId="18098" xr:uid="{00000000-0005-0000-0000-0000AF460000}"/>
    <cellStyle name="R_Level 2 4 2" xfId="18099" xr:uid="{00000000-0005-0000-0000-0000B0460000}"/>
    <cellStyle name="R_Level 2 4 3" xfId="18100" xr:uid="{00000000-0005-0000-0000-0000B1460000}"/>
    <cellStyle name="R_Level 2 5" xfId="18101" xr:uid="{00000000-0005-0000-0000-0000B2460000}"/>
    <cellStyle name="R_Level 2 5 2" xfId="18102" xr:uid="{00000000-0005-0000-0000-0000B3460000}"/>
    <cellStyle name="R_Level 2 6" xfId="18103" xr:uid="{00000000-0005-0000-0000-0000B4460000}"/>
    <cellStyle name="R_Level 2 7" xfId="18104" xr:uid="{00000000-0005-0000-0000-0000B5460000}"/>
    <cellStyle name="R_Level 2 Expenditures" xfId="18105" xr:uid="{00000000-0005-0000-0000-0000B6460000}"/>
    <cellStyle name="R_Level 2 Expenditures 2" xfId="18106" xr:uid="{00000000-0005-0000-0000-0000B7460000}"/>
    <cellStyle name="R_Level 2 Unitized" xfId="18107" xr:uid="{00000000-0005-0000-0000-0000B8460000}"/>
    <cellStyle name="R_Level 2 Unitized 2" xfId="18108" xr:uid="{00000000-0005-0000-0000-0000B9460000}"/>
    <cellStyle name="R_Level 2_Material Handling Silos - Expenditure Flow" xfId="18109" xr:uid="{00000000-0005-0000-0000-0000BA460000}"/>
    <cellStyle name="R_Mark up Factor" xfId="18110" xr:uid="{00000000-0005-0000-0000-0000BB460000}"/>
    <cellStyle name="R_Mark up Factor 10" xfId="18111" xr:uid="{00000000-0005-0000-0000-0000BC460000}"/>
    <cellStyle name="R_Mark up Factor 2" xfId="18112" xr:uid="{00000000-0005-0000-0000-0000BD460000}"/>
    <cellStyle name="R_Mark up Factor 2 2" xfId="18113" xr:uid="{00000000-0005-0000-0000-0000BE460000}"/>
    <cellStyle name="R_Mark up Factor 2 3" xfId="18114" xr:uid="{00000000-0005-0000-0000-0000BF460000}"/>
    <cellStyle name="R_Mark up Factor 2 4" xfId="18115" xr:uid="{00000000-0005-0000-0000-0000C0460000}"/>
    <cellStyle name="R_Mark up Factor 3" xfId="18116" xr:uid="{00000000-0005-0000-0000-0000C1460000}"/>
    <cellStyle name="R_Mark up Factor 3 2" xfId="18117" xr:uid="{00000000-0005-0000-0000-0000C2460000}"/>
    <cellStyle name="R_Mark up Factor 3 3" xfId="18118" xr:uid="{00000000-0005-0000-0000-0000C3460000}"/>
    <cellStyle name="R_Mark up Factor 4" xfId="18119" xr:uid="{00000000-0005-0000-0000-0000C4460000}"/>
    <cellStyle name="R_Mark up Factor 4 2" xfId="18120" xr:uid="{00000000-0005-0000-0000-0000C5460000}"/>
    <cellStyle name="R_Mark up Factor 4 3" xfId="18121" xr:uid="{00000000-0005-0000-0000-0000C6460000}"/>
    <cellStyle name="R_Mark up Factor 5" xfId="18122" xr:uid="{00000000-0005-0000-0000-0000C7460000}"/>
    <cellStyle name="R_Mark up Factor 6" xfId="18123" xr:uid="{00000000-0005-0000-0000-0000C8460000}"/>
    <cellStyle name="R_Mark up Factor 7" xfId="18124" xr:uid="{00000000-0005-0000-0000-0000C9460000}"/>
    <cellStyle name="R_Mark up Factor 8" xfId="18125" xr:uid="{00000000-0005-0000-0000-0000CA460000}"/>
    <cellStyle name="R_Mark up Factor 9" xfId="18126" xr:uid="{00000000-0005-0000-0000-0000CB460000}"/>
    <cellStyle name="R_Mark up Factor_(Jan 09 Rev with Civils index check) 081128_Costing-Model(Medupi-107b - package detail)v1 with Jan09 parameters" xfId="18127" xr:uid="{00000000-0005-0000-0000-0000CC460000}"/>
    <cellStyle name="R_Mark up Factor_(Jan 09 Rev with Civils index check) 081128_Costing-Model(Medupi-107b - package detail)v1 with Jan09 parameters 10" xfId="18128" xr:uid="{00000000-0005-0000-0000-0000CD460000}"/>
    <cellStyle name="R_Mark up Factor_(Jan 09 Rev with Civils index check) 081128_Costing-Model(Medupi-107b - package detail)v1 with Jan09 parameters 11" xfId="18129" xr:uid="{00000000-0005-0000-0000-0000CE460000}"/>
    <cellStyle name="R_Mark up Factor_(Jan 09 Rev with Civils index check) 081128_Costing-Model(Medupi-107b - package detail)v1 with Jan09 parameters 12" xfId="18130" xr:uid="{00000000-0005-0000-0000-0000CF460000}"/>
    <cellStyle name="R_Mark up Factor_(Jan 09 Rev with Civils index check) 081128_Costing-Model(Medupi-107b - package detail)v1 with Jan09 parameters 2" xfId="18131" xr:uid="{00000000-0005-0000-0000-0000D0460000}"/>
    <cellStyle name="R_Mark up Factor_(Jan 09 Rev with Civils index check) 081128_Costing-Model(Medupi-107b - package detail)v1 with Jan09 parameters 2 10" xfId="18132" xr:uid="{00000000-0005-0000-0000-0000D1460000}"/>
    <cellStyle name="R_Mark up Factor_(Jan 09 Rev with Civils index check) 081128_Costing-Model(Medupi-107b - package detail)v1 with Jan09 parameters 2 2" xfId="18133" xr:uid="{00000000-0005-0000-0000-0000D2460000}"/>
    <cellStyle name="R_Mark up Factor_(Jan 09 Rev with Civils index check) 081128_Costing-Model(Medupi-107b - package detail)v1 with Jan09 parameters 2 2 2" xfId="18134" xr:uid="{00000000-0005-0000-0000-0000D3460000}"/>
    <cellStyle name="R_Mark up Factor_(Jan 09 Rev with Civils index check) 081128_Costing-Model(Medupi-107b - package detail)v1 with Jan09 parameters 2 2 2 2" xfId="18135" xr:uid="{00000000-0005-0000-0000-0000D4460000}"/>
    <cellStyle name="R_Mark up Factor_(Jan 09 Rev with Civils index check) 081128_Costing-Model(Medupi-107b - package detail)v1 with Jan09 parameters 2 2 2 3" xfId="18136" xr:uid="{00000000-0005-0000-0000-0000D5460000}"/>
    <cellStyle name="R_Mark up Factor_(Jan 09 Rev with Civils index check) 081128_Costing-Model(Medupi-107b - package detail)v1 with Jan09 parameters 2 2 3" xfId="18137" xr:uid="{00000000-0005-0000-0000-0000D6460000}"/>
    <cellStyle name="R_Mark up Factor_(Jan 09 Rev with Civils index check) 081128_Costing-Model(Medupi-107b - package detail)v1 with Jan09 parameters 2 2 3 2" xfId="18138" xr:uid="{00000000-0005-0000-0000-0000D7460000}"/>
    <cellStyle name="R_Mark up Factor_(Jan 09 Rev with Civils index check) 081128_Costing-Model(Medupi-107b - package detail)v1 with Jan09 parameters 2 2 4" xfId="18139" xr:uid="{00000000-0005-0000-0000-0000D8460000}"/>
    <cellStyle name="R_Mark up Factor_(Jan 09 Rev with Civils index check) 081128_Costing-Model(Medupi-107b - package detail)v1 with Jan09 parameters 2 2 4 2" xfId="18140" xr:uid="{00000000-0005-0000-0000-0000D9460000}"/>
    <cellStyle name="R_Mark up Factor_(Jan 09 Rev with Civils index check) 081128_Costing-Model(Medupi-107b - package detail)v1 with Jan09 parameters 2 2 5" xfId="18141" xr:uid="{00000000-0005-0000-0000-0000DA460000}"/>
    <cellStyle name="R_Mark up Factor_(Jan 09 Rev with Civils index check) 081128_Costing-Model(Medupi-107b - package detail)v1 with Jan09 parameters 2 2 6" xfId="18142" xr:uid="{00000000-0005-0000-0000-0000DB460000}"/>
    <cellStyle name="R_Mark up Factor_(Jan 09 Rev with Civils index check) 081128_Costing-Model(Medupi-107b - package detail)v1 with Jan09 parameters 2 2 7" xfId="18143" xr:uid="{00000000-0005-0000-0000-0000DC460000}"/>
    <cellStyle name="R_Mark up Factor_(Jan 09 Rev with Civils index check) 081128_Costing-Model(Medupi-107b - package detail)v1 with Jan09 parameters 2 3" xfId="18144" xr:uid="{00000000-0005-0000-0000-0000DD460000}"/>
    <cellStyle name="R_Mark up Factor_(Jan 09 Rev with Civils index check) 081128_Costing-Model(Medupi-107b - package detail)v1 with Jan09 parameters 2 3 2" xfId="18145" xr:uid="{00000000-0005-0000-0000-0000DE460000}"/>
    <cellStyle name="R_Mark up Factor_(Jan 09 Rev with Civils index check) 081128_Costing-Model(Medupi-107b - package detail)v1 with Jan09 parameters 2 3 3" xfId="18146" xr:uid="{00000000-0005-0000-0000-0000DF460000}"/>
    <cellStyle name="R_Mark up Factor_(Jan 09 Rev with Civils index check) 081128_Costing-Model(Medupi-107b - package detail)v1 with Jan09 parameters 2 4" xfId="18147" xr:uid="{00000000-0005-0000-0000-0000E0460000}"/>
    <cellStyle name="R_Mark up Factor_(Jan 09 Rev with Civils index check) 081128_Costing-Model(Medupi-107b - package detail)v1 with Jan09 parameters 2 4 2" xfId="18148" xr:uid="{00000000-0005-0000-0000-0000E1460000}"/>
    <cellStyle name="R_Mark up Factor_(Jan 09 Rev with Civils index check) 081128_Costing-Model(Medupi-107b - package detail)v1 with Jan09 parameters 2 5" xfId="18149" xr:uid="{00000000-0005-0000-0000-0000E2460000}"/>
    <cellStyle name="R_Mark up Factor_(Jan 09 Rev with Civils index check) 081128_Costing-Model(Medupi-107b - package detail)v1 with Jan09 parameters 2 5 2" xfId="18150" xr:uid="{00000000-0005-0000-0000-0000E3460000}"/>
    <cellStyle name="R_Mark up Factor_(Jan 09 Rev with Civils index check) 081128_Costing-Model(Medupi-107b - package detail)v1 with Jan09 parameters 2 6" xfId="18151" xr:uid="{00000000-0005-0000-0000-0000E4460000}"/>
    <cellStyle name="R_Mark up Factor_(Jan 09 Rev with Civils index check) 081128_Costing-Model(Medupi-107b - package detail)v1 with Jan09 parameters 2 7" xfId="18152" xr:uid="{00000000-0005-0000-0000-0000E5460000}"/>
    <cellStyle name="R_Mark up Factor_(Jan 09 Rev with Civils index check) 081128_Costing-Model(Medupi-107b - package detail)v1 with Jan09 parameters 2 8" xfId="18153" xr:uid="{00000000-0005-0000-0000-0000E6460000}"/>
    <cellStyle name="R_Mark up Factor_(Jan 09 Rev with Civils index check) 081128_Costing-Model(Medupi-107b - package detail)v1 with Jan09 parameters 2 9" xfId="18154" xr:uid="{00000000-0005-0000-0000-0000E7460000}"/>
    <cellStyle name="R_Mark up Factor_(Jan 09 Rev with Civils index check) 081128_Costing-Model(Medupi-107b - package detail)v1 with Jan09 parameters 3" xfId="18155" xr:uid="{00000000-0005-0000-0000-0000E8460000}"/>
    <cellStyle name="R_Mark up Factor_(Jan 09 Rev with Civils index check) 081128_Costing-Model(Medupi-107b - package detail)v1 with Jan09 parameters 3 2" xfId="18156" xr:uid="{00000000-0005-0000-0000-0000E9460000}"/>
    <cellStyle name="R_Mark up Factor_(Jan 09 Rev with Civils index check) 081128_Costing-Model(Medupi-107b - package detail)v1 with Jan09 parameters 3 2 2" xfId="18157" xr:uid="{00000000-0005-0000-0000-0000EA460000}"/>
    <cellStyle name="R_Mark up Factor_(Jan 09 Rev with Civils index check) 081128_Costing-Model(Medupi-107b - package detail)v1 with Jan09 parameters 3 2 3" xfId="18158" xr:uid="{00000000-0005-0000-0000-0000EB460000}"/>
    <cellStyle name="R_Mark up Factor_(Jan 09 Rev with Civils index check) 081128_Costing-Model(Medupi-107b - package detail)v1 with Jan09 parameters 3 3" xfId="18159" xr:uid="{00000000-0005-0000-0000-0000EC460000}"/>
    <cellStyle name="R_Mark up Factor_(Jan 09 Rev with Civils index check) 081128_Costing-Model(Medupi-107b - package detail)v1 with Jan09 parameters 3 3 2" xfId="18160" xr:uid="{00000000-0005-0000-0000-0000ED460000}"/>
    <cellStyle name="R_Mark up Factor_(Jan 09 Rev with Civils index check) 081128_Costing-Model(Medupi-107b - package detail)v1 with Jan09 parameters 3 4" xfId="18161" xr:uid="{00000000-0005-0000-0000-0000EE460000}"/>
    <cellStyle name="R_Mark up Factor_(Jan 09 Rev with Civils index check) 081128_Costing-Model(Medupi-107b - package detail)v1 with Jan09 parameters 3 4 2" xfId="18162" xr:uid="{00000000-0005-0000-0000-0000EF460000}"/>
    <cellStyle name="R_Mark up Factor_(Jan 09 Rev with Civils index check) 081128_Costing-Model(Medupi-107b - package detail)v1 with Jan09 parameters 3 5" xfId="18163" xr:uid="{00000000-0005-0000-0000-0000F0460000}"/>
    <cellStyle name="R_Mark up Factor_(Jan 09 Rev with Civils index check) 081128_Costing-Model(Medupi-107b - package detail)v1 with Jan09 parameters 3 6" xfId="18164" xr:uid="{00000000-0005-0000-0000-0000F1460000}"/>
    <cellStyle name="R_Mark up Factor_(Jan 09 Rev with Civils index check) 081128_Costing-Model(Medupi-107b - package detail)v1 with Jan09 parameters 3 7" xfId="18165" xr:uid="{00000000-0005-0000-0000-0000F2460000}"/>
    <cellStyle name="R_Mark up Factor_(Jan 09 Rev with Civils index check) 081128_Costing-Model(Medupi-107b - package detail)v1 with Jan09 parameters 4" xfId="18166" xr:uid="{00000000-0005-0000-0000-0000F3460000}"/>
    <cellStyle name="R_Mark up Factor_(Jan 09 Rev with Civils index check) 081128_Costing-Model(Medupi-107b - package detail)v1 with Jan09 parameters 4 2" xfId="18167" xr:uid="{00000000-0005-0000-0000-0000F4460000}"/>
    <cellStyle name="R_Mark up Factor_(Jan 09 Rev with Civils index check) 081128_Costing-Model(Medupi-107b - package detail)v1 with Jan09 parameters 4 2 2" xfId="18168" xr:uid="{00000000-0005-0000-0000-0000F5460000}"/>
    <cellStyle name="R_Mark up Factor_(Jan 09 Rev with Civils index check) 081128_Costing-Model(Medupi-107b - package detail)v1 with Jan09 parameters 4 2 3" xfId="18169" xr:uid="{00000000-0005-0000-0000-0000F6460000}"/>
    <cellStyle name="R_Mark up Factor_(Jan 09 Rev with Civils index check) 081128_Costing-Model(Medupi-107b - package detail)v1 with Jan09 parameters 4 3" xfId="18170" xr:uid="{00000000-0005-0000-0000-0000F7460000}"/>
    <cellStyle name="R_Mark up Factor_(Jan 09 Rev with Civils index check) 081128_Costing-Model(Medupi-107b - package detail)v1 with Jan09 parameters 4 3 2" xfId="18171" xr:uid="{00000000-0005-0000-0000-0000F8460000}"/>
    <cellStyle name="R_Mark up Factor_(Jan 09 Rev with Civils index check) 081128_Costing-Model(Medupi-107b - package detail)v1 with Jan09 parameters 4 3 3" xfId="18172" xr:uid="{00000000-0005-0000-0000-0000F9460000}"/>
    <cellStyle name="R_Mark up Factor_(Jan 09 Rev with Civils index check) 081128_Costing-Model(Medupi-107b - package detail)v1 with Jan09 parameters 4 4" xfId="18173" xr:uid="{00000000-0005-0000-0000-0000FA460000}"/>
    <cellStyle name="R_Mark up Factor_(Jan 09 Rev with Civils index check) 081128_Costing-Model(Medupi-107b - package detail)v1 with Jan09 parameters 4 4 2" xfId="18174" xr:uid="{00000000-0005-0000-0000-0000FB460000}"/>
    <cellStyle name="R_Mark up Factor_(Jan 09 Rev with Civils index check) 081128_Costing-Model(Medupi-107b - package detail)v1 with Jan09 parameters 4 5" xfId="18175" xr:uid="{00000000-0005-0000-0000-0000FC460000}"/>
    <cellStyle name="R_Mark up Factor_(Jan 09 Rev with Civils index check) 081128_Costing-Model(Medupi-107b - package detail)v1 with Jan09 parameters 4 6" xfId="18176" xr:uid="{00000000-0005-0000-0000-0000FD460000}"/>
    <cellStyle name="R_Mark up Factor_(Jan 09 Rev with Civils index check) 081128_Costing-Model(Medupi-107b - package detail)v1 with Jan09 parameters 4 7" xfId="18177" xr:uid="{00000000-0005-0000-0000-0000FE460000}"/>
    <cellStyle name="R_Mark up Factor_(Jan 09 Rev with Civils index check) 081128_Costing-Model(Medupi-107b - package detail)v1 with Jan09 parameters 4_Material Handling Silos - Expenditure Flow" xfId="18178" xr:uid="{00000000-0005-0000-0000-0000FF460000}"/>
    <cellStyle name="R_Mark up Factor_(Jan 09 Rev with Civils index check) 081128_Costing-Model(Medupi-107b - package detail)v1 with Jan09 parameters 4_Material Handling Silos - Expenditure Flow 2" xfId="18179" xr:uid="{00000000-0005-0000-0000-000000470000}"/>
    <cellStyle name="R_Mark up Factor_(Jan 09 Rev with Civils index check) 081128_Costing-Model(Medupi-107b - package detail)v1 with Jan09 parameters 5" xfId="18180" xr:uid="{00000000-0005-0000-0000-000001470000}"/>
    <cellStyle name="R_Mark up Factor_(Jan 09 Rev with Civils index check) 081128_Costing-Model(Medupi-107b - package detail)v1 with Jan09 parameters 5 2" xfId="18181" xr:uid="{00000000-0005-0000-0000-000002470000}"/>
    <cellStyle name="R_Mark up Factor_(Jan 09 Rev with Civils index check) 081128_Costing-Model(Medupi-107b - package detail)v1 with Jan09 parameters 5 2 2" xfId="18182" xr:uid="{00000000-0005-0000-0000-000003470000}"/>
    <cellStyle name="R_Mark up Factor_(Jan 09 Rev with Civils index check) 081128_Costing-Model(Medupi-107b - package detail)v1 with Jan09 parameters 5 3" xfId="18183" xr:uid="{00000000-0005-0000-0000-000004470000}"/>
    <cellStyle name="R_Mark up Factor_(Jan 09 Rev with Civils index check) 081128_Costing-Model(Medupi-107b - package detail)v1 with Jan09 parameters 5 4" xfId="18184" xr:uid="{00000000-0005-0000-0000-000005470000}"/>
    <cellStyle name="R_Mark up Factor_(Jan 09 Rev with Civils index check) 081128_Costing-Model(Medupi-107b - package detail)v1 with Jan09 parameters 6" xfId="18185" xr:uid="{00000000-0005-0000-0000-000006470000}"/>
    <cellStyle name="R_Mark up Factor_(Jan 09 Rev with Civils index check) 081128_Costing-Model(Medupi-107b - package detail)v1 with Jan09 parameters 6 2" xfId="18186" xr:uid="{00000000-0005-0000-0000-000007470000}"/>
    <cellStyle name="R_Mark up Factor_(Jan 09 Rev with Civils index check) 081128_Costing-Model(Medupi-107b - package detail)v1 with Jan09 parameters 6 3" xfId="18187" xr:uid="{00000000-0005-0000-0000-000008470000}"/>
    <cellStyle name="R_Mark up Factor_(Jan 09 Rev with Civils index check) 081128_Costing-Model(Medupi-107b - package detail)v1 with Jan09 parameters 6 4" xfId="18188" xr:uid="{00000000-0005-0000-0000-000009470000}"/>
    <cellStyle name="R_Mark up Factor_(Jan 09 Rev with Civils index check) 081128_Costing-Model(Medupi-107b - package detail)v1 with Jan09 parameters 7" xfId="18189" xr:uid="{00000000-0005-0000-0000-00000A470000}"/>
    <cellStyle name="R_Mark up Factor_(Jan 09 Rev with Civils index check) 081128_Costing-Model(Medupi-107b - package detail)v1 with Jan09 parameters 7 2" xfId="18190" xr:uid="{00000000-0005-0000-0000-00000B470000}"/>
    <cellStyle name="R_Mark up Factor_(Jan 09 Rev with Civils index check) 081128_Costing-Model(Medupi-107b - package detail)v1 with Jan09 parameters 8" xfId="18191" xr:uid="{00000000-0005-0000-0000-00000C470000}"/>
    <cellStyle name="R_Mark up Factor_(Jan 09 Rev with Civils index check) 081128_Costing-Model(Medupi-107b - package detail)v1 with Jan09 parameters 8 2" xfId="18192" xr:uid="{00000000-0005-0000-0000-00000D470000}"/>
    <cellStyle name="R_Mark up Factor_(Jan 09 Rev with Civils index check) 081128_Costing-Model(Medupi-107b - package detail)v1 with Jan09 parameters 9" xfId="18193" xr:uid="{00000000-0005-0000-0000-00000E470000}"/>
    <cellStyle name="R_Mark up Factor_(Jan 09 Rev with Civils index check) 081128_Costing-Model(Medupi-107b - package detail)v1 with Jan09 parameters_Clyde Engineer Assesment Master" xfId="18194" xr:uid="{00000000-0005-0000-0000-00000F470000}"/>
    <cellStyle name="R_Mark up Factor_(Jan 09 Rev with Civils index check) 081128_Costing-Model(Medupi-107b - package detail)v1 with Jan09 parameters_COC" xfId="18195" xr:uid="{00000000-0005-0000-0000-000010470000}"/>
    <cellStyle name="R_Mark up Factor_(Jan 09 Rev with Civils index check) 081128_Costing-Model(Medupi-107b - package detail)v1 with Jan09 parameters_Fly Ash Final Ass No 1" xfId="18196" xr:uid="{00000000-0005-0000-0000-000011470000}"/>
    <cellStyle name="R_Mark up Factor_(Jan 09 Rev with Civils index check) 081128_Costing-Model(Medupi-107b - package detail)v1 with Jan09 parameters_Milestones &amp; CPA-Statement-ZAR" xfId="18197" xr:uid="{00000000-0005-0000-0000-000012470000}"/>
    <cellStyle name="R_Mark up Factor_(Jan 09 Rev with Civils index check) 081128_Costing-Model(Medupi-107b - package detail)v1 with Jan09 parameters_Milestones &amp; CPA-Statement-ZAR 2" xfId="18198" xr:uid="{00000000-0005-0000-0000-000013470000}"/>
    <cellStyle name="R_Mark up Factor_(Jan 09 Rev with Civils index check) 081128_Costing-Model(Medupi-107b - package detail)v1 with Jan09 parameters_Milestones &amp; CPA-Statement-ZAR 3" xfId="18199" xr:uid="{00000000-0005-0000-0000-000014470000}"/>
    <cellStyle name="R_Mark up Factor_(Jan 09 Rev with Civils index check) 081128_Costing-Model(Medupi-107b - package detail)v1 with Jan09 parameters_Milestones &amp; CPA-Statement-ZAR 4" xfId="18200" xr:uid="{00000000-0005-0000-0000-000015470000}"/>
    <cellStyle name="R_Mark up Factor_(Jan 09 Rev with Civils index check) 081128_Costing-Model(Medupi-107b - package detail)v1 with Jan09 parameters_Milestones &amp; CPA-Statement-ZAR 5" xfId="18201" xr:uid="{00000000-0005-0000-0000-000016470000}"/>
    <cellStyle name="R_Mark up Factor_(Jan 09 Rev with Civils index check) 081128_Costing-Model(Medupi-107b - package detail)v1 with Jan09 parameters_P24 Fly Ash Price Savings 12-2010" xfId="18202" xr:uid="{00000000-0005-0000-0000-000017470000}"/>
    <cellStyle name="R_Mark up Factor_(Jan 09 Rev with Civils index check) 081128_Costing-Model(Medupi-107b - package detail)v1 with Jan09 parameters_P24 Fly Ash Price Savings 12-2010 2" xfId="18203" xr:uid="{00000000-0005-0000-0000-000018470000}"/>
    <cellStyle name="R_Mark up Factor_(Jan 09 Rev with Civils index check) 081128_Costing-Model(Medupi-107b - package detail)v1 with Jan09 parameters_Total Statement&amp;CPA - ZAR" xfId="18204" xr:uid="{00000000-0005-0000-0000-000019470000}"/>
    <cellStyle name="R_Mark up Factor_(Jan 09 Rev with Civils index check) 081128_Costing-Model(Medupi-107b - package detail)v1 with Jan09 parameters_Total Statement&amp;CPA - ZAR 2" xfId="18205" xr:uid="{00000000-0005-0000-0000-00001A470000}"/>
    <cellStyle name="R_Mark up Factor_(Jan 09 Rev with Civils index check) 081128_Costing-Model(Medupi-107b - package detail)v1 with Jan09 parameters_Total Statement&amp;CPA - ZAR 3" xfId="18206" xr:uid="{00000000-0005-0000-0000-00001B470000}"/>
    <cellStyle name="R_Mark up Factor_(Jan 09 Rev with Civils index check) 081128_Costing-Model(Medupi-107b - package detail)v1 with Jan09 parameters_Total Statement&amp;CPA - ZAR 4" xfId="18207" xr:uid="{00000000-0005-0000-0000-00001C470000}"/>
    <cellStyle name="R_Mark up Factor_(Jan 09 Rev with Civils index check) 081128_Costing-Model(Medupi-107b - package detail)v1 with Jan09 parameters_Total Statement&amp;CPA - ZAR 5" xfId="18208" xr:uid="{00000000-0005-0000-0000-00001D470000}"/>
    <cellStyle name="R_Mark up Factor_05-10_70 0100 Turbine Generator Contract Cash Flow" xfId="18209" xr:uid="{00000000-0005-0000-0000-00001E470000}"/>
    <cellStyle name="R_Mark up Factor_05-10_70 0100 Turbine Generator Contract Cash Flow 10" xfId="18210" xr:uid="{00000000-0005-0000-0000-00001F470000}"/>
    <cellStyle name="R_Mark up Factor_05-10_70 0100 Turbine Generator Contract Cash Flow 11" xfId="18211" xr:uid="{00000000-0005-0000-0000-000020470000}"/>
    <cellStyle name="R_Mark up Factor_05-10_70 0100 Turbine Generator Contract Cash Flow 12" xfId="18212" xr:uid="{00000000-0005-0000-0000-000021470000}"/>
    <cellStyle name="R_Mark up Factor_05-10_70 0100 Turbine Generator Contract Cash Flow 2" xfId="18213" xr:uid="{00000000-0005-0000-0000-000022470000}"/>
    <cellStyle name="R_Mark up Factor_05-10_70 0100 Turbine Generator Contract Cash Flow 2 2" xfId="18214" xr:uid="{00000000-0005-0000-0000-000023470000}"/>
    <cellStyle name="R_Mark up Factor_05-10_70 0100 Turbine Generator Contract Cash Flow 2 2 2" xfId="18215" xr:uid="{00000000-0005-0000-0000-000024470000}"/>
    <cellStyle name="R_Mark up Factor_05-10_70 0100 Turbine Generator Contract Cash Flow 2 2 2 2" xfId="18216" xr:uid="{00000000-0005-0000-0000-000025470000}"/>
    <cellStyle name="R_Mark up Factor_05-10_70 0100 Turbine Generator Contract Cash Flow 2 2 2 3" xfId="18217" xr:uid="{00000000-0005-0000-0000-000026470000}"/>
    <cellStyle name="R_Mark up Factor_05-10_70 0100 Turbine Generator Contract Cash Flow 2 2 3" xfId="18218" xr:uid="{00000000-0005-0000-0000-000027470000}"/>
    <cellStyle name="R_Mark up Factor_05-10_70 0100 Turbine Generator Contract Cash Flow 2 2 3 2" xfId="18219" xr:uid="{00000000-0005-0000-0000-000028470000}"/>
    <cellStyle name="R_Mark up Factor_05-10_70 0100 Turbine Generator Contract Cash Flow 2 2 4" xfId="18220" xr:uid="{00000000-0005-0000-0000-000029470000}"/>
    <cellStyle name="R_Mark up Factor_05-10_70 0100 Turbine Generator Contract Cash Flow 2 2 4 2" xfId="18221" xr:uid="{00000000-0005-0000-0000-00002A470000}"/>
    <cellStyle name="R_Mark up Factor_05-10_70 0100 Turbine Generator Contract Cash Flow 2 2 5" xfId="18222" xr:uid="{00000000-0005-0000-0000-00002B470000}"/>
    <cellStyle name="R_Mark up Factor_05-10_70 0100 Turbine Generator Contract Cash Flow 2 2 6" xfId="18223" xr:uid="{00000000-0005-0000-0000-00002C470000}"/>
    <cellStyle name="R_Mark up Factor_05-10_70 0100 Turbine Generator Contract Cash Flow 2 2 7" xfId="18224" xr:uid="{00000000-0005-0000-0000-00002D470000}"/>
    <cellStyle name="R_Mark up Factor_05-10_70 0100 Turbine Generator Contract Cash Flow 2 3" xfId="18225" xr:uid="{00000000-0005-0000-0000-00002E470000}"/>
    <cellStyle name="R_Mark up Factor_05-10_70 0100 Turbine Generator Contract Cash Flow 2 3 2" xfId="18226" xr:uid="{00000000-0005-0000-0000-00002F470000}"/>
    <cellStyle name="R_Mark up Factor_05-10_70 0100 Turbine Generator Contract Cash Flow 2 3 3" xfId="18227" xr:uid="{00000000-0005-0000-0000-000030470000}"/>
    <cellStyle name="R_Mark up Factor_05-10_70 0100 Turbine Generator Contract Cash Flow 2 4" xfId="18228" xr:uid="{00000000-0005-0000-0000-000031470000}"/>
    <cellStyle name="R_Mark up Factor_05-10_70 0100 Turbine Generator Contract Cash Flow 2 4 2" xfId="18229" xr:uid="{00000000-0005-0000-0000-000032470000}"/>
    <cellStyle name="R_Mark up Factor_05-10_70 0100 Turbine Generator Contract Cash Flow 2 5" xfId="18230" xr:uid="{00000000-0005-0000-0000-000033470000}"/>
    <cellStyle name="R_Mark up Factor_05-10_70 0100 Turbine Generator Contract Cash Flow 2 5 2" xfId="18231" xr:uid="{00000000-0005-0000-0000-000034470000}"/>
    <cellStyle name="R_Mark up Factor_05-10_70 0100 Turbine Generator Contract Cash Flow 2 6" xfId="18232" xr:uid="{00000000-0005-0000-0000-000035470000}"/>
    <cellStyle name="R_Mark up Factor_05-10_70 0100 Turbine Generator Contract Cash Flow 2 7" xfId="18233" xr:uid="{00000000-0005-0000-0000-000036470000}"/>
    <cellStyle name="R_Mark up Factor_05-10_70 0100 Turbine Generator Contract Cash Flow 2 8" xfId="18234" xr:uid="{00000000-0005-0000-0000-000037470000}"/>
    <cellStyle name="R_Mark up Factor_05-10_70 0100 Turbine Generator Contract Cash Flow 3" xfId="18235" xr:uid="{00000000-0005-0000-0000-000038470000}"/>
    <cellStyle name="R_Mark up Factor_05-10_70 0100 Turbine Generator Contract Cash Flow 3 2" xfId="18236" xr:uid="{00000000-0005-0000-0000-000039470000}"/>
    <cellStyle name="R_Mark up Factor_05-10_70 0100 Turbine Generator Contract Cash Flow 3 2 2" xfId="18237" xr:uid="{00000000-0005-0000-0000-00003A470000}"/>
    <cellStyle name="R_Mark up Factor_05-10_70 0100 Turbine Generator Contract Cash Flow 3 2 3" xfId="18238" xr:uid="{00000000-0005-0000-0000-00003B470000}"/>
    <cellStyle name="R_Mark up Factor_05-10_70 0100 Turbine Generator Contract Cash Flow 3 3" xfId="18239" xr:uid="{00000000-0005-0000-0000-00003C470000}"/>
    <cellStyle name="R_Mark up Factor_05-10_70 0100 Turbine Generator Contract Cash Flow 3 3 2" xfId="18240" xr:uid="{00000000-0005-0000-0000-00003D470000}"/>
    <cellStyle name="R_Mark up Factor_05-10_70 0100 Turbine Generator Contract Cash Flow 3 4" xfId="18241" xr:uid="{00000000-0005-0000-0000-00003E470000}"/>
    <cellStyle name="R_Mark up Factor_05-10_70 0100 Turbine Generator Contract Cash Flow 3 4 2" xfId="18242" xr:uid="{00000000-0005-0000-0000-00003F470000}"/>
    <cellStyle name="R_Mark up Factor_05-10_70 0100 Turbine Generator Contract Cash Flow 3 5" xfId="18243" xr:uid="{00000000-0005-0000-0000-000040470000}"/>
    <cellStyle name="R_Mark up Factor_05-10_70 0100 Turbine Generator Contract Cash Flow 3 6" xfId="18244" xr:uid="{00000000-0005-0000-0000-000041470000}"/>
    <cellStyle name="R_Mark up Factor_05-10_70 0100 Turbine Generator Contract Cash Flow 3 7" xfId="18245" xr:uid="{00000000-0005-0000-0000-000042470000}"/>
    <cellStyle name="R_Mark up Factor_05-10_70 0100 Turbine Generator Contract Cash Flow 4" xfId="18246" xr:uid="{00000000-0005-0000-0000-000043470000}"/>
    <cellStyle name="R_Mark up Factor_05-10_70 0100 Turbine Generator Contract Cash Flow 4 2" xfId="18247" xr:uid="{00000000-0005-0000-0000-000044470000}"/>
    <cellStyle name="R_Mark up Factor_05-10_70 0100 Turbine Generator Contract Cash Flow 4 2 2" xfId="18248" xr:uid="{00000000-0005-0000-0000-000045470000}"/>
    <cellStyle name="R_Mark up Factor_05-10_70 0100 Turbine Generator Contract Cash Flow 4 2 3" xfId="18249" xr:uid="{00000000-0005-0000-0000-000046470000}"/>
    <cellStyle name="R_Mark up Factor_05-10_70 0100 Turbine Generator Contract Cash Flow 4 3" xfId="18250" xr:uid="{00000000-0005-0000-0000-000047470000}"/>
    <cellStyle name="R_Mark up Factor_05-10_70 0100 Turbine Generator Contract Cash Flow 4 3 2" xfId="18251" xr:uid="{00000000-0005-0000-0000-000048470000}"/>
    <cellStyle name="R_Mark up Factor_05-10_70 0100 Turbine Generator Contract Cash Flow 4 3 3" xfId="18252" xr:uid="{00000000-0005-0000-0000-000049470000}"/>
    <cellStyle name="R_Mark up Factor_05-10_70 0100 Turbine Generator Contract Cash Flow 4 4" xfId="18253" xr:uid="{00000000-0005-0000-0000-00004A470000}"/>
    <cellStyle name="R_Mark up Factor_05-10_70 0100 Turbine Generator Contract Cash Flow 4 4 2" xfId="18254" xr:uid="{00000000-0005-0000-0000-00004B470000}"/>
    <cellStyle name="R_Mark up Factor_05-10_70 0100 Turbine Generator Contract Cash Flow 4 5" xfId="18255" xr:uid="{00000000-0005-0000-0000-00004C470000}"/>
    <cellStyle name="R_Mark up Factor_05-10_70 0100 Turbine Generator Contract Cash Flow 4 6" xfId="18256" xr:uid="{00000000-0005-0000-0000-00004D470000}"/>
    <cellStyle name="R_Mark up Factor_05-10_70 0100 Turbine Generator Contract Cash Flow 4 7" xfId="18257" xr:uid="{00000000-0005-0000-0000-00004E470000}"/>
    <cellStyle name="R_Mark up Factor_05-10_70 0100 Turbine Generator Contract Cash Flow 4_Material Handling Silos - Expenditure Flow" xfId="18258" xr:uid="{00000000-0005-0000-0000-00004F470000}"/>
    <cellStyle name="R_Mark up Factor_05-10_70 0100 Turbine Generator Contract Cash Flow 4_Material Handling Silos - Expenditure Flow 2" xfId="18259" xr:uid="{00000000-0005-0000-0000-000050470000}"/>
    <cellStyle name="R_Mark up Factor_05-10_70 0100 Turbine Generator Contract Cash Flow 5" xfId="18260" xr:uid="{00000000-0005-0000-0000-000051470000}"/>
    <cellStyle name="R_Mark up Factor_05-10_70 0100 Turbine Generator Contract Cash Flow 5 2" xfId="18261" xr:uid="{00000000-0005-0000-0000-000052470000}"/>
    <cellStyle name="R_Mark up Factor_05-10_70 0100 Turbine Generator Contract Cash Flow 5 2 2" xfId="18262" xr:uid="{00000000-0005-0000-0000-000053470000}"/>
    <cellStyle name="R_Mark up Factor_05-10_70 0100 Turbine Generator Contract Cash Flow 5 3" xfId="18263" xr:uid="{00000000-0005-0000-0000-000054470000}"/>
    <cellStyle name="R_Mark up Factor_05-10_70 0100 Turbine Generator Contract Cash Flow 5 4" xfId="18264" xr:uid="{00000000-0005-0000-0000-000055470000}"/>
    <cellStyle name="R_Mark up Factor_05-10_70 0100 Turbine Generator Contract Cash Flow 6" xfId="18265" xr:uid="{00000000-0005-0000-0000-000056470000}"/>
    <cellStyle name="R_Mark up Factor_05-10_70 0100 Turbine Generator Contract Cash Flow 6 2" xfId="18266" xr:uid="{00000000-0005-0000-0000-000057470000}"/>
    <cellStyle name="R_Mark up Factor_05-10_70 0100 Turbine Generator Contract Cash Flow 6 3" xfId="18267" xr:uid="{00000000-0005-0000-0000-000058470000}"/>
    <cellStyle name="R_Mark up Factor_05-10_70 0100 Turbine Generator Contract Cash Flow 6 4" xfId="18268" xr:uid="{00000000-0005-0000-0000-000059470000}"/>
    <cellStyle name="R_Mark up Factor_05-10_70 0100 Turbine Generator Contract Cash Flow 7" xfId="18269" xr:uid="{00000000-0005-0000-0000-00005A470000}"/>
    <cellStyle name="R_Mark up Factor_05-10_70 0100 Turbine Generator Contract Cash Flow 7 2" xfId="18270" xr:uid="{00000000-0005-0000-0000-00005B470000}"/>
    <cellStyle name="R_Mark up Factor_05-10_70 0100 Turbine Generator Contract Cash Flow 8" xfId="18271" xr:uid="{00000000-0005-0000-0000-00005C470000}"/>
    <cellStyle name="R_Mark up Factor_05-10_70 0100 Turbine Generator Contract Cash Flow 8 2" xfId="18272" xr:uid="{00000000-0005-0000-0000-00005D470000}"/>
    <cellStyle name="R_Mark up Factor_05-10_70 0100 Turbine Generator Contract Cash Flow 9" xfId="18273" xr:uid="{00000000-0005-0000-0000-00005E470000}"/>
    <cellStyle name="R_Mark up Factor_05-10_70 0100 Turbine Generator Contract Cash Flow_COC" xfId="18274" xr:uid="{00000000-0005-0000-0000-00005F470000}"/>
    <cellStyle name="R_Mark up Factor_05-10_70 0100 Turbine Generator Contract Cash Flow_P24 Fly Ash Price Savings 12-2010" xfId="18275" xr:uid="{00000000-0005-0000-0000-000060470000}"/>
    <cellStyle name="R_Mark up Factor_05-10_70 0100 Turbine Generator Contract Cash Flow_P24 Fly Ash Price Savings 12-2010 2" xfId="18276" xr:uid="{00000000-0005-0000-0000-000061470000}"/>
    <cellStyle name="R_Mark up Factor_08-10_70 0100 Turbine Generator Contract Cash Flow" xfId="18277" xr:uid="{00000000-0005-0000-0000-000062470000}"/>
    <cellStyle name="R_Mark up Factor_08-10_70 0100 Turbine Generator Contract Cash Flow 2" xfId="18278" xr:uid="{00000000-0005-0000-0000-000063470000}"/>
    <cellStyle name="R_Mark up Factor_08-10_70 0100 Turbine Generator Contract Cash Flow 2 2" xfId="18279" xr:uid="{00000000-0005-0000-0000-000064470000}"/>
    <cellStyle name="R_Mark up Factor_08-10_70 0100 Turbine Generator Contract Cash Flow 3" xfId="18280" xr:uid="{00000000-0005-0000-0000-000065470000}"/>
    <cellStyle name="R_Mark up Factor_08-10_70 0100 Turbine Generator Contract Cash Flow 4" xfId="18281" xr:uid="{00000000-0005-0000-0000-000066470000}"/>
    <cellStyle name="R_Mark up Factor_08-10_70 0100 Turbine Generator Contract Cash Flow 5" xfId="18282" xr:uid="{00000000-0005-0000-0000-000067470000}"/>
    <cellStyle name="R_Mark up Factor_08-10_70 0100 Turbine Generator Contract Cash Flow_COC" xfId="18283" xr:uid="{00000000-0005-0000-0000-000068470000}"/>
    <cellStyle name="R_Mark up Factor_08-10_70 0100 Turbine Generator Contract Cash Flow_P24 Fly Ash Price Savings 12-2010" xfId="18284" xr:uid="{00000000-0005-0000-0000-000069470000}"/>
    <cellStyle name="R_Mark up Factor_08-10_70 0100 Turbine Generator Contract Cash Flow_P24 Fly Ash Price Savings 12-2010 2" xfId="18285" xr:uid="{00000000-0005-0000-0000-00006A470000}"/>
    <cellStyle name="R_Mark up Factor_20100827Rev1 CHECK Kusile FGD assessment &amp; Eng Cert" xfId="18286" xr:uid="{00000000-0005-0000-0000-00006B470000}"/>
    <cellStyle name="R_Mark up Factor_20100827Rev1 CHECK Kusile FGD assessment &amp; Eng Cert 2" xfId="18287" xr:uid="{00000000-0005-0000-0000-00006C470000}"/>
    <cellStyle name="R_Mark up Factor_20100827Rev1 CHECK Kusile FGD assessment &amp; Eng Cert 2 2" xfId="18288" xr:uid="{00000000-0005-0000-0000-00006D470000}"/>
    <cellStyle name="R_Mark up Factor_20100827Rev1 CHECK Kusile FGD assessment &amp; Eng Cert 2 3" xfId="18289" xr:uid="{00000000-0005-0000-0000-00006E470000}"/>
    <cellStyle name="R_Mark up Factor_20100827Rev1 CHECK Kusile FGD assessment &amp; Eng Cert 2 4" xfId="18290" xr:uid="{00000000-0005-0000-0000-00006F470000}"/>
    <cellStyle name="R_Mark up Factor_20100827Rev1 CHECK Kusile FGD assessment &amp; Eng Cert 3" xfId="18291" xr:uid="{00000000-0005-0000-0000-000070470000}"/>
    <cellStyle name="R_Mark up Factor_20100827Rev1 CHECK Kusile FGD assessment &amp; Eng Cert 3 2" xfId="18292" xr:uid="{00000000-0005-0000-0000-000071470000}"/>
    <cellStyle name="R_Mark up Factor_20100827Rev1 CHECK Kusile FGD assessment &amp; Eng Cert 4" xfId="18293" xr:uid="{00000000-0005-0000-0000-000072470000}"/>
    <cellStyle name="R_Mark up Factor_20100827Rev1 CHECK Kusile FGD assessment &amp; Eng Cert 4 2" xfId="18294" xr:uid="{00000000-0005-0000-0000-000073470000}"/>
    <cellStyle name="R_Mark up Factor_20100827Rev1 CHECK Kusile FGD assessment &amp; Eng Cert 5" xfId="18295" xr:uid="{00000000-0005-0000-0000-000074470000}"/>
    <cellStyle name="R_Mark up Factor_20100827Rev1 CHECK Kusile FGD assessment &amp; Eng Cert 6" xfId="18296" xr:uid="{00000000-0005-0000-0000-000075470000}"/>
    <cellStyle name="R_Mark up Factor_20100827Rev1 CHECK Kusile FGD assessment &amp; Eng Cert 7" xfId="18297" xr:uid="{00000000-0005-0000-0000-000076470000}"/>
    <cellStyle name="R_Mark up Factor_20100827Rev1 CHECK Kusile FGD assessment &amp; Eng Cert_20110223 CHK Work detail sheet expected for certificates Dec 10 to April 11" xfId="18298" xr:uid="{00000000-0005-0000-0000-000077470000}"/>
    <cellStyle name="R_Mark up Factor_20100827Rev1 CHECK Kusile FGD assessment &amp; Eng Cert_20110223 CHK Work detail sheet expected for certificates Dec 10 to April 11 2" xfId="18299" xr:uid="{00000000-0005-0000-0000-000078470000}"/>
    <cellStyle name="R_Mark up Factor_20100827Rev1 CHECK Kusile FGD assessment &amp; Eng Cert_20110223 CHK Work detail sheet expected for certificates Dec 10 to April 11 2 2" xfId="18300" xr:uid="{00000000-0005-0000-0000-000079470000}"/>
    <cellStyle name="R_Mark up Factor_20100827Rev1 CHECK Kusile FGD assessment &amp; Eng Cert_20110223 CHK Work detail sheet expected for certificates Dec 10 to April 11 2 3" xfId="18301" xr:uid="{00000000-0005-0000-0000-00007A470000}"/>
    <cellStyle name="R_Mark up Factor_20100827Rev1 CHECK Kusile FGD assessment &amp; Eng Cert_20110223 CHK Work detail sheet expected for certificates Dec 10 to April 11 2 4" xfId="18302" xr:uid="{00000000-0005-0000-0000-00007B470000}"/>
    <cellStyle name="R_Mark up Factor_20100827Rev1 CHECK Kusile FGD assessment &amp; Eng Cert_20110223 CHK Work detail sheet expected for certificates Dec 10 to April 11 3" xfId="18303" xr:uid="{00000000-0005-0000-0000-00007C470000}"/>
    <cellStyle name="R_Mark up Factor_20100827Rev1 CHECK Kusile FGD assessment &amp; Eng Cert_20110223 CHK Work detail sheet expected for certificates Dec 10 to April 11 3 2" xfId="18304" xr:uid="{00000000-0005-0000-0000-00007D470000}"/>
    <cellStyle name="R_Mark up Factor_20100827Rev1 CHECK Kusile FGD assessment &amp; Eng Cert_20110223 CHK Work detail sheet expected for certificates Dec 10 to April 11 4" xfId="18305" xr:uid="{00000000-0005-0000-0000-00007E470000}"/>
    <cellStyle name="R_Mark up Factor_20100827Rev1 CHECK Kusile FGD assessment &amp; Eng Cert_20110223 CHK Work detail sheet expected for certificates Dec 10 to April 11 4 2" xfId="18306" xr:uid="{00000000-0005-0000-0000-00007F470000}"/>
    <cellStyle name="R_Mark up Factor_20100827Rev1 CHECK Kusile FGD assessment &amp; Eng Cert_20110223 CHK Work detail sheet expected for certificates Dec 10 to April 11 5" xfId="18307" xr:uid="{00000000-0005-0000-0000-000080470000}"/>
    <cellStyle name="R_Mark up Factor_20100827Rev1 CHECK Kusile FGD assessment &amp; Eng Cert_20110223 CHK Work detail sheet expected for certificates Dec 10 to April 11 6" xfId="18308" xr:uid="{00000000-0005-0000-0000-000081470000}"/>
    <cellStyle name="R_Mark up Factor_20100827Rev1 CHECK Kusile FGD assessment &amp; Eng Cert_20110223 CHK Work detail sheet expected for certificates Dec 10 to April 11 7" xfId="18309" xr:uid="{00000000-0005-0000-0000-000082470000}"/>
    <cellStyle name="R_Mark up Factor_20100927 CPA recon Mth 33 ACTUALS Alstom SPX Kusile Turbine Base &amp; CPA" xfId="18310" xr:uid="{00000000-0005-0000-0000-000083470000}"/>
    <cellStyle name="R_Mark up Factor_20100927 CPA recon Mth 33 ACTUALS Alstom SPX Kusile Turbine Base &amp; CPA 10" xfId="18311" xr:uid="{00000000-0005-0000-0000-000084470000}"/>
    <cellStyle name="R_Mark up Factor_20100927 CPA recon Mth 33 ACTUALS Alstom SPX Kusile Turbine Base &amp; CPA 2" xfId="18312" xr:uid="{00000000-0005-0000-0000-000085470000}"/>
    <cellStyle name="R_Mark up Factor_20100927 CPA recon Mth 33 ACTUALS Alstom SPX Kusile Turbine Base &amp; CPA 2 2" xfId="18313" xr:uid="{00000000-0005-0000-0000-000086470000}"/>
    <cellStyle name="R_Mark up Factor_20100927 CPA recon Mth 33 ACTUALS Alstom SPX Kusile Turbine Base &amp; CPA 2 2 2" xfId="18314" xr:uid="{00000000-0005-0000-0000-000087470000}"/>
    <cellStyle name="R_Mark up Factor_20100927 CPA recon Mth 33 ACTUALS Alstom SPX Kusile Turbine Base &amp; CPA 2 2 3" xfId="18315" xr:uid="{00000000-0005-0000-0000-000088470000}"/>
    <cellStyle name="R_Mark up Factor_20100927 CPA recon Mth 33 ACTUALS Alstom SPX Kusile Turbine Base &amp; CPA 2 3" xfId="18316" xr:uid="{00000000-0005-0000-0000-000089470000}"/>
    <cellStyle name="R_Mark up Factor_20100927 CPA recon Mth 33 ACTUALS Alstom SPX Kusile Turbine Base &amp; CPA 2 3 2" xfId="18317" xr:uid="{00000000-0005-0000-0000-00008A470000}"/>
    <cellStyle name="R_Mark up Factor_20100927 CPA recon Mth 33 ACTUALS Alstom SPX Kusile Turbine Base &amp; CPA 2 4" xfId="18318" xr:uid="{00000000-0005-0000-0000-00008B470000}"/>
    <cellStyle name="R_Mark up Factor_20100927 CPA recon Mth 33 ACTUALS Alstom SPX Kusile Turbine Base &amp; CPA 2 4 2" xfId="18319" xr:uid="{00000000-0005-0000-0000-00008C470000}"/>
    <cellStyle name="R_Mark up Factor_20100927 CPA recon Mth 33 ACTUALS Alstom SPX Kusile Turbine Base &amp; CPA 2 5" xfId="18320" xr:uid="{00000000-0005-0000-0000-00008D470000}"/>
    <cellStyle name="R_Mark up Factor_20100927 CPA recon Mth 33 ACTUALS Alstom SPX Kusile Turbine Base &amp; CPA 2 6" xfId="18321" xr:uid="{00000000-0005-0000-0000-00008E470000}"/>
    <cellStyle name="R_Mark up Factor_20100927 CPA recon Mth 33 ACTUALS Alstom SPX Kusile Turbine Base &amp; CPA 2 7" xfId="18322" xr:uid="{00000000-0005-0000-0000-00008F470000}"/>
    <cellStyle name="R_Mark up Factor_20100927 CPA recon Mth 33 ACTUALS Alstom SPX Kusile Turbine Base &amp; CPA 3" xfId="18323" xr:uid="{00000000-0005-0000-0000-000090470000}"/>
    <cellStyle name="R_Mark up Factor_20100927 CPA recon Mth 33 ACTUALS Alstom SPX Kusile Turbine Base &amp; CPA 3 2" xfId="18324" xr:uid="{00000000-0005-0000-0000-000091470000}"/>
    <cellStyle name="R_Mark up Factor_20100927 CPA recon Mth 33 ACTUALS Alstom SPX Kusile Turbine Base &amp; CPA 3 2 2" xfId="18325" xr:uid="{00000000-0005-0000-0000-000092470000}"/>
    <cellStyle name="R_Mark up Factor_20100927 CPA recon Mth 33 ACTUALS Alstom SPX Kusile Turbine Base &amp; CPA 3 2 2 2" xfId="18326" xr:uid="{00000000-0005-0000-0000-000093470000}"/>
    <cellStyle name="R_Mark up Factor_20100927 CPA recon Mth 33 ACTUALS Alstom SPX Kusile Turbine Base &amp; CPA 3 2 2 3" xfId="18327" xr:uid="{00000000-0005-0000-0000-000094470000}"/>
    <cellStyle name="R_Mark up Factor_20100927 CPA recon Mth 33 ACTUALS Alstom SPX Kusile Turbine Base &amp; CPA 3 2 3" xfId="18328" xr:uid="{00000000-0005-0000-0000-000095470000}"/>
    <cellStyle name="R_Mark up Factor_20100927 CPA recon Mth 33 ACTUALS Alstom SPX Kusile Turbine Base &amp; CPA 3 2 3 2" xfId="18329" xr:uid="{00000000-0005-0000-0000-000096470000}"/>
    <cellStyle name="R_Mark up Factor_20100927 CPA recon Mth 33 ACTUALS Alstom SPX Kusile Turbine Base &amp; CPA 3 2 4" xfId="18330" xr:uid="{00000000-0005-0000-0000-000097470000}"/>
    <cellStyle name="R_Mark up Factor_20100927 CPA recon Mth 33 ACTUALS Alstom SPX Kusile Turbine Base &amp; CPA 3 2 4 2" xfId="18331" xr:uid="{00000000-0005-0000-0000-000098470000}"/>
    <cellStyle name="R_Mark up Factor_20100927 CPA recon Mth 33 ACTUALS Alstom SPX Kusile Turbine Base &amp; CPA 3 2 5" xfId="18332" xr:uid="{00000000-0005-0000-0000-000099470000}"/>
    <cellStyle name="R_Mark up Factor_20100927 CPA recon Mth 33 ACTUALS Alstom SPX Kusile Turbine Base &amp; CPA 3 2 6" xfId="18333" xr:uid="{00000000-0005-0000-0000-00009A470000}"/>
    <cellStyle name="R_Mark up Factor_20100927 CPA recon Mth 33 ACTUALS Alstom SPX Kusile Turbine Base &amp; CPA 3 2 7" xfId="18334" xr:uid="{00000000-0005-0000-0000-00009B470000}"/>
    <cellStyle name="R_Mark up Factor_20100927 CPA recon Mth 33 ACTUALS Alstom SPX Kusile Turbine Base &amp; CPA 3 3" xfId="18335" xr:uid="{00000000-0005-0000-0000-00009C470000}"/>
    <cellStyle name="R_Mark up Factor_20100927 CPA recon Mth 33 ACTUALS Alstom SPX Kusile Turbine Base &amp; CPA 3 3 2" xfId="18336" xr:uid="{00000000-0005-0000-0000-00009D470000}"/>
    <cellStyle name="R_Mark up Factor_20100927 CPA recon Mth 33 ACTUALS Alstom SPX Kusile Turbine Base &amp; CPA 3 3 3" xfId="18337" xr:uid="{00000000-0005-0000-0000-00009E470000}"/>
    <cellStyle name="R_Mark up Factor_20100927 CPA recon Mth 33 ACTUALS Alstom SPX Kusile Turbine Base &amp; CPA 3 4" xfId="18338" xr:uid="{00000000-0005-0000-0000-00009F470000}"/>
    <cellStyle name="R_Mark up Factor_20100927 CPA recon Mth 33 ACTUALS Alstom SPX Kusile Turbine Base &amp; CPA 3 4 2" xfId="18339" xr:uid="{00000000-0005-0000-0000-0000A0470000}"/>
    <cellStyle name="R_Mark up Factor_20100927 CPA recon Mth 33 ACTUALS Alstom SPX Kusile Turbine Base &amp; CPA 3 5" xfId="18340" xr:uid="{00000000-0005-0000-0000-0000A1470000}"/>
    <cellStyle name="R_Mark up Factor_20100927 CPA recon Mth 33 ACTUALS Alstom SPX Kusile Turbine Base &amp; CPA 3 5 2" xfId="18341" xr:uid="{00000000-0005-0000-0000-0000A2470000}"/>
    <cellStyle name="R_Mark up Factor_20100927 CPA recon Mth 33 ACTUALS Alstom SPX Kusile Turbine Base &amp; CPA 3 6" xfId="18342" xr:uid="{00000000-0005-0000-0000-0000A3470000}"/>
    <cellStyle name="R_Mark up Factor_20100927 CPA recon Mth 33 ACTUALS Alstom SPX Kusile Turbine Base &amp; CPA 3 7" xfId="18343" xr:uid="{00000000-0005-0000-0000-0000A4470000}"/>
    <cellStyle name="R_Mark up Factor_20100927 CPA recon Mth 33 ACTUALS Alstom SPX Kusile Turbine Base &amp; CPA 3 8" xfId="18344" xr:uid="{00000000-0005-0000-0000-0000A5470000}"/>
    <cellStyle name="R_Mark up Factor_20100927 CPA recon Mth 33 ACTUALS Alstom SPX Kusile Turbine Base &amp; CPA 4" xfId="18345" xr:uid="{00000000-0005-0000-0000-0000A6470000}"/>
    <cellStyle name="R_Mark up Factor_20100927 CPA recon Mth 33 ACTUALS Alstom SPX Kusile Turbine Base &amp; CPA 4 2" xfId="18346" xr:uid="{00000000-0005-0000-0000-0000A7470000}"/>
    <cellStyle name="R_Mark up Factor_20100927 CPA recon Mth 33 ACTUALS Alstom SPX Kusile Turbine Base &amp; CPA 4 2 2" xfId="18347" xr:uid="{00000000-0005-0000-0000-0000A8470000}"/>
    <cellStyle name="R_Mark up Factor_20100927 CPA recon Mth 33 ACTUALS Alstom SPX Kusile Turbine Base &amp; CPA 4 2 3" xfId="18348" xr:uid="{00000000-0005-0000-0000-0000A9470000}"/>
    <cellStyle name="R_Mark up Factor_20100927 CPA recon Mth 33 ACTUALS Alstom SPX Kusile Turbine Base &amp; CPA 4 3" xfId="18349" xr:uid="{00000000-0005-0000-0000-0000AA470000}"/>
    <cellStyle name="R_Mark up Factor_20100927 CPA recon Mth 33 ACTUALS Alstom SPX Kusile Turbine Base &amp; CPA 4 3 2" xfId="18350" xr:uid="{00000000-0005-0000-0000-0000AB470000}"/>
    <cellStyle name="R_Mark up Factor_20100927 CPA recon Mth 33 ACTUALS Alstom SPX Kusile Turbine Base &amp; CPA 4 4" xfId="18351" xr:uid="{00000000-0005-0000-0000-0000AC470000}"/>
    <cellStyle name="R_Mark up Factor_20100927 CPA recon Mth 33 ACTUALS Alstom SPX Kusile Turbine Base &amp; CPA 4 4 2" xfId="18352" xr:uid="{00000000-0005-0000-0000-0000AD470000}"/>
    <cellStyle name="R_Mark up Factor_20100927 CPA recon Mth 33 ACTUALS Alstom SPX Kusile Turbine Base &amp; CPA 4 5" xfId="18353" xr:uid="{00000000-0005-0000-0000-0000AE470000}"/>
    <cellStyle name="R_Mark up Factor_20100927 CPA recon Mth 33 ACTUALS Alstom SPX Kusile Turbine Base &amp; CPA 4 6" xfId="18354" xr:uid="{00000000-0005-0000-0000-0000AF470000}"/>
    <cellStyle name="R_Mark up Factor_20100927 CPA recon Mth 33 ACTUALS Alstom SPX Kusile Turbine Base &amp; CPA 4 7" xfId="18355" xr:uid="{00000000-0005-0000-0000-0000B0470000}"/>
    <cellStyle name="R_Mark up Factor_20100927 CPA recon Mth 33 ACTUALS Alstom SPX Kusile Turbine Base &amp; CPA 5" xfId="18356" xr:uid="{00000000-0005-0000-0000-0000B1470000}"/>
    <cellStyle name="R_Mark up Factor_20100927 CPA recon Mth 33 ACTUALS Alstom SPX Kusile Turbine Base &amp; CPA 5 2" xfId="18357" xr:uid="{00000000-0005-0000-0000-0000B2470000}"/>
    <cellStyle name="R_Mark up Factor_20100927 CPA recon Mth 33 ACTUALS Alstom SPX Kusile Turbine Base &amp; CPA 5 3" xfId="18358" xr:uid="{00000000-0005-0000-0000-0000B3470000}"/>
    <cellStyle name="R_Mark up Factor_20100927 CPA recon Mth 33 ACTUALS Alstom SPX Kusile Turbine Base &amp; CPA 5 4" xfId="18359" xr:uid="{00000000-0005-0000-0000-0000B4470000}"/>
    <cellStyle name="R_Mark up Factor_20100927 CPA recon Mth 33 ACTUALS Alstom SPX Kusile Turbine Base &amp; CPA 6" xfId="18360" xr:uid="{00000000-0005-0000-0000-0000B5470000}"/>
    <cellStyle name="R_Mark up Factor_20100927 CPA recon Mth 33 ACTUALS Alstom SPX Kusile Turbine Base &amp; CPA 6 2" xfId="18361" xr:uid="{00000000-0005-0000-0000-0000B6470000}"/>
    <cellStyle name="R_Mark up Factor_20100927 CPA recon Mth 33 ACTUALS Alstom SPX Kusile Turbine Base &amp; CPA 6 3" xfId="18362" xr:uid="{00000000-0005-0000-0000-0000B7470000}"/>
    <cellStyle name="R_Mark up Factor_20100927 CPA recon Mth 33 ACTUALS Alstom SPX Kusile Turbine Base &amp; CPA 6 4" xfId="18363" xr:uid="{00000000-0005-0000-0000-0000B8470000}"/>
    <cellStyle name="R_Mark up Factor_20100927 CPA recon Mth 33 ACTUALS Alstom SPX Kusile Turbine Base &amp; CPA 7" xfId="18364" xr:uid="{00000000-0005-0000-0000-0000B9470000}"/>
    <cellStyle name="R_Mark up Factor_20100927 CPA recon Mth 33 ACTUALS Alstom SPX Kusile Turbine Base &amp; CPA 7 2" xfId="18365" xr:uid="{00000000-0005-0000-0000-0000BA470000}"/>
    <cellStyle name="R_Mark up Factor_20100927 CPA recon Mth 33 ACTUALS Alstom SPX Kusile Turbine Base &amp; CPA 8" xfId="18366" xr:uid="{00000000-0005-0000-0000-0000BB470000}"/>
    <cellStyle name="R_Mark up Factor_20100927 CPA recon Mth 33 ACTUALS Alstom SPX Kusile Turbine Base &amp; CPA 9" xfId="18367" xr:uid="{00000000-0005-0000-0000-0000BC470000}"/>
    <cellStyle name="R_Mark up Factor_20110415 Mth 13 PC_Apr11_Alstom" xfId="18368" xr:uid="{00000000-0005-0000-0000-0000BD470000}"/>
    <cellStyle name="R_Mark up Factor_20110415 Mth 13 PC_Apr11_Alstom 2" xfId="18369" xr:uid="{00000000-0005-0000-0000-0000BE470000}"/>
    <cellStyle name="R_Mark up Factor_20110415 Mth 13 PC_Apr11_Alstom 2 2" xfId="18370" xr:uid="{00000000-0005-0000-0000-0000BF470000}"/>
    <cellStyle name="R_Mark up Factor_20110415 Mth 13 PC_Apr11_Alstom 2 3" xfId="18371" xr:uid="{00000000-0005-0000-0000-0000C0470000}"/>
    <cellStyle name="R_Mark up Factor_20110415 Mth 13 PC_Apr11_Alstom 3" xfId="18372" xr:uid="{00000000-0005-0000-0000-0000C1470000}"/>
    <cellStyle name="R_Mark up Factor_20110415 Mth 13 PC_Apr11_Alstom 3 2" xfId="18373" xr:uid="{00000000-0005-0000-0000-0000C2470000}"/>
    <cellStyle name="R_Mark up Factor_20110415 Mth 13 PC_Apr11_Alstom 3 3" xfId="18374" xr:uid="{00000000-0005-0000-0000-0000C3470000}"/>
    <cellStyle name="R_Mark up Factor_20110415 Mth 13 PC_Apr11_Alstom 3 4" xfId="18375" xr:uid="{00000000-0005-0000-0000-0000C4470000}"/>
    <cellStyle name="R_Mark up Factor_20110415 Mth 13 PC_Apr11_Alstom 4" xfId="18376" xr:uid="{00000000-0005-0000-0000-0000C5470000}"/>
    <cellStyle name="R_Mark up Factor_20110415 Mth 13 PC_Apr11_Alstom 4 2" xfId="18377" xr:uid="{00000000-0005-0000-0000-0000C6470000}"/>
    <cellStyle name="R_Mark up Factor_20110415 Mth 13 PC_Apr11_Alstom 4 3" xfId="18378" xr:uid="{00000000-0005-0000-0000-0000C7470000}"/>
    <cellStyle name="R_Mark up Factor_20110415 Mth 13 PC_Apr11_Alstom 5" xfId="18379" xr:uid="{00000000-0005-0000-0000-0000C8470000}"/>
    <cellStyle name="R_Mark up Factor_20110415 Mth 13 PC_Apr11_Alstom 6" xfId="18380" xr:uid="{00000000-0005-0000-0000-0000C9470000}"/>
    <cellStyle name="R_Mark up Factor_20110415 Mth 13 PC_Apr11_Alstom 7" xfId="18381" xr:uid="{00000000-0005-0000-0000-0000CA470000}"/>
    <cellStyle name="R_Mark up Factor_20110415 Mth 13 PC_Apr11_Alstom 8" xfId="18382" xr:uid="{00000000-0005-0000-0000-0000CB470000}"/>
    <cellStyle name="R_Mark up Factor_Book3" xfId="18383" xr:uid="{00000000-0005-0000-0000-0000CC470000}"/>
    <cellStyle name="R_Mark up Factor_Book3 10" xfId="18384" xr:uid="{00000000-0005-0000-0000-0000CD470000}"/>
    <cellStyle name="R_Mark up Factor_Book3 2" xfId="18385" xr:uid="{00000000-0005-0000-0000-0000CE470000}"/>
    <cellStyle name="R_Mark up Factor_Book3 2 2" xfId="18386" xr:uid="{00000000-0005-0000-0000-0000CF470000}"/>
    <cellStyle name="R_Mark up Factor_Book3 2 2 2" xfId="18387" xr:uid="{00000000-0005-0000-0000-0000D0470000}"/>
    <cellStyle name="R_Mark up Factor_Book3 2 2 3" xfId="18388" xr:uid="{00000000-0005-0000-0000-0000D1470000}"/>
    <cellStyle name="R_Mark up Factor_Book3 2 3" xfId="18389" xr:uid="{00000000-0005-0000-0000-0000D2470000}"/>
    <cellStyle name="R_Mark up Factor_Book3 2 3 2" xfId="18390" xr:uid="{00000000-0005-0000-0000-0000D3470000}"/>
    <cellStyle name="R_Mark up Factor_Book3 2 4" xfId="18391" xr:uid="{00000000-0005-0000-0000-0000D4470000}"/>
    <cellStyle name="R_Mark up Factor_Book3 2 4 2" xfId="18392" xr:uid="{00000000-0005-0000-0000-0000D5470000}"/>
    <cellStyle name="R_Mark up Factor_Book3 2 5" xfId="18393" xr:uid="{00000000-0005-0000-0000-0000D6470000}"/>
    <cellStyle name="R_Mark up Factor_Book3 2 6" xfId="18394" xr:uid="{00000000-0005-0000-0000-0000D7470000}"/>
    <cellStyle name="R_Mark up Factor_Book3 2 7" xfId="18395" xr:uid="{00000000-0005-0000-0000-0000D8470000}"/>
    <cellStyle name="R_Mark up Factor_Book3 3" xfId="18396" xr:uid="{00000000-0005-0000-0000-0000D9470000}"/>
    <cellStyle name="R_Mark up Factor_Book3 3 2" xfId="18397" xr:uid="{00000000-0005-0000-0000-0000DA470000}"/>
    <cellStyle name="R_Mark up Factor_Book3 3 2 2" xfId="18398" xr:uid="{00000000-0005-0000-0000-0000DB470000}"/>
    <cellStyle name="R_Mark up Factor_Book3 3 2 2 2" xfId="18399" xr:uid="{00000000-0005-0000-0000-0000DC470000}"/>
    <cellStyle name="R_Mark up Factor_Book3 3 2 2 3" xfId="18400" xr:uid="{00000000-0005-0000-0000-0000DD470000}"/>
    <cellStyle name="R_Mark up Factor_Book3 3 2 3" xfId="18401" xr:uid="{00000000-0005-0000-0000-0000DE470000}"/>
    <cellStyle name="R_Mark up Factor_Book3 3 2 3 2" xfId="18402" xr:uid="{00000000-0005-0000-0000-0000DF470000}"/>
    <cellStyle name="R_Mark up Factor_Book3 3 2 4" xfId="18403" xr:uid="{00000000-0005-0000-0000-0000E0470000}"/>
    <cellStyle name="R_Mark up Factor_Book3 3 2 4 2" xfId="18404" xr:uid="{00000000-0005-0000-0000-0000E1470000}"/>
    <cellStyle name="R_Mark up Factor_Book3 3 2 5" xfId="18405" xr:uid="{00000000-0005-0000-0000-0000E2470000}"/>
    <cellStyle name="R_Mark up Factor_Book3 3 2 6" xfId="18406" xr:uid="{00000000-0005-0000-0000-0000E3470000}"/>
    <cellStyle name="R_Mark up Factor_Book3 3 2 7" xfId="18407" xr:uid="{00000000-0005-0000-0000-0000E4470000}"/>
    <cellStyle name="R_Mark up Factor_Book3 3 3" xfId="18408" xr:uid="{00000000-0005-0000-0000-0000E5470000}"/>
    <cellStyle name="R_Mark up Factor_Book3 3 3 2" xfId="18409" xr:uid="{00000000-0005-0000-0000-0000E6470000}"/>
    <cellStyle name="R_Mark up Factor_Book3 3 3 3" xfId="18410" xr:uid="{00000000-0005-0000-0000-0000E7470000}"/>
    <cellStyle name="R_Mark up Factor_Book3 3 4" xfId="18411" xr:uid="{00000000-0005-0000-0000-0000E8470000}"/>
    <cellStyle name="R_Mark up Factor_Book3 3 4 2" xfId="18412" xr:uid="{00000000-0005-0000-0000-0000E9470000}"/>
    <cellStyle name="R_Mark up Factor_Book3 3 5" xfId="18413" xr:uid="{00000000-0005-0000-0000-0000EA470000}"/>
    <cellStyle name="R_Mark up Factor_Book3 3 5 2" xfId="18414" xr:uid="{00000000-0005-0000-0000-0000EB470000}"/>
    <cellStyle name="R_Mark up Factor_Book3 3 6" xfId="18415" xr:uid="{00000000-0005-0000-0000-0000EC470000}"/>
    <cellStyle name="R_Mark up Factor_Book3 3 7" xfId="18416" xr:uid="{00000000-0005-0000-0000-0000ED470000}"/>
    <cellStyle name="R_Mark up Factor_Book3 3 8" xfId="18417" xr:uid="{00000000-0005-0000-0000-0000EE470000}"/>
    <cellStyle name="R_Mark up Factor_Book3 4" xfId="18418" xr:uid="{00000000-0005-0000-0000-0000EF470000}"/>
    <cellStyle name="R_Mark up Factor_Book3 4 2" xfId="18419" xr:uid="{00000000-0005-0000-0000-0000F0470000}"/>
    <cellStyle name="R_Mark up Factor_Book3 4 2 2" xfId="18420" xr:uid="{00000000-0005-0000-0000-0000F1470000}"/>
    <cellStyle name="R_Mark up Factor_Book3 4 2 3" xfId="18421" xr:uid="{00000000-0005-0000-0000-0000F2470000}"/>
    <cellStyle name="R_Mark up Factor_Book3 4 3" xfId="18422" xr:uid="{00000000-0005-0000-0000-0000F3470000}"/>
    <cellStyle name="R_Mark up Factor_Book3 4 3 2" xfId="18423" xr:uid="{00000000-0005-0000-0000-0000F4470000}"/>
    <cellStyle name="R_Mark up Factor_Book3 4 4" xfId="18424" xr:uid="{00000000-0005-0000-0000-0000F5470000}"/>
    <cellStyle name="R_Mark up Factor_Book3 4 4 2" xfId="18425" xr:uid="{00000000-0005-0000-0000-0000F6470000}"/>
    <cellStyle name="R_Mark up Factor_Book3 4 5" xfId="18426" xr:uid="{00000000-0005-0000-0000-0000F7470000}"/>
    <cellStyle name="R_Mark up Factor_Book3 4 6" xfId="18427" xr:uid="{00000000-0005-0000-0000-0000F8470000}"/>
    <cellStyle name="R_Mark up Factor_Book3 4 7" xfId="18428" xr:uid="{00000000-0005-0000-0000-0000F9470000}"/>
    <cellStyle name="R_Mark up Factor_Book3 5" xfId="18429" xr:uid="{00000000-0005-0000-0000-0000FA470000}"/>
    <cellStyle name="R_Mark up Factor_Book3 5 2" xfId="18430" xr:uid="{00000000-0005-0000-0000-0000FB470000}"/>
    <cellStyle name="R_Mark up Factor_Book3 5 2 2" xfId="18431" xr:uid="{00000000-0005-0000-0000-0000FC470000}"/>
    <cellStyle name="R_Mark up Factor_Book3 5 3" xfId="18432" xr:uid="{00000000-0005-0000-0000-0000FD470000}"/>
    <cellStyle name="R_Mark up Factor_Book3 5 4" xfId="18433" xr:uid="{00000000-0005-0000-0000-0000FE470000}"/>
    <cellStyle name="R_Mark up Factor_Book3 6" xfId="18434" xr:uid="{00000000-0005-0000-0000-0000FF470000}"/>
    <cellStyle name="R_Mark up Factor_Book3 6 2" xfId="18435" xr:uid="{00000000-0005-0000-0000-000000480000}"/>
    <cellStyle name="R_Mark up Factor_Book3 6 3" xfId="18436" xr:uid="{00000000-0005-0000-0000-000001480000}"/>
    <cellStyle name="R_Mark up Factor_Book3 6 4" xfId="18437" xr:uid="{00000000-0005-0000-0000-000002480000}"/>
    <cellStyle name="R_Mark up Factor_Book3 7" xfId="18438" xr:uid="{00000000-0005-0000-0000-000003480000}"/>
    <cellStyle name="R_Mark up Factor_Book3 7 2" xfId="18439" xr:uid="{00000000-0005-0000-0000-000004480000}"/>
    <cellStyle name="R_Mark up Factor_Book3 7 3" xfId="18440" xr:uid="{00000000-0005-0000-0000-000005480000}"/>
    <cellStyle name="R_Mark up Factor_Book3 8" xfId="18441" xr:uid="{00000000-0005-0000-0000-000006480000}"/>
    <cellStyle name="R_Mark up Factor_Book3 8 2" xfId="18442" xr:uid="{00000000-0005-0000-0000-000007480000}"/>
    <cellStyle name="R_Mark up Factor_Book3 9" xfId="18443" xr:uid="{00000000-0005-0000-0000-000008480000}"/>
    <cellStyle name="R_Mark up Factor_Book3_201104 Mth 13 COSIRA 0720_WFGD April Schedule 6" xfId="18444" xr:uid="{00000000-0005-0000-0000-000009480000}"/>
    <cellStyle name="R_Mark up Factor_Book3_201104 Mth 13 COSIRA 0720_WFGD April Schedule 6 2" xfId="18445" xr:uid="{00000000-0005-0000-0000-00000A480000}"/>
    <cellStyle name="R_Mark up Factor_Book3_201104 Mth 13 COSIRA 0720_WFGD April Schedule 6 2 2" xfId="18446" xr:uid="{00000000-0005-0000-0000-00000B480000}"/>
    <cellStyle name="R_Mark up Factor_Book3_201104 Mth 13 COSIRA 0720_WFGD April Schedule 6 2 3" xfId="18447" xr:uid="{00000000-0005-0000-0000-00000C480000}"/>
    <cellStyle name="R_Mark up Factor_Book3_201104 Mth 13 COSIRA 0720_WFGD April Schedule 6 2 4" xfId="18448" xr:uid="{00000000-0005-0000-0000-00000D480000}"/>
    <cellStyle name="R_Mark up Factor_Book3_201104 Mth 13 COSIRA 0720_WFGD April Schedule 6 3" xfId="18449" xr:uid="{00000000-0005-0000-0000-00000E480000}"/>
    <cellStyle name="R_Mark up Factor_Book3_201104 Mth 13 COSIRA 0720_WFGD April Schedule 6 3 2" xfId="18450" xr:uid="{00000000-0005-0000-0000-00000F480000}"/>
    <cellStyle name="R_Mark up Factor_Book3_201104 Mth 13 COSIRA 0720_WFGD April Schedule 6 4" xfId="18451" xr:uid="{00000000-0005-0000-0000-000010480000}"/>
    <cellStyle name="R_Mark up Factor_Book3_201104 Mth 13 COSIRA 0720_WFGD April Schedule 6 4 2" xfId="18452" xr:uid="{00000000-0005-0000-0000-000011480000}"/>
    <cellStyle name="R_Mark up Factor_Book3_201104 Mth 13 COSIRA 0720_WFGD April Schedule 6 5" xfId="18453" xr:uid="{00000000-0005-0000-0000-000012480000}"/>
    <cellStyle name="R_Mark up Factor_Book3_201104 Mth 13 COSIRA 0720_WFGD April Schedule 6 6" xfId="18454" xr:uid="{00000000-0005-0000-0000-000013480000}"/>
    <cellStyle name="R_Mark up Factor_Book3_201104 Mth 13 COSIRA 0720_WFGD April Schedule 6 7" xfId="18455" xr:uid="{00000000-0005-0000-0000-000014480000}"/>
    <cellStyle name="R_Mark up Factor_CHK 20100726Rev Design Kusile FGD assessment data" xfId="18456" xr:uid="{00000000-0005-0000-0000-000015480000}"/>
    <cellStyle name="R_Mark up Factor_CHK 20100726Rev Design Kusile FGD assessment data 10" xfId="18457" xr:uid="{00000000-0005-0000-0000-000016480000}"/>
    <cellStyle name="R_Mark up Factor_CHK 20100726Rev Design Kusile FGD assessment data 2" xfId="18458" xr:uid="{00000000-0005-0000-0000-000017480000}"/>
    <cellStyle name="R_Mark up Factor_CHK 20100726Rev Design Kusile FGD assessment data 2 2" xfId="18459" xr:uid="{00000000-0005-0000-0000-000018480000}"/>
    <cellStyle name="R_Mark up Factor_CHK 20100726Rev Design Kusile FGD assessment data 2 2 2" xfId="18460" xr:uid="{00000000-0005-0000-0000-000019480000}"/>
    <cellStyle name="R_Mark up Factor_CHK 20100726Rev Design Kusile FGD assessment data 2 2 3" xfId="18461" xr:uid="{00000000-0005-0000-0000-00001A480000}"/>
    <cellStyle name="R_Mark up Factor_CHK 20100726Rev Design Kusile FGD assessment data 2 3" xfId="18462" xr:uid="{00000000-0005-0000-0000-00001B480000}"/>
    <cellStyle name="R_Mark up Factor_CHK 20100726Rev Design Kusile FGD assessment data 2 3 2" xfId="18463" xr:uid="{00000000-0005-0000-0000-00001C480000}"/>
    <cellStyle name="R_Mark up Factor_CHK 20100726Rev Design Kusile FGD assessment data 2 4" xfId="18464" xr:uid="{00000000-0005-0000-0000-00001D480000}"/>
    <cellStyle name="R_Mark up Factor_CHK 20100726Rev Design Kusile FGD assessment data 2 4 2" xfId="18465" xr:uid="{00000000-0005-0000-0000-00001E480000}"/>
    <cellStyle name="R_Mark up Factor_CHK 20100726Rev Design Kusile FGD assessment data 2 5" xfId="18466" xr:uid="{00000000-0005-0000-0000-00001F480000}"/>
    <cellStyle name="R_Mark up Factor_CHK 20100726Rev Design Kusile FGD assessment data 2 6" xfId="18467" xr:uid="{00000000-0005-0000-0000-000020480000}"/>
    <cellStyle name="R_Mark up Factor_CHK 20100726Rev Design Kusile FGD assessment data 2 7" xfId="18468" xr:uid="{00000000-0005-0000-0000-000021480000}"/>
    <cellStyle name="R_Mark up Factor_CHK 20100726Rev Design Kusile FGD assessment data 3" xfId="18469" xr:uid="{00000000-0005-0000-0000-000022480000}"/>
    <cellStyle name="R_Mark up Factor_CHK 20100726Rev Design Kusile FGD assessment data 3 2" xfId="18470" xr:uid="{00000000-0005-0000-0000-000023480000}"/>
    <cellStyle name="R_Mark up Factor_CHK 20100726Rev Design Kusile FGD assessment data 3 2 2" xfId="18471" xr:uid="{00000000-0005-0000-0000-000024480000}"/>
    <cellStyle name="R_Mark up Factor_CHK 20100726Rev Design Kusile FGD assessment data 3 2 2 2" xfId="18472" xr:uid="{00000000-0005-0000-0000-000025480000}"/>
    <cellStyle name="R_Mark up Factor_CHK 20100726Rev Design Kusile FGD assessment data 3 2 2 3" xfId="18473" xr:uid="{00000000-0005-0000-0000-000026480000}"/>
    <cellStyle name="R_Mark up Factor_CHK 20100726Rev Design Kusile FGD assessment data 3 2 3" xfId="18474" xr:uid="{00000000-0005-0000-0000-000027480000}"/>
    <cellStyle name="R_Mark up Factor_CHK 20100726Rev Design Kusile FGD assessment data 3 2 3 2" xfId="18475" xr:uid="{00000000-0005-0000-0000-000028480000}"/>
    <cellStyle name="R_Mark up Factor_CHK 20100726Rev Design Kusile FGD assessment data 3 2 4" xfId="18476" xr:uid="{00000000-0005-0000-0000-000029480000}"/>
    <cellStyle name="R_Mark up Factor_CHK 20100726Rev Design Kusile FGD assessment data 3 2 4 2" xfId="18477" xr:uid="{00000000-0005-0000-0000-00002A480000}"/>
    <cellStyle name="R_Mark up Factor_CHK 20100726Rev Design Kusile FGD assessment data 3 2 5" xfId="18478" xr:uid="{00000000-0005-0000-0000-00002B480000}"/>
    <cellStyle name="R_Mark up Factor_CHK 20100726Rev Design Kusile FGD assessment data 3 2 6" xfId="18479" xr:uid="{00000000-0005-0000-0000-00002C480000}"/>
    <cellStyle name="R_Mark up Factor_CHK 20100726Rev Design Kusile FGD assessment data 3 2 7" xfId="18480" xr:uid="{00000000-0005-0000-0000-00002D480000}"/>
    <cellStyle name="R_Mark up Factor_CHK 20100726Rev Design Kusile FGD assessment data 3 3" xfId="18481" xr:uid="{00000000-0005-0000-0000-00002E480000}"/>
    <cellStyle name="R_Mark up Factor_CHK 20100726Rev Design Kusile FGD assessment data 3 3 2" xfId="18482" xr:uid="{00000000-0005-0000-0000-00002F480000}"/>
    <cellStyle name="R_Mark up Factor_CHK 20100726Rev Design Kusile FGD assessment data 3 3 3" xfId="18483" xr:uid="{00000000-0005-0000-0000-000030480000}"/>
    <cellStyle name="R_Mark up Factor_CHK 20100726Rev Design Kusile FGD assessment data 3 4" xfId="18484" xr:uid="{00000000-0005-0000-0000-000031480000}"/>
    <cellStyle name="R_Mark up Factor_CHK 20100726Rev Design Kusile FGD assessment data 3 4 2" xfId="18485" xr:uid="{00000000-0005-0000-0000-000032480000}"/>
    <cellStyle name="R_Mark up Factor_CHK 20100726Rev Design Kusile FGD assessment data 3 5" xfId="18486" xr:uid="{00000000-0005-0000-0000-000033480000}"/>
    <cellStyle name="R_Mark up Factor_CHK 20100726Rev Design Kusile FGD assessment data 3 5 2" xfId="18487" xr:uid="{00000000-0005-0000-0000-000034480000}"/>
    <cellStyle name="R_Mark up Factor_CHK 20100726Rev Design Kusile FGD assessment data 3 6" xfId="18488" xr:uid="{00000000-0005-0000-0000-000035480000}"/>
    <cellStyle name="R_Mark up Factor_CHK 20100726Rev Design Kusile FGD assessment data 3 7" xfId="18489" xr:uid="{00000000-0005-0000-0000-000036480000}"/>
    <cellStyle name="R_Mark up Factor_CHK 20100726Rev Design Kusile FGD assessment data 3 8" xfId="18490" xr:uid="{00000000-0005-0000-0000-000037480000}"/>
    <cellStyle name="R_Mark up Factor_CHK 20100726Rev Design Kusile FGD assessment data 4" xfId="18491" xr:uid="{00000000-0005-0000-0000-000038480000}"/>
    <cellStyle name="R_Mark up Factor_CHK 20100726Rev Design Kusile FGD assessment data 4 2" xfId="18492" xr:uid="{00000000-0005-0000-0000-000039480000}"/>
    <cellStyle name="R_Mark up Factor_CHK 20100726Rev Design Kusile FGD assessment data 4 2 2" xfId="18493" xr:uid="{00000000-0005-0000-0000-00003A480000}"/>
    <cellStyle name="R_Mark up Factor_CHK 20100726Rev Design Kusile FGD assessment data 4 2 3" xfId="18494" xr:uid="{00000000-0005-0000-0000-00003B480000}"/>
    <cellStyle name="R_Mark up Factor_CHK 20100726Rev Design Kusile FGD assessment data 4 3" xfId="18495" xr:uid="{00000000-0005-0000-0000-00003C480000}"/>
    <cellStyle name="R_Mark up Factor_CHK 20100726Rev Design Kusile FGD assessment data 4 3 2" xfId="18496" xr:uid="{00000000-0005-0000-0000-00003D480000}"/>
    <cellStyle name="R_Mark up Factor_CHK 20100726Rev Design Kusile FGD assessment data 4 4" xfId="18497" xr:uid="{00000000-0005-0000-0000-00003E480000}"/>
    <cellStyle name="R_Mark up Factor_CHK 20100726Rev Design Kusile FGD assessment data 4 4 2" xfId="18498" xr:uid="{00000000-0005-0000-0000-00003F480000}"/>
    <cellStyle name="R_Mark up Factor_CHK 20100726Rev Design Kusile FGD assessment data 4 5" xfId="18499" xr:uid="{00000000-0005-0000-0000-000040480000}"/>
    <cellStyle name="R_Mark up Factor_CHK 20100726Rev Design Kusile FGD assessment data 4 6" xfId="18500" xr:uid="{00000000-0005-0000-0000-000041480000}"/>
    <cellStyle name="R_Mark up Factor_CHK 20100726Rev Design Kusile FGD assessment data 4 7" xfId="18501" xr:uid="{00000000-0005-0000-0000-000042480000}"/>
    <cellStyle name="R_Mark up Factor_CHK 20100726Rev Design Kusile FGD assessment data 5" xfId="18502" xr:uid="{00000000-0005-0000-0000-000043480000}"/>
    <cellStyle name="R_Mark up Factor_CHK 20100726Rev Design Kusile FGD assessment data 5 2" xfId="18503" xr:uid="{00000000-0005-0000-0000-000044480000}"/>
    <cellStyle name="R_Mark up Factor_CHK 20100726Rev Design Kusile FGD assessment data 5 2 2" xfId="18504" xr:uid="{00000000-0005-0000-0000-000045480000}"/>
    <cellStyle name="R_Mark up Factor_CHK 20100726Rev Design Kusile FGD assessment data 5 3" xfId="18505" xr:uid="{00000000-0005-0000-0000-000046480000}"/>
    <cellStyle name="R_Mark up Factor_CHK 20100726Rev Design Kusile FGD assessment data 5 4" xfId="18506" xr:uid="{00000000-0005-0000-0000-000047480000}"/>
    <cellStyle name="R_Mark up Factor_CHK 20100726Rev Design Kusile FGD assessment data 6" xfId="18507" xr:uid="{00000000-0005-0000-0000-000048480000}"/>
    <cellStyle name="R_Mark up Factor_CHK 20100726Rev Design Kusile FGD assessment data 6 2" xfId="18508" xr:uid="{00000000-0005-0000-0000-000049480000}"/>
    <cellStyle name="R_Mark up Factor_CHK 20100726Rev Design Kusile FGD assessment data 6 3" xfId="18509" xr:uid="{00000000-0005-0000-0000-00004A480000}"/>
    <cellStyle name="R_Mark up Factor_CHK 20100726Rev Design Kusile FGD assessment data 6 4" xfId="18510" xr:uid="{00000000-0005-0000-0000-00004B480000}"/>
    <cellStyle name="R_Mark up Factor_CHK 20100726Rev Design Kusile FGD assessment data 7" xfId="18511" xr:uid="{00000000-0005-0000-0000-00004C480000}"/>
    <cellStyle name="R_Mark up Factor_CHK 20100726Rev Design Kusile FGD assessment data 7 2" xfId="18512" xr:uid="{00000000-0005-0000-0000-00004D480000}"/>
    <cellStyle name="R_Mark up Factor_CHK 20100726Rev Design Kusile FGD assessment data 7 3" xfId="18513" xr:uid="{00000000-0005-0000-0000-00004E480000}"/>
    <cellStyle name="R_Mark up Factor_CHK 20100726Rev Design Kusile FGD assessment data 8" xfId="18514" xr:uid="{00000000-0005-0000-0000-00004F480000}"/>
    <cellStyle name="R_Mark up Factor_CHK 20100726Rev Design Kusile FGD assessment data 8 2" xfId="18515" xr:uid="{00000000-0005-0000-0000-000050480000}"/>
    <cellStyle name="R_Mark up Factor_CHK 20100726Rev Design Kusile FGD assessment data 9" xfId="18516" xr:uid="{00000000-0005-0000-0000-000051480000}"/>
    <cellStyle name="R_Mark up Factor_CHK 20100726Rev Design Kusile FGD assessment data_201104 Mth 13 COSIRA 0720_WFGD April Schedule 6" xfId="18517" xr:uid="{00000000-0005-0000-0000-000052480000}"/>
    <cellStyle name="R_Mark up Factor_CHK 20100726Rev Design Kusile FGD assessment data_201104 Mth 13 COSIRA 0720_WFGD April Schedule 6 2" xfId="18518" xr:uid="{00000000-0005-0000-0000-000053480000}"/>
    <cellStyle name="R_Mark up Factor_CHK 20100726Rev Design Kusile FGD assessment data_201104 Mth 13 COSIRA 0720_WFGD April Schedule 6 2 2" xfId="18519" xr:uid="{00000000-0005-0000-0000-000054480000}"/>
    <cellStyle name="R_Mark up Factor_CHK 20100726Rev Design Kusile FGD assessment data_201104 Mth 13 COSIRA 0720_WFGD April Schedule 6 2 3" xfId="18520" xr:uid="{00000000-0005-0000-0000-000055480000}"/>
    <cellStyle name="R_Mark up Factor_CHK 20100726Rev Design Kusile FGD assessment data_201104 Mth 13 COSIRA 0720_WFGD April Schedule 6 2 4" xfId="18521" xr:uid="{00000000-0005-0000-0000-000056480000}"/>
    <cellStyle name="R_Mark up Factor_CHK 20100726Rev Design Kusile FGD assessment data_201104 Mth 13 COSIRA 0720_WFGD April Schedule 6 3" xfId="18522" xr:uid="{00000000-0005-0000-0000-000057480000}"/>
    <cellStyle name="R_Mark up Factor_CHK 20100726Rev Design Kusile FGD assessment data_201104 Mth 13 COSIRA 0720_WFGD April Schedule 6 3 2" xfId="18523" xr:uid="{00000000-0005-0000-0000-000058480000}"/>
    <cellStyle name="R_Mark up Factor_CHK 20100726Rev Design Kusile FGD assessment data_201104 Mth 13 COSIRA 0720_WFGD April Schedule 6 4" xfId="18524" xr:uid="{00000000-0005-0000-0000-000059480000}"/>
    <cellStyle name="R_Mark up Factor_CHK 20100726Rev Design Kusile FGD assessment data_201104 Mth 13 COSIRA 0720_WFGD April Schedule 6 4 2" xfId="18525" xr:uid="{00000000-0005-0000-0000-00005A480000}"/>
    <cellStyle name="R_Mark up Factor_CHK 20100726Rev Design Kusile FGD assessment data_201104 Mth 13 COSIRA 0720_WFGD April Schedule 6 5" xfId="18526" xr:uid="{00000000-0005-0000-0000-00005B480000}"/>
    <cellStyle name="R_Mark up Factor_CHK 20100726Rev Design Kusile FGD assessment data_201104 Mth 13 COSIRA 0720_WFGD April Schedule 6 6" xfId="18527" xr:uid="{00000000-0005-0000-0000-00005C480000}"/>
    <cellStyle name="R_Mark up Factor_CHK 20100726Rev Design Kusile FGD assessment data_201104 Mth 13 COSIRA 0720_WFGD April Schedule 6 7" xfId="18528" xr:uid="{00000000-0005-0000-0000-00005D480000}"/>
    <cellStyle name="R_Mark up Factor_Clyde Engineer Assesment Master" xfId="18529" xr:uid="{00000000-0005-0000-0000-00005E480000}"/>
    <cellStyle name="R_Mark up Factor_CPA" xfId="18530" xr:uid="{00000000-0005-0000-0000-00005F480000}"/>
    <cellStyle name="R_Mark up Factor_CPA 10" xfId="18531" xr:uid="{00000000-0005-0000-0000-000060480000}"/>
    <cellStyle name="R_Mark up Factor_CPA 11" xfId="18532" xr:uid="{00000000-0005-0000-0000-000061480000}"/>
    <cellStyle name="R_Mark up Factor_CPA 12" xfId="18533" xr:uid="{00000000-0005-0000-0000-000062480000}"/>
    <cellStyle name="R_Mark up Factor_CPA 2" xfId="18534" xr:uid="{00000000-0005-0000-0000-000063480000}"/>
    <cellStyle name="R_Mark up Factor_CPA 2 2" xfId="18535" xr:uid="{00000000-0005-0000-0000-000064480000}"/>
    <cellStyle name="R_Mark up Factor_CPA 2 2 2" xfId="18536" xr:uid="{00000000-0005-0000-0000-000065480000}"/>
    <cellStyle name="R_Mark up Factor_CPA 2 2 2 2" xfId="18537" xr:uid="{00000000-0005-0000-0000-000066480000}"/>
    <cellStyle name="R_Mark up Factor_CPA 2 2 2 3" xfId="18538" xr:uid="{00000000-0005-0000-0000-000067480000}"/>
    <cellStyle name="R_Mark up Factor_CPA 2 2 3" xfId="18539" xr:uid="{00000000-0005-0000-0000-000068480000}"/>
    <cellStyle name="R_Mark up Factor_CPA 2 2 3 2" xfId="18540" xr:uid="{00000000-0005-0000-0000-000069480000}"/>
    <cellStyle name="R_Mark up Factor_CPA 2 2 4" xfId="18541" xr:uid="{00000000-0005-0000-0000-00006A480000}"/>
    <cellStyle name="R_Mark up Factor_CPA 2 2 4 2" xfId="18542" xr:uid="{00000000-0005-0000-0000-00006B480000}"/>
    <cellStyle name="R_Mark up Factor_CPA 2 2 5" xfId="18543" xr:uid="{00000000-0005-0000-0000-00006C480000}"/>
    <cellStyle name="R_Mark up Factor_CPA 2 2 6" xfId="18544" xr:uid="{00000000-0005-0000-0000-00006D480000}"/>
    <cellStyle name="R_Mark up Factor_CPA 2 2 7" xfId="18545" xr:uid="{00000000-0005-0000-0000-00006E480000}"/>
    <cellStyle name="R_Mark up Factor_CPA 2 3" xfId="18546" xr:uid="{00000000-0005-0000-0000-00006F480000}"/>
    <cellStyle name="R_Mark up Factor_CPA 2 3 2" xfId="18547" xr:uid="{00000000-0005-0000-0000-000070480000}"/>
    <cellStyle name="R_Mark up Factor_CPA 2 3 3" xfId="18548" xr:uid="{00000000-0005-0000-0000-000071480000}"/>
    <cellStyle name="R_Mark up Factor_CPA 2 4" xfId="18549" xr:uid="{00000000-0005-0000-0000-000072480000}"/>
    <cellStyle name="R_Mark up Factor_CPA 2 4 2" xfId="18550" xr:uid="{00000000-0005-0000-0000-000073480000}"/>
    <cellStyle name="R_Mark up Factor_CPA 2 5" xfId="18551" xr:uid="{00000000-0005-0000-0000-000074480000}"/>
    <cellStyle name="R_Mark up Factor_CPA 2 5 2" xfId="18552" xr:uid="{00000000-0005-0000-0000-000075480000}"/>
    <cellStyle name="R_Mark up Factor_CPA 2 6" xfId="18553" xr:uid="{00000000-0005-0000-0000-000076480000}"/>
    <cellStyle name="R_Mark up Factor_CPA 2 7" xfId="18554" xr:uid="{00000000-0005-0000-0000-000077480000}"/>
    <cellStyle name="R_Mark up Factor_CPA 2 8" xfId="18555" xr:uid="{00000000-0005-0000-0000-000078480000}"/>
    <cellStyle name="R_Mark up Factor_CPA 3" xfId="18556" xr:uid="{00000000-0005-0000-0000-000079480000}"/>
    <cellStyle name="R_Mark up Factor_CPA 3 2" xfId="18557" xr:uid="{00000000-0005-0000-0000-00007A480000}"/>
    <cellStyle name="R_Mark up Factor_CPA 3 2 2" xfId="18558" xr:uid="{00000000-0005-0000-0000-00007B480000}"/>
    <cellStyle name="R_Mark up Factor_CPA 3 2 3" xfId="18559" xr:uid="{00000000-0005-0000-0000-00007C480000}"/>
    <cellStyle name="R_Mark up Factor_CPA 3 3" xfId="18560" xr:uid="{00000000-0005-0000-0000-00007D480000}"/>
    <cellStyle name="R_Mark up Factor_CPA 3 3 2" xfId="18561" xr:uid="{00000000-0005-0000-0000-00007E480000}"/>
    <cellStyle name="R_Mark up Factor_CPA 3 4" xfId="18562" xr:uid="{00000000-0005-0000-0000-00007F480000}"/>
    <cellStyle name="R_Mark up Factor_CPA 3 4 2" xfId="18563" xr:uid="{00000000-0005-0000-0000-000080480000}"/>
    <cellStyle name="R_Mark up Factor_CPA 3 5" xfId="18564" xr:uid="{00000000-0005-0000-0000-000081480000}"/>
    <cellStyle name="R_Mark up Factor_CPA 3 6" xfId="18565" xr:uid="{00000000-0005-0000-0000-000082480000}"/>
    <cellStyle name="R_Mark up Factor_CPA 3 7" xfId="18566" xr:uid="{00000000-0005-0000-0000-000083480000}"/>
    <cellStyle name="R_Mark up Factor_CPA 4" xfId="18567" xr:uid="{00000000-0005-0000-0000-000084480000}"/>
    <cellStyle name="R_Mark up Factor_CPA 4 2" xfId="18568" xr:uid="{00000000-0005-0000-0000-000085480000}"/>
    <cellStyle name="R_Mark up Factor_CPA 4 2 2" xfId="18569" xr:uid="{00000000-0005-0000-0000-000086480000}"/>
    <cellStyle name="R_Mark up Factor_CPA 4 2 3" xfId="18570" xr:uid="{00000000-0005-0000-0000-000087480000}"/>
    <cellStyle name="R_Mark up Factor_CPA 4 3" xfId="18571" xr:uid="{00000000-0005-0000-0000-000088480000}"/>
    <cellStyle name="R_Mark up Factor_CPA 4 3 2" xfId="18572" xr:uid="{00000000-0005-0000-0000-000089480000}"/>
    <cellStyle name="R_Mark up Factor_CPA 4 3 3" xfId="18573" xr:uid="{00000000-0005-0000-0000-00008A480000}"/>
    <cellStyle name="R_Mark up Factor_CPA 4 4" xfId="18574" xr:uid="{00000000-0005-0000-0000-00008B480000}"/>
    <cellStyle name="R_Mark up Factor_CPA 4 4 2" xfId="18575" xr:uid="{00000000-0005-0000-0000-00008C480000}"/>
    <cellStyle name="R_Mark up Factor_CPA 4 5" xfId="18576" xr:uid="{00000000-0005-0000-0000-00008D480000}"/>
    <cellStyle name="R_Mark up Factor_CPA 4 6" xfId="18577" xr:uid="{00000000-0005-0000-0000-00008E480000}"/>
    <cellStyle name="R_Mark up Factor_CPA 4 7" xfId="18578" xr:uid="{00000000-0005-0000-0000-00008F480000}"/>
    <cellStyle name="R_Mark up Factor_CPA 4_Material Handling Silos - Expenditure Flow" xfId="18579" xr:uid="{00000000-0005-0000-0000-000090480000}"/>
    <cellStyle name="R_Mark up Factor_CPA 4_Material Handling Silos - Expenditure Flow 2" xfId="18580" xr:uid="{00000000-0005-0000-0000-000091480000}"/>
    <cellStyle name="R_Mark up Factor_CPA 5" xfId="18581" xr:uid="{00000000-0005-0000-0000-000092480000}"/>
    <cellStyle name="R_Mark up Factor_CPA 5 2" xfId="18582" xr:uid="{00000000-0005-0000-0000-000093480000}"/>
    <cellStyle name="R_Mark up Factor_CPA 5 2 2" xfId="18583" xr:uid="{00000000-0005-0000-0000-000094480000}"/>
    <cellStyle name="R_Mark up Factor_CPA 5 3" xfId="18584" xr:uid="{00000000-0005-0000-0000-000095480000}"/>
    <cellStyle name="R_Mark up Factor_CPA 5 4" xfId="18585" xr:uid="{00000000-0005-0000-0000-000096480000}"/>
    <cellStyle name="R_Mark up Factor_CPA 6" xfId="18586" xr:uid="{00000000-0005-0000-0000-000097480000}"/>
    <cellStyle name="R_Mark up Factor_CPA 6 2" xfId="18587" xr:uid="{00000000-0005-0000-0000-000098480000}"/>
    <cellStyle name="R_Mark up Factor_CPA 6 3" xfId="18588" xr:uid="{00000000-0005-0000-0000-000099480000}"/>
    <cellStyle name="R_Mark up Factor_CPA 6 4" xfId="18589" xr:uid="{00000000-0005-0000-0000-00009A480000}"/>
    <cellStyle name="R_Mark up Factor_CPA 7" xfId="18590" xr:uid="{00000000-0005-0000-0000-00009B480000}"/>
    <cellStyle name="R_Mark up Factor_CPA 7 2" xfId="18591" xr:uid="{00000000-0005-0000-0000-00009C480000}"/>
    <cellStyle name="R_Mark up Factor_CPA 8" xfId="18592" xr:uid="{00000000-0005-0000-0000-00009D480000}"/>
    <cellStyle name="R_Mark up Factor_CPA 8 2" xfId="18593" xr:uid="{00000000-0005-0000-0000-00009E480000}"/>
    <cellStyle name="R_Mark up Factor_CPA 9" xfId="18594" xr:uid="{00000000-0005-0000-0000-00009F480000}"/>
    <cellStyle name="R_Mark up Factor_CPA_COC" xfId="18595" xr:uid="{00000000-0005-0000-0000-0000A0480000}"/>
    <cellStyle name="R_Mark up Factor_CPA_P24 Fly Ash Price Savings 12-2010" xfId="18596" xr:uid="{00000000-0005-0000-0000-0000A1480000}"/>
    <cellStyle name="R_Mark up Factor_CPA_P24 Fly Ash Price Savings 12-2010 2" xfId="18597" xr:uid="{00000000-0005-0000-0000-0000A2480000}"/>
    <cellStyle name="R_Mark up Factor_Fly Ash Final Ass No 1" xfId="18598" xr:uid="{00000000-0005-0000-0000-0000A3480000}"/>
    <cellStyle name="R_Mark up Factor_GSU P33" xfId="18599" xr:uid="{00000000-0005-0000-0000-0000A4480000}"/>
    <cellStyle name="R_Mark up Factor_GSU P33 2" xfId="18600" xr:uid="{00000000-0005-0000-0000-0000A5480000}"/>
    <cellStyle name="R_Mark up Factor_GSU P33 2 2" xfId="18601" xr:uid="{00000000-0005-0000-0000-0000A6480000}"/>
    <cellStyle name="R_Mark up Factor_GSU P33 3" xfId="18602" xr:uid="{00000000-0005-0000-0000-0000A7480000}"/>
    <cellStyle name="R_Mark up Factor_GSU P33 4" xfId="18603" xr:uid="{00000000-0005-0000-0000-0000A8480000}"/>
    <cellStyle name="R_Mark up Factor_GSU P33 5" xfId="18604" xr:uid="{00000000-0005-0000-0000-0000A9480000}"/>
    <cellStyle name="R_Mark up Factor_GSU P33_COC" xfId="18605" xr:uid="{00000000-0005-0000-0000-0000AA480000}"/>
    <cellStyle name="R_Mark up Factor_GSU P33_P24 Fly Ash Price Savings 12-2010" xfId="18606" xr:uid="{00000000-0005-0000-0000-0000AB480000}"/>
    <cellStyle name="R_Mark up Factor_GSU P33_P24 Fly Ash Price Savings 12-2010 2" xfId="18607" xr:uid="{00000000-0005-0000-0000-0000AC480000}"/>
    <cellStyle name="R_Mark up Factor_Indices" xfId="18608" xr:uid="{00000000-0005-0000-0000-0000AD480000}"/>
    <cellStyle name="R_Mark up Factor_Indices 10" xfId="18609" xr:uid="{00000000-0005-0000-0000-0000AE480000}"/>
    <cellStyle name="R_Mark up Factor_Indices 2" xfId="18610" xr:uid="{00000000-0005-0000-0000-0000AF480000}"/>
    <cellStyle name="R_Mark up Factor_Indices 2 2" xfId="18611" xr:uid="{00000000-0005-0000-0000-0000B0480000}"/>
    <cellStyle name="R_Mark up Factor_Indices 2 3" xfId="18612" xr:uid="{00000000-0005-0000-0000-0000B1480000}"/>
    <cellStyle name="R_Mark up Factor_Indices 2 4" xfId="18613" xr:uid="{00000000-0005-0000-0000-0000B2480000}"/>
    <cellStyle name="R_Mark up Factor_Indices 3" xfId="18614" xr:uid="{00000000-0005-0000-0000-0000B3480000}"/>
    <cellStyle name="R_Mark up Factor_Indices 3 2" xfId="18615" xr:uid="{00000000-0005-0000-0000-0000B4480000}"/>
    <cellStyle name="R_Mark up Factor_Indices 3 3" xfId="18616" xr:uid="{00000000-0005-0000-0000-0000B5480000}"/>
    <cellStyle name="R_Mark up Factor_Indices 4" xfId="18617" xr:uid="{00000000-0005-0000-0000-0000B6480000}"/>
    <cellStyle name="R_Mark up Factor_Indices 4 2" xfId="18618" xr:uid="{00000000-0005-0000-0000-0000B7480000}"/>
    <cellStyle name="R_Mark up Factor_Indices 4 3" xfId="18619" xr:uid="{00000000-0005-0000-0000-0000B8480000}"/>
    <cellStyle name="R_Mark up Factor_Indices 5" xfId="18620" xr:uid="{00000000-0005-0000-0000-0000B9480000}"/>
    <cellStyle name="R_Mark up Factor_Indices 6" xfId="18621" xr:uid="{00000000-0005-0000-0000-0000BA480000}"/>
    <cellStyle name="R_Mark up Factor_Indices 7" xfId="18622" xr:uid="{00000000-0005-0000-0000-0000BB480000}"/>
    <cellStyle name="R_Mark up Factor_Indices 8" xfId="18623" xr:uid="{00000000-0005-0000-0000-0000BC480000}"/>
    <cellStyle name="R_Mark up Factor_Indices 9" xfId="18624" xr:uid="{00000000-0005-0000-0000-0000BD480000}"/>
    <cellStyle name="R_Mark up Factor_Indices_P24 Fly Ash Price Savings 12-2010" xfId="18625" xr:uid="{00000000-0005-0000-0000-0000BE480000}"/>
    <cellStyle name="R_Mark up Factor_Indices_P24 Fly Ash Price Savings 12-2010 2" xfId="18626" xr:uid="{00000000-0005-0000-0000-0000BF480000}"/>
    <cellStyle name="R_Mark up Factor_IT 11" xfId="18627" xr:uid="{00000000-0005-0000-0000-0000C0480000}"/>
    <cellStyle name="R_Mark up Factor_IT 11 2" xfId="18628" xr:uid="{00000000-0005-0000-0000-0000C1480000}"/>
    <cellStyle name="R_Mark up Factor_IT 11 2 2" xfId="18629" xr:uid="{00000000-0005-0000-0000-0000C2480000}"/>
    <cellStyle name="R_Mark up Factor_IT 11 3" xfId="18630" xr:uid="{00000000-0005-0000-0000-0000C3480000}"/>
    <cellStyle name="R_Mark up Factor_IT 11 4" xfId="18631" xr:uid="{00000000-0005-0000-0000-0000C4480000}"/>
    <cellStyle name="R_Mark up Factor_IT 11 5" xfId="18632" xr:uid="{00000000-0005-0000-0000-0000C5480000}"/>
    <cellStyle name="R_Mark up Factor_IT 11_COC" xfId="18633" xr:uid="{00000000-0005-0000-0000-0000C6480000}"/>
    <cellStyle name="R_Mark up Factor_IT 11_P24 Fly Ash Price Savings 12-2010" xfId="18634" xr:uid="{00000000-0005-0000-0000-0000C7480000}"/>
    <cellStyle name="R_Mark up Factor_IT 11_P24 Fly Ash Price Savings 12-2010 2" xfId="18635" xr:uid="{00000000-0005-0000-0000-0000C8480000}"/>
    <cellStyle name="R_Mark up Factor_Kusile ITD &amp; YE Proj July 2011" xfId="18636" xr:uid="{00000000-0005-0000-0000-0000C9480000}"/>
    <cellStyle name="R_Mark up Factor_Level 2 Expenditures" xfId="18637" xr:uid="{00000000-0005-0000-0000-0000CA480000}"/>
    <cellStyle name="R_Mark up Factor_Level 2 Expenditures 2" xfId="18638" xr:uid="{00000000-0005-0000-0000-0000CB480000}"/>
    <cellStyle name="R_Mark up Factor_Level 2 Unitized" xfId="18639" xr:uid="{00000000-0005-0000-0000-0000CC480000}"/>
    <cellStyle name="R_Mark up Factor_Level 2 Unitized 2" xfId="18640" xr:uid="{00000000-0005-0000-0000-0000CD480000}"/>
    <cellStyle name="R_Mark up Factor_Milestones &amp; CPA-Statement-ZAR" xfId="18641" xr:uid="{00000000-0005-0000-0000-0000CE480000}"/>
    <cellStyle name="R_Mark up Factor_Milestones &amp; CPA-Statement-ZAR 2" xfId="18642" xr:uid="{00000000-0005-0000-0000-0000CF480000}"/>
    <cellStyle name="R_Mark up Factor_Milestones &amp; CPA-Statement-ZAR 3" xfId="18643" xr:uid="{00000000-0005-0000-0000-0000D0480000}"/>
    <cellStyle name="R_Mark up Factor_Milestones &amp; CPA-Statement-ZAR 4" xfId="18644" xr:uid="{00000000-0005-0000-0000-0000D1480000}"/>
    <cellStyle name="R_Mark up Factor_Milestones &amp; CPA-Statement-ZAR 5" xfId="18645" xr:uid="{00000000-0005-0000-0000-0000D2480000}"/>
    <cellStyle name="R_Mark up Factor_P24 Fly Ash Price Savings 12-2010" xfId="18646" xr:uid="{00000000-0005-0000-0000-0000D3480000}"/>
    <cellStyle name="R_Mark up Factor_P24 Fly Ash Price Savings 12-2010 2" xfId="18647" xr:uid="{00000000-0005-0000-0000-0000D4480000}"/>
    <cellStyle name="R_Mark up Factor_Total Statement&amp;CPA - ZAR" xfId="18648" xr:uid="{00000000-0005-0000-0000-0000D5480000}"/>
    <cellStyle name="R_Mark up Factor_Total Statement&amp;CPA - ZAR 2" xfId="18649" xr:uid="{00000000-0005-0000-0000-0000D6480000}"/>
    <cellStyle name="R_Mark up Factor_Total Statement&amp;CPA - ZAR 3" xfId="18650" xr:uid="{00000000-0005-0000-0000-0000D7480000}"/>
    <cellStyle name="R_Mark up Factor_Total Statement&amp;CPA - ZAR 4" xfId="18651" xr:uid="{00000000-0005-0000-0000-0000D8480000}"/>
    <cellStyle name="R_Mark up Factor_Total Statement&amp;CPA - ZAR 5" xfId="18652" xr:uid="{00000000-0005-0000-0000-0000D9480000}"/>
    <cellStyle name="R_Mark up Factor_Turbine" xfId="18653" xr:uid="{00000000-0005-0000-0000-0000DA480000}"/>
    <cellStyle name="R_Mark up Factor_Turbine 2" xfId="18654" xr:uid="{00000000-0005-0000-0000-0000DB480000}"/>
    <cellStyle name="R_Mark up Factor_Turbine P11" xfId="18655" xr:uid="{00000000-0005-0000-0000-0000DC480000}"/>
    <cellStyle name="R_Mark up Factor_Turbine P11 2" xfId="18656" xr:uid="{00000000-0005-0000-0000-0000DD480000}"/>
    <cellStyle name="R_Mark up Factor_Turbine P11 2 2" xfId="18657" xr:uid="{00000000-0005-0000-0000-0000DE480000}"/>
    <cellStyle name="R_Mark up Factor_Turbine P11 3" xfId="18658" xr:uid="{00000000-0005-0000-0000-0000DF480000}"/>
    <cellStyle name="R_Mark up Factor_Turbine P11 4" xfId="18659" xr:uid="{00000000-0005-0000-0000-0000E0480000}"/>
    <cellStyle name="R_Mark up Factor_Turbine P11 5" xfId="18660" xr:uid="{00000000-0005-0000-0000-0000E1480000}"/>
    <cellStyle name="R_Mark up Factor_Turbine P11_COC" xfId="18661" xr:uid="{00000000-0005-0000-0000-0000E2480000}"/>
    <cellStyle name="R_Mark up Factor_Turbine P11_P24 Fly Ash Price Savings 12-2010" xfId="18662" xr:uid="{00000000-0005-0000-0000-0000E3480000}"/>
    <cellStyle name="R_Mark up Factor_Turbine P11_P24 Fly Ash Price Savings 12-2010 2" xfId="18663" xr:uid="{00000000-0005-0000-0000-0000E4480000}"/>
    <cellStyle name="R_Mark-up" xfId="18664" xr:uid="{00000000-0005-0000-0000-0000E5480000}"/>
    <cellStyle name="R_Mark-up 10" xfId="18665" xr:uid="{00000000-0005-0000-0000-0000E6480000}"/>
    <cellStyle name="R_Mark-up 11" xfId="18666" xr:uid="{00000000-0005-0000-0000-0000E7480000}"/>
    <cellStyle name="R_Mark-up 12" xfId="18667" xr:uid="{00000000-0005-0000-0000-0000E8480000}"/>
    <cellStyle name="R_Mark-up 2" xfId="18668" xr:uid="{00000000-0005-0000-0000-0000E9480000}"/>
    <cellStyle name="R_Mark-up 2 2" xfId="18669" xr:uid="{00000000-0005-0000-0000-0000EA480000}"/>
    <cellStyle name="R_Mark-up 2 2 2" xfId="18670" xr:uid="{00000000-0005-0000-0000-0000EB480000}"/>
    <cellStyle name="R_Mark-up 2 2 2 2" xfId="18671" xr:uid="{00000000-0005-0000-0000-0000EC480000}"/>
    <cellStyle name="R_Mark-up 2 2 2 3" xfId="18672" xr:uid="{00000000-0005-0000-0000-0000ED480000}"/>
    <cellStyle name="R_Mark-up 2 2 3" xfId="18673" xr:uid="{00000000-0005-0000-0000-0000EE480000}"/>
    <cellStyle name="R_Mark-up 2 2 3 2" xfId="18674" xr:uid="{00000000-0005-0000-0000-0000EF480000}"/>
    <cellStyle name="R_Mark-up 2 2 3 3" xfId="18675" xr:uid="{00000000-0005-0000-0000-0000F0480000}"/>
    <cellStyle name="R_Mark-up 2 2 4" xfId="18676" xr:uid="{00000000-0005-0000-0000-0000F1480000}"/>
    <cellStyle name="R_Mark-up 2 2 4 2" xfId="18677" xr:uid="{00000000-0005-0000-0000-0000F2480000}"/>
    <cellStyle name="R_Mark-up 2 2 5" xfId="18678" xr:uid="{00000000-0005-0000-0000-0000F3480000}"/>
    <cellStyle name="R_Mark-up 2 2 6" xfId="18679" xr:uid="{00000000-0005-0000-0000-0000F4480000}"/>
    <cellStyle name="R_Mark-up 2 2_Material Handling Silos - Expenditure Flow" xfId="18680" xr:uid="{00000000-0005-0000-0000-0000F5480000}"/>
    <cellStyle name="R_Mark-up 2 3" xfId="18681" xr:uid="{00000000-0005-0000-0000-0000F6480000}"/>
    <cellStyle name="R_Mark-up 2 3 2" xfId="18682" xr:uid="{00000000-0005-0000-0000-0000F7480000}"/>
    <cellStyle name="R_Mark-up 2 3 3" xfId="18683" xr:uid="{00000000-0005-0000-0000-0000F8480000}"/>
    <cellStyle name="R_Mark-up 2 4" xfId="18684" xr:uid="{00000000-0005-0000-0000-0000F9480000}"/>
    <cellStyle name="R_Mark-up 2 4 2" xfId="18685" xr:uid="{00000000-0005-0000-0000-0000FA480000}"/>
    <cellStyle name="R_Mark-up 2 4 3" xfId="18686" xr:uid="{00000000-0005-0000-0000-0000FB480000}"/>
    <cellStyle name="R_Mark-up 2 5" xfId="18687" xr:uid="{00000000-0005-0000-0000-0000FC480000}"/>
    <cellStyle name="R_Mark-up 2 5 2" xfId="18688" xr:uid="{00000000-0005-0000-0000-0000FD480000}"/>
    <cellStyle name="R_Mark-up 2 6" xfId="18689" xr:uid="{00000000-0005-0000-0000-0000FE480000}"/>
    <cellStyle name="R_Mark-up 2 7" xfId="18690" xr:uid="{00000000-0005-0000-0000-0000FF480000}"/>
    <cellStyle name="R_Mark-up 2_Material Handling Silos - Expenditure Flow" xfId="18691" xr:uid="{00000000-0005-0000-0000-000000490000}"/>
    <cellStyle name="R_Mark-up 3" xfId="18692" xr:uid="{00000000-0005-0000-0000-000001490000}"/>
    <cellStyle name="R_Mark-up 3 2" xfId="18693" xr:uid="{00000000-0005-0000-0000-000002490000}"/>
    <cellStyle name="R_Mark-up 3 2 2" xfId="18694" xr:uid="{00000000-0005-0000-0000-000003490000}"/>
    <cellStyle name="R_Mark-up 3 3" xfId="18695" xr:uid="{00000000-0005-0000-0000-000004490000}"/>
    <cellStyle name="R_Mark-up 3 3 2" xfId="18696" xr:uid="{00000000-0005-0000-0000-000005490000}"/>
    <cellStyle name="R_Mark-up 3 4" xfId="18697" xr:uid="{00000000-0005-0000-0000-000006490000}"/>
    <cellStyle name="R_Mark-up 3 4 2" xfId="18698" xr:uid="{00000000-0005-0000-0000-000007490000}"/>
    <cellStyle name="R_Mark-up 3 5" xfId="18699" xr:uid="{00000000-0005-0000-0000-000008490000}"/>
    <cellStyle name="R_Mark-up 3 6" xfId="18700" xr:uid="{00000000-0005-0000-0000-000009490000}"/>
    <cellStyle name="R_Mark-up 4" xfId="18701" xr:uid="{00000000-0005-0000-0000-00000A490000}"/>
    <cellStyle name="R_Mark-up 4 2" xfId="18702" xr:uid="{00000000-0005-0000-0000-00000B490000}"/>
    <cellStyle name="R_Mark-up 5" xfId="18703" xr:uid="{00000000-0005-0000-0000-00000C490000}"/>
    <cellStyle name="R_Mark-up 5 2" xfId="18704" xr:uid="{00000000-0005-0000-0000-00000D490000}"/>
    <cellStyle name="R_Mark-up 5 3" xfId="18705" xr:uid="{00000000-0005-0000-0000-00000E490000}"/>
    <cellStyle name="R_Mark-up 6" xfId="18706" xr:uid="{00000000-0005-0000-0000-00000F490000}"/>
    <cellStyle name="R_Mark-up 6 2" xfId="18707" xr:uid="{00000000-0005-0000-0000-000010490000}"/>
    <cellStyle name="R_Mark-up 7" xfId="18708" xr:uid="{00000000-0005-0000-0000-000011490000}"/>
    <cellStyle name="R_Mark-up 8" xfId="18709" xr:uid="{00000000-0005-0000-0000-000012490000}"/>
    <cellStyle name="R_Mark-up 9" xfId="18710" xr:uid="{00000000-0005-0000-0000-000013490000}"/>
    <cellStyle name="R_Mark-up_(Jan 09 Rev with Civils index check) 081128_Costing-Model(Medupi-107b - package detail)v1 with Jan09 parameters" xfId="18711" xr:uid="{00000000-0005-0000-0000-000014490000}"/>
    <cellStyle name="R_Mark-up_(Jan 09 Rev with Civils index check) 081128_Costing-Model(Medupi-107b - package detail)v1 with Jan09 parameters 10" xfId="18712" xr:uid="{00000000-0005-0000-0000-000015490000}"/>
    <cellStyle name="R_Mark-up_(Jan 09 Rev with Civils index check) 081128_Costing-Model(Medupi-107b - package detail)v1 with Jan09 parameters 10 2" xfId="18713" xr:uid="{00000000-0005-0000-0000-000016490000}"/>
    <cellStyle name="R_Mark-up_(Jan 09 Rev with Civils index check) 081128_Costing-Model(Medupi-107b - package detail)v1 with Jan09 parameters 11" xfId="18714" xr:uid="{00000000-0005-0000-0000-000017490000}"/>
    <cellStyle name="R_Mark-up_(Jan 09 Rev with Civils index check) 081128_Costing-Model(Medupi-107b - package detail)v1 with Jan09 parameters 12" xfId="18715" xr:uid="{00000000-0005-0000-0000-000018490000}"/>
    <cellStyle name="R_Mark-up_(Jan 09 Rev with Civils index check) 081128_Costing-Model(Medupi-107b - package detail)v1 with Jan09 parameters 13" xfId="18716" xr:uid="{00000000-0005-0000-0000-000019490000}"/>
    <cellStyle name="R_Mark-up_(Jan 09 Rev with Civils index check) 081128_Costing-Model(Medupi-107b - package detail)v1 with Jan09 parameters 14" xfId="18717" xr:uid="{00000000-0005-0000-0000-00001A490000}"/>
    <cellStyle name="R_Mark-up_(Jan 09 Rev with Civils index check) 081128_Costing-Model(Medupi-107b - package detail)v1 with Jan09 parameters 2" xfId="18718" xr:uid="{00000000-0005-0000-0000-00001B490000}"/>
    <cellStyle name="R_Mark-up_(Jan 09 Rev with Civils index check) 081128_Costing-Model(Medupi-107b - package detail)v1 with Jan09 parameters 2 10" xfId="18719" xr:uid="{00000000-0005-0000-0000-00001C490000}"/>
    <cellStyle name="R_Mark-up_(Jan 09 Rev with Civils index check) 081128_Costing-Model(Medupi-107b - package detail)v1 with Jan09 parameters 2 11" xfId="18720" xr:uid="{00000000-0005-0000-0000-00001D490000}"/>
    <cellStyle name="R_Mark-up_(Jan 09 Rev with Civils index check) 081128_Costing-Model(Medupi-107b - package detail)v1 with Jan09 parameters 2 2" xfId="18721" xr:uid="{00000000-0005-0000-0000-00001E490000}"/>
    <cellStyle name="R_Mark-up_(Jan 09 Rev with Civils index check) 081128_Costing-Model(Medupi-107b - package detail)v1 with Jan09 parameters 2 2 2" xfId="18722" xr:uid="{00000000-0005-0000-0000-00001F490000}"/>
    <cellStyle name="R_Mark-up_(Jan 09 Rev with Civils index check) 081128_Costing-Model(Medupi-107b - package detail)v1 with Jan09 parameters 2 2 2 2" xfId="18723" xr:uid="{00000000-0005-0000-0000-000020490000}"/>
    <cellStyle name="R_Mark-up_(Jan 09 Rev with Civils index check) 081128_Costing-Model(Medupi-107b - package detail)v1 with Jan09 parameters 2 2 2 3" xfId="18724" xr:uid="{00000000-0005-0000-0000-000021490000}"/>
    <cellStyle name="R_Mark-up_(Jan 09 Rev with Civils index check) 081128_Costing-Model(Medupi-107b - package detail)v1 with Jan09 parameters 2 2 3" xfId="18725" xr:uid="{00000000-0005-0000-0000-000022490000}"/>
    <cellStyle name="R_Mark-up_(Jan 09 Rev with Civils index check) 081128_Costing-Model(Medupi-107b - package detail)v1 with Jan09 parameters 2 2 3 2" xfId="18726" xr:uid="{00000000-0005-0000-0000-000023490000}"/>
    <cellStyle name="R_Mark-up_(Jan 09 Rev with Civils index check) 081128_Costing-Model(Medupi-107b - package detail)v1 with Jan09 parameters 2 2 3 3" xfId="18727" xr:uid="{00000000-0005-0000-0000-000024490000}"/>
    <cellStyle name="R_Mark-up_(Jan 09 Rev with Civils index check) 081128_Costing-Model(Medupi-107b - package detail)v1 with Jan09 parameters 2 2 4" xfId="18728" xr:uid="{00000000-0005-0000-0000-000025490000}"/>
    <cellStyle name="R_Mark-up_(Jan 09 Rev with Civils index check) 081128_Costing-Model(Medupi-107b - package detail)v1 with Jan09 parameters 2 2 4 2" xfId="18729" xr:uid="{00000000-0005-0000-0000-000026490000}"/>
    <cellStyle name="R_Mark-up_(Jan 09 Rev with Civils index check) 081128_Costing-Model(Medupi-107b - package detail)v1 with Jan09 parameters 2 2 5" xfId="18730" xr:uid="{00000000-0005-0000-0000-000027490000}"/>
    <cellStyle name="R_Mark-up_(Jan 09 Rev with Civils index check) 081128_Costing-Model(Medupi-107b - package detail)v1 with Jan09 parameters 2 2 6" xfId="18731" xr:uid="{00000000-0005-0000-0000-000028490000}"/>
    <cellStyle name="R_Mark-up_(Jan 09 Rev with Civils index check) 081128_Costing-Model(Medupi-107b - package detail)v1 with Jan09 parameters 2 2_Material Handling Silos - Expenditure Flow" xfId="18732" xr:uid="{00000000-0005-0000-0000-000029490000}"/>
    <cellStyle name="R_Mark-up_(Jan 09 Rev with Civils index check) 081128_Costing-Model(Medupi-107b - package detail)v1 with Jan09 parameters 2 3" xfId="18733" xr:uid="{00000000-0005-0000-0000-00002A490000}"/>
    <cellStyle name="R_Mark-up_(Jan 09 Rev with Civils index check) 081128_Costing-Model(Medupi-107b - package detail)v1 with Jan09 parameters 2 3 2" xfId="18734" xr:uid="{00000000-0005-0000-0000-00002B490000}"/>
    <cellStyle name="R_Mark-up_(Jan 09 Rev with Civils index check) 081128_Costing-Model(Medupi-107b - package detail)v1 with Jan09 parameters 2 3 2 2" xfId="18735" xr:uid="{00000000-0005-0000-0000-00002C490000}"/>
    <cellStyle name="R_Mark-up_(Jan 09 Rev with Civils index check) 081128_Costing-Model(Medupi-107b - package detail)v1 with Jan09 parameters 2 3 3" xfId="18736" xr:uid="{00000000-0005-0000-0000-00002D490000}"/>
    <cellStyle name="R_Mark-up_(Jan 09 Rev with Civils index check) 081128_Costing-Model(Medupi-107b - package detail)v1 with Jan09 parameters 2 3 3 2" xfId="18737" xr:uid="{00000000-0005-0000-0000-00002E490000}"/>
    <cellStyle name="R_Mark-up_(Jan 09 Rev with Civils index check) 081128_Costing-Model(Medupi-107b - package detail)v1 with Jan09 parameters 2 3 4" xfId="18738" xr:uid="{00000000-0005-0000-0000-00002F490000}"/>
    <cellStyle name="R_Mark-up_(Jan 09 Rev with Civils index check) 081128_Costing-Model(Medupi-107b - package detail)v1 with Jan09 parameters 2 3 4 2" xfId="18739" xr:uid="{00000000-0005-0000-0000-000030490000}"/>
    <cellStyle name="R_Mark-up_(Jan 09 Rev with Civils index check) 081128_Costing-Model(Medupi-107b - package detail)v1 with Jan09 parameters 2 3 5" xfId="18740" xr:uid="{00000000-0005-0000-0000-000031490000}"/>
    <cellStyle name="R_Mark-up_(Jan 09 Rev with Civils index check) 081128_Costing-Model(Medupi-107b - package detail)v1 with Jan09 parameters 2 3 6" xfId="18741" xr:uid="{00000000-0005-0000-0000-000032490000}"/>
    <cellStyle name="R_Mark-up_(Jan 09 Rev with Civils index check) 081128_Costing-Model(Medupi-107b - package detail)v1 with Jan09 parameters 2 4" xfId="18742" xr:uid="{00000000-0005-0000-0000-000033490000}"/>
    <cellStyle name="R_Mark-up_(Jan 09 Rev with Civils index check) 081128_Costing-Model(Medupi-107b - package detail)v1 with Jan09 parameters 2 4 2" xfId="18743" xr:uid="{00000000-0005-0000-0000-000034490000}"/>
    <cellStyle name="R_Mark-up_(Jan 09 Rev with Civils index check) 081128_Costing-Model(Medupi-107b - package detail)v1 with Jan09 parameters 2 4 3" xfId="18744" xr:uid="{00000000-0005-0000-0000-000035490000}"/>
    <cellStyle name="R_Mark-up_(Jan 09 Rev with Civils index check) 081128_Costing-Model(Medupi-107b - package detail)v1 with Jan09 parameters 2 5" xfId="18745" xr:uid="{00000000-0005-0000-0000-000036490000}"/>
    <cellStyle name="R_Mark-up_(Jan 09 Rev with Civils index check) 081128_Costing-Model(Medupi-107b - package detail)v1 with Jan09 parameters 2 5 2" xfId="18746" xr:uid="{00000000-0005-0000-0000-000037490000}"/>
    <cellStyle name="R_Mark-up_(Jan 09 Rev with Civils index check) 081128_Costing-Model(Medupi-107b - package detail)v1 with Jan09 parameters 2 6" xfId="18747" xr:uid="{00000000-0005-0000-0000-000038490000}"/>
    <cellStyle name="R_Mark-up_(Jan 09 Rev with Civils index check) 081128_Costing-Model(Medupi-107b - package detail)v1 with Jan09 parameters 2 6 2" xfId="18748" xr:uid="{00000000-0005-0000-0000-000039490000}"/>
    <cellStyle name="R_Mark-up_(Jan 09 Rev with Civils index check) 081128_Costing-Model(Medupi-107b - package detail)v1 with Jan09 parameters 2 7" xfId="18749" xr:uid="{00000000-0005-0000-0000-00003A490000}"/>
    <cellStyle name="R_Mark-up_(Jan 09 Rev with Civils index check) 081128_Costing-Model(Medupi-107b - package detail)v1 with Jan09 parameters 2 8" xfId="18750" xr:uid="{00000000-0005-0000-0000-00003B490000}"/>
    <cellStyle name="R_Mark-up_(Jan 09 Rev with Civils index check) 081128_Costing-Model(Medupi-107b - package detail)v1 with Jan09 parameters 2 9" xfId="18751" xr:uid="{00000000-0005-0000-0000-00003C490000}"/>
    <cellStyle name="R_Mark-up_(Jan 09 Rev with Civils index check) 081128_Costing-Model(Medupi-107b - package detail)v1 with Jan09 parameters 2_Material Handling Silos - Expenditure Flow" xfId="18752" xr:uid="{00000000-0005-0000-0000-00003D490000}"/>
    <cellStyle name="R_Mark-up_(Jan 09 Rev with Civils index check) 081128_Costing-Model(Medupi-107b - package detail)v1 with Jan09 parameters 3" xfId="18753" xr:uid="{00000000-0005-0000-0000-00003E490000}"/>
    <cellStyle name="R_Mark-up_(Jan 09 Rev with Civils index check) 081128_Costing-Model(Medupi-107b - package detail)v1 with Jan09 parameters 3 2" xfId="18754" xr:uid="{00000000-0005-0000-0000-00003F490000}"/>
    <cellStyle name="R_Mark-up_(Jan 09 Rev with Civils index check) 081128_Costing-Model(Medupi-107b - package detail)v1 with Jan09 parameters 3 2 2" xfId="18755" xr:uid="{00000000-0005-0000-0000-000040490000}"/>
    <cellStyle name="R_Mark-up_(Jan 09 Rev with Civils index check) 081128_Costing-Model(Medupi-107b - package detail)v1 with Jan09 parameters 3 2 2 2" xfId="18756" xr:uid="{00000000-0005-0000-0000-000041490000}"/>
    <cellStyle name="R_Mark-up_(Jan 09 Rev with Civils index check) 081128_Costing-Model(Medupi-107b - package detail)v1 with Jan09 parameters 3 2 2 2 2" xfId="18757" xr:uid="{00000000-0005-0000-0000-000042490000}"/>
    <cellStyle name="R_Mark-up_(Jan 09 Rev with Civils index check) 081128_Costing-Model(Medupi-107b - package detail)v1 with Jan09 parameters 3 2 2 3" xfId="18758" xr:uid="{00000000-0005-0000-0000-000043490000}"/>
    <cellStyle name="R_Mark-up_(Jan 09 Rev with Civils index check) 081128_Costing-Model(Medupi-107b - package detail)v1 with Jan09 parameters 3 2 2 3 2" xfId="18759" xr:uid="{00000000-0005-0000-0000-000044490000}"/>
    <cellStyle name="R_Mark-up_(Jan 09 Rev with Civils index check) 081128_Costing-Model(Medupi-107b - package detail)v1 with Jan09 parameters 3 2 2 4" xfId="18760" xr:uid="{00000000-0005-0000-0000-000045490000}"/>
    <cellStyle name="R_Mark-up_(Jan 09 Rev with Civils index check) 081128_Costing-Model(Medupi-107b - package detail)v1 with Jan09 parameters 3 2 2 4 2" xfId="18761" xr:uid="{00000000-0005-0000-0000-000046490000}"/>
    <cellStyle name="R_Mark-up_(Jan 09 Rev with Civils index check) 081128_Costing-Model(Medupi-107b - package detail)v1 with Jan09 parameters 3 2 2 5" xfId="18762" xr:uid="{00000000-0005-0000-0000-000047490000}"/>
    <cellStyle name="R_Mark-up_(Jan 09 Rev with Civils index check) 081128_Costing-Model(Medupi-107b - package detail)v1 with Jan09 parameters 3 2 2 6" xfId="18763" xr:uid="{00000000-0005-0000-0000-000048490000}"/>
    <cellStyle name="R_Mark-up_(Jan 09 Rev with Civils index check) 081128_Costing-Model(Medupi-107b - package detail)v1 with Jan09 parameters 3 2 3" xfId="18764" xr:uid="{00000000-0005-0000-0000-000049490000}"/>
    <cellStyle name="R_Mark-up_(Jan 09 Rev with Civils index check) 081128_Costing-Model(Medupi-107b - package detail)v1 with Jan09 parameters 3 2 3 2" xfId="18765" xr:uid="{00000000-0005-0000-0000-00004A490000}"/>
    <cellStyle name="R_Mark-up_(Jan 09 Rev with Civils index check) 081128_Costing-Model(Medupi-107b - package detail)v1 with Jan09 parameters 3 2 3 3" xfId="18766" xr:uid="{00000000-0005-0000-0000-00004B490000}"/>
    <cellStyle name="R_Mark-up_(Jan 09 Rev with Civils index check) 081128_Costing-Model(Medupi-107b - package detail)v1 with Jan09 parameters 3 2 4" xfId="18767" xr:uid="{00000000-0005-0000-0000-00004C490000}"/>
    <cellStyle name="R_Mark-up_(Jan 09 Rev with Civils index check) 081128_Costing-Model(Medupi-107b - package detail)v1 with Jan09 parameters 3 2 4 2" xfId="18768" xr:uid="{00000000-0005-0000-0000-00004D490000}"/>
    <cellStyle name="R_Mark-up_(Jan 09 Rev with Civils index check) 081128_Costing-Model(Medupi-107b - package detail)v1 with Jan09 parameters 3 2 5" xfId="18769" xr:uid="{00000000-0005-0000-0000-00004E490000}"/>
    <cellStyle name="R_Mark-up_(Jan 09 Rev with Civils index check) 081128_Costing-Model(Medupi-107b - package detail)v1 with Jan09 parameters 3 2 5 2" xfId="18770" xr:uid="{00000000-0005-0000-0000-00004F490000}"/>
    <cellStyle name="R_Mark-up_(Jan 09 Rev with Civils index check) 081128_Costing-Model(Medupi-107b - package detail)v1 with Jan09 parameters 3 2 6" xfId="18771" xr:uid="{00000000-0005-0000-0000-000050490000}"/>
    <cellStyle name="R_Mark-up_(Jan 09 Rev with Civils index check) 081128_Costing-Model(Medupi-107b - package detail)v1 with Jan09 parameters 3 2 7" xfId="18772" xr:uid="{00000000-0005-0000-0000-000051490000}"/>
    <cellStyle name="R_Mark-up_(Jan 09 Rev with Civils index check) 081128_Costing-Model(Medupi-107b - package detail)v1 with Jan09 parameters 3 2_Material Handling Silos - Expenditure Flow" xfId="18773" xr:uid="{00000000-0005-0000-0000-000052490000}"/>
    <cellStyle name="R_Mark-up_(Jan 09 Rev with Civils index check) 081128_Costing-Model(Medupi-107b - package detail)v1 with Jan09 parameters 3 3" xfId="18774" xr:uid="{00000000-0005-0000-0000-000053490000}"/>
    <cellStyle name="R_Mark-up_(Jan 09 Rev with Civils index check) 081128_Costing-Model(Medupi-107b - package detail)v1 with Jan09 parameters 3 3 2" xfId="18775" xr:uid="{00000000-0005-0000-0000-000054490000}"/>
    <cellStyle name="R_Mark-up_(Jan 09 Rev with Civils index check) 081128_Costing-Model(Medupi-107b - package detail)v1 with Jan09 parameters 3 3 2 2" xfId="18776" xr:uid="{00000000-0005-0000-0000-000055490000}"/>
    <cellStyle name="R_Mark-up_(Jan 09 Rev with Civils index check) 081128_Costing-Model(Medupi-107b - package detail)v1 with Jan09 parameters 3 3 3" xfId="18777" xr:uid="{00000000-0005-0000-0000-000056490000}"/>
    <cellStyle name="R_Mark-up_(Jan 09 Rev with Civils index check) 081128_Costing-Model(Medupi-107b - package detail)v1 with Jan09 parameters 3 3 3 2" xfId="18778" xr:uid="{00000000-0005-0000-0000-000057490000}"/>
    <cellStyle name="R_Mark-up_(Jan 09 Rev with Civils index check) 081128_Costing-Model(Medupi-107b - package detail)v1 with Jan09 parameters 3 3 4" xfId="18779" xr:uid="{00000000-0005-0000-0000-000058490000}"/>
    <cellStyle name="R_Mark-up_(Jan 09 Rev with Civils index check) 081128_Costing-Model(Medupi-107b - package detail)v1 with Jan09 parameters 3 3 4 2" xfId="18780" xr:uid="{00000000-0005-0000-0000-000059490000}"/>
    <cellStyle name="R_Mark-up_(Jan 09 Rev with Civils index check) 081128_Costing-Model(Medupi-107b - package detail)v1 with Jan09 parameters 3 3 5" xfId="18781" xr:uid="{00000000-0005-0000-0000-00005A490000}"/>
    <cellStyle name="R_Mark-up_(Jan 09 Rev with Civils index check) 081128_Costing-Model(Medupi-107b - package detail)v1 with Jan09 parameters 3 3 6" xfId="18782" xr:uid="{00000000-0005-0000-0000-00005B490000}"/>
    <cellStyle name="R_Mark-up_(Jan 09 Rev with Civils index check) 081128_Costing-Model(Medupi-107b - package detail)v1 with Jan09 parameters 3 4" xfId="18783" xr:uid="{00000000-0005-0000-0000-00005C490000}"/>
    <cellStyle name="R_Mark-up_(Jan 09 Rev with Civils index check) 081128_Costing-Model(Medupi-107b - package detail)v1 with Jan09 parameters 3 4 2" xfId="18784" xr:uid="{00000000-0005-0000-0000-00005D490000}"/>
    <cellStyle name="R_Mark-up_(Jan 09 Rev with Civils index check) 081128_Costing-Model(Medupi-107b - package detail)v1 with Jan09 parameters 3 4 3" xfId="18785" xr:uid="{00000000-0005-0000-0000-00005E490000}"/>
    <cellStyle name="R_Mark-up_(Jan 09 Rev with Civils index check) 081128_Costing-Model(Medupi-107b - package detail)v1 with Jan09 parameters 3 5" xfId="18786" xr:uid="{00000000-0005-0000-0000-00005F490000}"/>
    <cellStyle name="R_Mark-up_(Jan 09 Rev with Civils index check) 081128_Costing-Model(Medupi-107b - package detail)v1 with Jan09 parameters 3 5 2" xfId="18787" xr:uid="{00000000-0005-0000-0000-000060490000}"/>
    <cellStyle name="R_Mark-up_(Jan 09 Rev with Civils index check) 081128_Costing-Model(Medupi-107b - package detail)v1 with Jan09 parameters 3 6" xfId="18788" xr:uid="{00000000-0005-0000-0000-000061490000}"/>
    <cellStyle name="R_Mark-up_(Jan 09 Rev with Civils index check) 081128_Costing-Model(Medupi-107b - package detail)v1 with Jan09 parameters 3 6 2" xfId="18789" xr:uid="{00000000-0005-0000-0000-000062490000}"/>
    <cellStyle name="R_Mark-up_(Jan 09 Rev with Civils index check) 081128_Costing-Model(Medupi-107b - package detail)v1 with Jan09 parameters 3 7" xfId="18790" xr:uid="{00000000-0005-0000-0000-000063490000}"/>
    <cellStyle name="R_Mark-up_(Jan 09 Rev with Civils index check) 081128_Costing-Model(Medupi-107b - package detail)v1 with Jan09 parameters 3 8" xfId="18791" xr:uid="{00000000-0005-0000-0000-000064490000}"/>
    <cellStyle name="R_Mark-up_(Jan 09 Rev with Civils index check) 081128_Costing-Model(Medupi-107b - package detail)v1 with Jan09 parameters 3_110406 Boiler cash flow and forecast" xfId="18792" xr:uid="{00000000-0005-0000-0000-000065490000}"/>
    <cellStyle name="R_Mark-up_(Jan 09 Rev with Civils index check) 081128_Costing-Model(Medupi-107b - package detail)v1 with Jan09 parameters 3_110406 Boiler cash flow and forecast 2" xfId="18793" xr:uid="{00000000-0005-0000-0000-000066490000}"/>
    <cellStyle name="R_Mark-up_(Jan 09 Rev with Civils index check) 081128_Costing-Model(Medupi-107b - package detail)v1 with Jan09 parameters 3_110406 Boiler cash flow and forecast 2 2" xfId="18794" xr:uid="{00000000-0005-0000-0000-000067490000}"/>
    <cellStyle name="R_Mark-up_(Jan 09 Rev with Civils index check) 081128_Costing-Model(Medupi-107b - package detail)v1 with Jan09 parameters 3_110406 Boiler cash flow and forecast 3" xfId="18795" xr:uid="{00000000-0005-0000-0000-000068490000}"/>
    <cellStyle name="R_Mark-up_(Jan 09 Rev with Civils index check) 081128_Costing-Model(Medupi-107b - package detail)v1 with Jan09 parameters 3_110406 Boiler cash flow and forecast 3 2" xfId="18796" xr:uid="{00000000-0005-0000-0000-000069490000}"/>
    <cellStyle name="R_Mark-up_(Jan 09 Rev with Civils index check) 081128_Costing-Model(Medupi-107b - package detail)v1 with Jan09 parameters 3_110406 Boiler cash flow and forecast 4" xfId="18797" xr:uid="{00000000-0005-0000-0000-00006A490000}"/>
    <cellStyle name="R_Mark-up_(Jan 09 Rev with Civils index check) 081128_Costing-Model(Medupi-107b - package detail)v1 with Jan09 parameters 3_110406 Boiler cash flow and forecast 4 2" xfId="18798" xr:uid="{00000000-0005-0000-0000-00006B490000}"/>
    <cellStyle name="R_Mark-up_(Jan 09 Rev with Civils index check) 081128_Costing-Model(Medupi-107b - package detail)v1 with Jan09 parameters 3_110406 Boiler cash flow and forecast 5" xfId="18799" xr:uid="{00000000-0005-0000-0000-00006C490000}"/>
    <cellStyle name="R_Mark-up_(Jan 09 Rev with Civils index check) 081128_Costing-Model(Medupi-107b - package detail)v1 with Jan09 parameters 3_Material Handling Silos - Expenditure Flow" xfId="18800" xr:uid="{00000000-0005-0000-0000-00006D490000}"/>
    <cellStyle name="R_Mark-up_(Jan 09 Rev with Civils index check) 081128_Costing-Model(Medupi-107b - package detail)v1 with Jan09 parameters 4" xfId="18801" xr:uid="{00000000-0005-0000-0000-00006E490000}"/>
    <cellStyle name="R_Mark-up_(Jan 09 Rev with Civils index check) 081128_Costing-Model(Medupi-107b - package detail)v1 with Jan09 parameters 4 2" xfId="18802" xr:uid="{00000000-0005-0000-0000-00006F490000}"/>
    <cellStyle name="R_Mark-up_(Jan 09 Rev with Civils index check) 081128_Costing-Model(Medupi-107b - package detail)v1 with Jan09 parameters 4 2 2" xfId="18803" xr:uid="{00000000-0005-0000-0000-000070490000}"/>
    <cellStyle name="R_Mark-up_(Jan 09 Rev with Civils index check) 081128_Costing-Model(Medupi-107b - package detail)v1 with Jan09 parameters 4 2 2 2" xfId="18804" xr:uid="{00000000-0005-0000-0000-000071490000}"/>
    <cellStyle name="R_Mark-up_(Jan 09 Rev with Civils index check) 081128_Costing-Model(Medupi-107b - package detail)v1 with Jan09 parameters 4 2 2 3" xfId="18805" xr:uid="{00000000-0005-0000-0000-000072490000}"/>
    <cellStyle name="R_Mark-up_(Jan 09 Rev with Civils index check) 081128_Costing-Model(Medupi-107b - package detail)v1 with Jan09 parameters 4 2 3" xfId="18806" xr:uid="{00000000-0005-0000-0000-000073490000}"/>
    <cellStyle name="R_Mark-up_(Jan 09 Rev with Civils index check) 081128_Costing-Model(Medupi-107b - package detail)v1 with Jan09 parameters 4 2 3 2" xfId="18807" xr:uid="{00000000-0005-0000-0000-000074490000}"/>
    <cellStyle name="R_Mark-up_(Jan 09 Rev with Civils index check) 081128_Costing-Model(Medupi-107b - package detail)v1 with Jan09 parameters 4 2 3 3" xfId="18808" xr:uid="{00000000-0005-0000-0000-000075490000}"/>
    <cellStyle name="R_Mark-up_(Jan 09 Rev with Civils index check) 081128_Costing-Model(Medupi-107b - package detail)v1 with Jan09 parameters 4 2 4" xfId="18809" xr:uid="{00000000-0005-0000-0000-000076490000}"/>
    <cellStyle name="R_Mark-up_(Jan 09 Rev with Civils index check) 081128_Costing-Model(Medupi-107b - package detail)v1 with Jan09 parameters 4 2 4 2" xfId="18810" xr:uid="{00000000-0005-0000-0000-000077490000}"/>
    <cellStyle name="R_Mark-up_(Jan 09 Rev with Civils index check) 081128_Costing-Model(Medupi-107b - package detail)v1 with Jan09 parameters 4 2 5" xfId="18811" xr:uid="{00000000-0005-0000-0000-000078490000}"/>
    <cellStyle name="R_Mark-up_(Jan 09 Rev with Civils index check) 081128_Costing-Model(Medupi-107b - package detail)v1 with Jan09 parameters 4 2 6" xfId="18812" xr:uid="{00000000-0005-0000-0000-000079490000}"/>
    <cellStyle name="R_Mark-up_(Jan 09 Rev with Civils index check) 081128_Costing-Model(Medupi-107b - package detail)v1 with Jan09 parameters 4 2_Material Handling Silos - Expenditure Flow" xfId="18813" xr:uid="{00000000-0005-0000-0000-00007A490000}"/>
    <cellStyle name="R_Mark-up_(Jan 09 Rev with Civils index check) 081128_Costing-Model(Medupi-107b - package detail)v1 with Jan09 parameters 4 3" xfId="18814" xr:uid="{00000000-0005-0000-0000-00007B490000}"/>
    <cellStyle name="R_Mark-up_(Jan 09 Rev with Civils index check) 081128_Costing-Model(Medupi-107b - package detail)v1 with Jan09 parameters 4 3 2" xfId="18815" xr:uid="{00000000-0005-0000-0000-00007C490000}"/>
    <cellStyle name="R_Mark-up_(Jan 09 Rev with Civils index check) 081128_Costing-Model(Medupi-107b - package detail)v1 with Jan09 parameters 4 3 2 2" xfId="18816" xr:uid="{00000000-0005-0000-0000-00007D490000}"/>
    <cellStyle name="R_Mark-up_(Jan 09 Rev with Civils index check) 081128_Costing-Model(Medupi-107b - package detail)v1 with Jan09 parameters 4 3 3" xfId="18817" xr:uid="{00000000-0005-0000-0000-00007E490000}"/>
    <cellStyle name="R_Mark-up_(Jan 09 Rev with Civils index check) 081128_Costing-Model(Medupi-107b - package detail)v1 with Jan09 parameters 4 3 3 2" xfId="18818" xr:uid="{00000000-0005-0000-0000-00007F490000}"/>
    <cellStyle name="R_Mark-up_(Jan 09 Rev with Civils index check) 081128_Costing-Model(Medupi-107b - package detail)v1 with Jan09 parameters 4 3 4" xfId="18819" xr:uid="{00000000-0005-0000-0000-000080490000}"/>
    <cellStyle name="R_Mark-up_(Jan 09 Rev with Civils index check) 081128_Costing-Model(Medupi-107b - package detail)v1 with Jan09 parameters 4 3 4 2" xfId="18820" xr:uid="{00000000-0005-0000-0000-000081490000}"/>
    <cellStyle name="R_Mark-up_(Jan 09 Rev with Civils index check) 081128_Costing-Model(Medupi-107b - package detail)v1 with Jan09 parameters 4 3 5" xfId="18821" xr:uid="{00000000-0005-0000-0000-000082490000}"/>
    <cellStyle name="R_Mark-up_(Jan 09 Rev with Civils index check) 081128_Costing-Model(Medupi-107b - package detail)v1 with Jan09 parameters 4 3 6" xfId="18822" xr:uid="{00000000-0005-0000-0000-000083490000}"/>
    <cellStyle name="R_Mark-up_(Jan 09 Rev with Civils index check) 081128_Costing-Model(Medupi-107b - package detail)v1 with Jan09 parameters 4 4" xfId="18823" xr:uid="{00000000-0005-0000-0000-000084490000}"/>
    <cellStyle name="R_Mark-up_(Jan 09 Rev with Civils index check) 081128_Costing-Model(Medupi-107b - package detail)v1 with Jan09 parameters 4 4 2" xfId="18824" xr:uid="{00000000-0005-0000-0000-000085490000}"/>
    <cellStyle name="R_Mark-up_(Jan 09 Rev with Civils index check) 081128_Costing-Model(Medupi-107b - package detail)v1 with Jan09 parameters 4 4 2 2" xfId="18825" xr:uid="{00000000-0005-0000-0000-000086490000}"/>
    <cellStyle name="R_Mark-up_(Jan 09 Rev with Civils index check) 081128_Costing-Model(Medupi-107b - package detail)v1 with Jan09 parameters 4 4 3" xfId="18826" xr:uid="{00000000-0005-0000-0000-000087490000}"/>
    <cellStyle name="R_Mark-up_(Jan 09 Rev with Civils index check) 081128_Costing-Model(Medupi-107b - package detail)v1 with Jan09 parameters 4 4 3 2" xfId="18827" xr:uid="{00000000-0005-0000-0000-000088490000}"/>
    <cellStyle name="R_Mark-up_(Jan 09 Rev with Civils index check) 081128_Costing-Model(Medupi-107b - package detail)v1 with Jan09 parameters 4 4 4" xfId="18828" xr:uid="{00000000-0005-0000-0000-000089490000}"/>
    <cellStyle name="R_Mark-up_(Jan 09 Rev with Civils index check) 081128_Costing-Model(Medupi-107b - package detail)v1 with Jan09 parameters 4 4 4 2" xfId="18829" xr:uid="{00000000-0005-0000-0000-00008A490000}"/>
    <cellStyle name="R_Mark-up_(Jan 09 Rev with Civils index check) 081128_Costing-Model(Medupi-107b - package detail)v1 with Jan09 parameters 4 4 5" xfId="18830" xr:uid="{00000000-0005-0000-0000-00008B490000}"/>
    <cellStyle name="R_Mark-up_(Jan 09 Rev with Civils index check) 081128_Costing-Model(Medupi-107b - package detail)v1 with Jan09 parameters 4 4 6" xfId="18831" xr:uid="{00000000-0005-0000-0000-00008C490000}"/>
    <cellStyle name="R_Mark-up_(Jan 09 Rev with Civils index check) 081128_Costing-Model(Medupi-107b - package detail)v1 with Jan09 parameters 4 5" xfId="18832" xr:uid="{00000000-0005-0000-0000-00008D490000}"/>
    <cellStyle name="R_Mark-up_(Jan 09 Rev with Civils index check) 081128_Costing-Model(Medupi-107b - package detail)v1 with Jan09 parameters 4 5 2" xfId="18833" xr:uid="{00000000-0005-0000-0000-00008E490000}"/>
    <cellStyle name="R_Mark-up_(Jan 09 Rev with Civils index check) 081128_Costing-Model(Medupi-107b - package detail)v1 with Jan09 parameters 4 5 3" xfId="18834" xr:uid="{00000000-0005-0000-0000-00008F490000}"/>
    <cellStyle name="R_Mark-up_(Jan 09 Rev with Civils index check) 081128_Costing-Model(Medupi-107b - package detail)v1 with Jan09 parameters 4 6" xfId="18835" xr:uid="{00000000-0005-0000-0000-000090490000}"/>
    <cellStyle name="R_Mark-up_(Jan 09 Rev with Civils index check) 081128_Costing-Model(Medupi-107b - package detail)v1 with Jan09 parameters 4 6 2" xfId="18836" xr:uid="{00000000-0005-0000-0000-000091490000}"/>
    <cellStyle name="R_Mark-up_(Jan 09 Rev with Civils index check) 081128_Costing-Model(Medupi-107b - package detail)v1 with Jan09 parameters 4 7" xfId="18837" xr:uid="{00000000-0005-0000-0000-000092490000}"/>
    <cellStyle name="R_Mark-up_(Jan 09 Rev with Civils index check) 081128_Costing-Model(Medupi-107b - package detail)v1 with Jan09 parameters 4 7 2" xfId="18838" xr:uid="{00000000-0005-0000-0000-000093490000}"/>
    <cellStyle name="R_Mark-up_(Jan 09 Rev with Civils index check) 081128_Costing-Model(Medupi-107b - package detail)v1 with Jan09 parameters 4 8" xfId="18839" xr:uid="{00000000-0005-0000-0000-000094490000}"/>
    <cellStyle name="R_Mark-up_(Jan 09 Rev with Civils index check) 081128_Costing-Model(Medupi-107b - package detail)v1 with Jan09 parameters 4 9" xfId="18840" xr:uid="{00000000-0005-0000-0000-000095490000}"/>
    <cellStyle name="R_Mark-up_(Jan 09 Rev with Civils index check) 081128_Costing-Model(Medupi-107b - package detail)v1 with Jan09 parameters 4_Material Handling Silos - Expenditure Flow" xfId="18841" xr:uid="{00000000-0005-0000-0000-000096490000}"/>
    <cellStyle name="R_Mark-up_(Jan 09 Rev with Civils index check) 081128_Costing-Model(Medupi-107b - package detail)v1 with Jan09 parameters 5" xfId="18842" xr:uid="{00000000-0005-0000-0000-000097490000}"/>
    <cellStyle name="R_Mark-up_(Jan 09 Rev with Civils index check) 081128_Costing-Model(Medupi-107b - package detail)v1 with Jan09 parameters 5 2" xfId="18843" xr:uid="{00000000-0005-0000-0000-000098490000}"/>
    <cellStyle name="R_Mark-up_(Jan 09 Rev with Civils index check) 081128_Costing-Model(Medupi-107b - package detail)v1 with Jan09 parameters 5 2 2" xfId="18844" xr:uid="{00000000-0005-0000-0000-000099490000}"/>
    <cellStyle name="R_Mark-up_(Jan 09 Rev with Civils index check) 081128_Costing-Model(Medupi-107b - package detail)v1 with Jan09 parameters 5 2 3" xfId="18845" xr:uid="{00000000-0005-0000-0000-00009A490000}"/>
    <cellStyle name="R_Mark-up_(Jan 09 Rev with Civils index check) 081128_Costing-Model(Medupi-107b - package detail)v1 with Jan09 parameters 5 3" xfId="18846" xr:uid="{00000000-0005-0000-0000-00009B490000}"/>
    <cellStyle name="R_Mark-up_(Jan 09 Rev with Civils index check) 081128_Costing-Model(Medupi-107b - package detail)v1 with Jan09 parameters 5 3 2" xfId="18847" xr:uid="{00000000-0005-0000-0000-00009C490000}"/>
    <cellStyle name="R_Mark-up_(Jan 09 Rev with Civils index check) 081128_Costing-Model(Medupi-107b - package detail)v1 with Jan09 parameters 5 3 3" xfId="18848" xr:uid="{00000000-0005-0000-0000-00009D490000}"/>
    <cellStyle name="R_Mark-up_(Jan 09 Rev with Civils index check) 081128_Costing-Model(Medupi-107b - package detail)v1 with Jan09 parameters 5 4" xfId="18849" xr:uid="{00000000-0005-0000-0000-00009E490000}"/>
    <cellStyle name="R_Mark-up_(Jan 09 Rev with Civils index check) 081128_Costing-Model(Medupi-107b - package detail)v1 with Jan09 parameters 5 4 2" xfId="18850" xr:uid="{00000000-0005-0000-0000-00009F490000}"/>
    <cellStyle name="R_Mark-up_(Jan 09 Rev with Civils index check) 081128_Costing-Model(Medupi-107b - package detail)v1 with Jan09 parameters 5 5" xfId="18851" xr:uid="{00000000-0005-0000-0000-0000A0490000}"/>
    <cellStyle name="R_Mark-up_(Jan 09 Rev with Civils index check) 081128_Costing-Model(Medupi-107b - package detail)v1 with Jan09 parameters 5 6" xfId="18852" xr:uid="{00000000-0005-0000-0000-0000A1490000}"/>
    <cellStyle name="R_Mark-up_(Jan 09 Rev with Civils index check) 081128_Costing-Model(Medupi-107b - package detail)v1 with Jan09 parameters 5_Material Handling Silos - Expenditure Flow" xfId="18853" xr:uid="{00000000-0005-0000-0000-0000A2490000}"/>
    <cellStyle name="R_Mark-up_(Jan 09 Rev with Civils index check) 081128_Costing-Model(Medupi-107b - package detail)v1 with Jan09 parameters 6" xfId="18854" xr:uid="{00000000-0005-0000-0000-0000A3490000}"/>
    <cellStyle name="R_Mark-up_(Jan 09 Rev with Civils index check) 081128_Costing-Model(Medupi-107b - package detail)v1 with Jan09 parameters 6 2" xfId="18855" xr:uid="{00000000-0005-0000-0000-0000A4490000}"/>
    <cellStyle name="R_Mark-up_(Jan 09 Rev with Civils index check) 081128_Costing-Model(Medupi-107b - package detail)v1 with Jan09 parameters 6 2 2" xfId="18856" xr:uid="{00000000-0005-0000-0000-0000A5490000}"/>
    <cellStyle name="R_Mark-up_(Jan 09 Rev with Civils index check) 081128_Costing-Model(Medupi-107b - package detail)v1 with Jan09 parameters 6 2 2 2" xfId="18857" xr:uid="{00000000-0005-0000-0000-0000A6490000}"/>
    <cellStyle name="R_Mark-up_(Jan 09 Rev with Civils index check) 081128_Costing-Model(Medupi-107b - package detail)v1 with Jan09 parameters 6 2 3" xfId="18858" xr:uid="{00000000-0005-0000-0000-0000A7490000}"/>
    <cellStyle name="R_Mark-up_(Jan 09 Rev with Civils index check) 081128_Costing-Model(Medupi-107b - package detail)v1 with Jan09 parameters 6 2 4" xfId="18859" xr:uid="{00000000-0005-0000-0000-0000A8490000}"/>
    <cellStyle name="R_Mark-up_(Jan 09 Rev with Civils index check) 081128_Costing-Model(Medupi-107b - package detail)v1 with Jan09 parameters 6 3" xfId="18860" xr:uid="{00000000-0005-0000-0000-0000A9490000}"/>
    <cellStyle name="R_Mark-up_(Jan 09 Rev with Civils index check) 081128_Costing-Model(Medupi-107b - package detail)v1 with Jan09 parameters 6 3 2" xfId="18861" xr:uid="{00000000-0005-0000-0000-0000AA490000}"/>
    <cellStyle name="R_Mark-up_(Jan 09 Rev with Civils index check) 081128_Costing-Model(Medupi-107b - package detail)v1 with Jan09 parameters 6 3 3" xfId="18862" xr:uid="{00000000-0005-0000-0000-0000AB490000}"/>
    <cellStyle name="R_Mark-up_(Jan 09 Rev with Civils index check) 081128_Costing-Model(Medupi-107b - package detail)v1 with Jan09 parameters 6 4" xfId="18863" xr:uid="{00000000-0005-0000-0000-0000AC490000}"/>
    <cellStyle name="R_Mark-up_(Jan 09 Rev with Civils index check) 081128_Costing-Model(Medupi-107b - package detail)v1 with Jan09 parameters 6 4 2" xfId="18864" xr:uid="{00000000-0005-0000-0000-0000AD490000}"/>
    <cellStyle name="R_Mark-up_(Jan 09 Rev with Civils index check) 081128_Costing-Model(Medupi-107b - package detail)v1 with Jan09 parameters 6 5" xfId="18865" xr:uid="{00000000-0005-0000-0000-0000AE490000}"/>
    <cellStyle name="R_Mark-up_(Jan 09 Rev with Civils index check) 081128_Costing-Model(Medupi-107b - package detail)v1 with Jan09 parameters 6 6" xfId="18866" xr:uid="{00000000-0005-0000-0000-0000AF490000}"/>
    <cellStyle name="R_Mark-up_(Jan 09 Rev with Civils index check) 081128_Costing-Model(Medupi-107b - package detail)v1 with Jan09 parameters 7" xfId="18867" xr:uid="{00000000-0005-0000-0000-0000B0490000}"/>
    <cellStyle name="R_Mark-up_(Jan 09 Rev with Civils index check) 081128_Costing-Model(Medupi-107b - package detail)v1 with Jan09 parameters 7 2" xfId="18868" xr:uid="{00000000-0005-0000-0000-0000B1490000}"/>
    <cellStyle name="R_Mark-up_(Jan 09 Rev with Civils index check) 081128_Costing-Model(Medupi-107b - package detail)v1 with Jan09 parameters 7 2 2" xfId="18869" xr:uid="{00000000-0005-0000-0000-0000B2490000}"/>
    <cellStyle name="R_Mark-up_(Jan 09 Rev with Civils index check) 081128_Costing-Model(Medupi-107b - package detail)v1 with Jan09 parameters 7 2 2 2" xfId="18870" xr:uid="{00000000-0005-0000-0000-0000B3490000}"/>
    <cellStyle name="R_Mark-up_(Jan 09 Rev with Civils index check) 081128_Costing-Model(Medupi-107b - package detail)v1 with Jan09 parameters 7 2 3" xfId="18871" xr:uid="{00000000-0005-0000-0000-0000B4490000}"/>
    <cellStyle name="R_Mark-up_(Jan 09 Rev with Civils index check) 081128_Costing-Model(Medupi-107b - package detail)v1 with Jan09 parameters 7 3" xfId="18872" xr:uid="{00000000-0005-0000-0000-0000B5490000}"/>
    <cellStyle name="R_Mark-up_(Jan 09 Rev with Civils index check) 081128_Costing-Model(Medupi-107b - package detail)v1 with Jan09 parameters 7 3 2" xfId="18873" xr:uid="{00000000-0005-0000-0000-0000B6490000}"/>
    <cellStyle name="R_Mark-up_(Jan 09 Rev with Civils index check) 081128_Costing-Model(Medupi-107b - package detail)v1 with Jan09 parameters 7 4" xfId="18874" xr:uid="{00000000-0005-0000-0000-0000B7490000}"/>
    <cellStyle name="R_Mark-up_(Jan 09 Rev with Civils index check) 081128_Costing-Model(Medupi-107b - package detail)v1 with Jan09 parameters 7 4 2" xfId="18875" xr:uid="{00000000-0005-0000-0000-0000B8490000}"/>
    <cellStyle name="R_Mark-up_(Jan 09 Rev with Civils index check) 081128_Costing-Model(Medupi-107b - package detail)v1 with Jan09 parameters 7 5" xfId="18876" xr:uid="{00000000-0005-0000-0000-0000B9490000}"/>
    <cellStyle name="R_Mark-up_(Jan 09 Rev with Civils index check) 081128_Costing-Model(Medupi-107b - package detail)v1 with Jan09 parameters 7 5 2" xfId="18877" xr:uid="{00000000-0005-0000-0000-0000BA490000}"/>
    <cellStyle name="R_Mark-up_(Jan 09 Rev with Civils index check) 081128_Costing-Model(Medupi-107b - package detail)v1 with Jan09 parameters 7 6" xfId="18878" xr:uid="{00000000-0005-0000-0000-0000BB490000}"/>
    <cellStyle name="R_Mark-up_(Jan 09 Rev with Civils index check) 081128_Costing-Model(Medupi-107b - package detail)v1 with Jan09 parameters 8" xfId="18879" xr:uid="{00000000-0005-0000-0000-0000BC490000}"/>
    <cellStyle name="R_Mark-up_(Jan 09 Rev with Civils index check) 081128_Costing-Model(Medupi-107b - package detail)v1 with Jan09 parameters 8 2" xfId="18880" xr:uid="{00000000-0005-0000-0000-0000BD490000}"/>
    <cellStyle name="R_Mark-up_(Jan 09 Rev with Civils index check) 081128_Costing-Model(Medupi-107b - package detail)v1 with Jan09 parameters 8 2 2" xfId="18881" xr:uid="{00000000-0005-0000-0000-0000BE490000}"/>
    <cellStyle name="R_Mark-up_(Jan 09 Rev with Civils index check) 081128_Costing-Model(Medupi-107b - package detail)v1 with Jan09 parameters 8 3" xfId="18882" xr:uid="{00000000-0005-0000-0000-0000BF490000}"/>
    <cellStyle name="R_Mark-up_(Jan 09 Rev with Civils index check) 081128_Costing-Model(Medupi-107b - package detail)v1 with Jan09 parameters 9" xfId="18883" xr:uid="{00000000-0005-0000-0000-0000C0490000}"/>
    <cellStyle name="R_Mark-up_(Jan 09 Rev with Civils index check) 081128_Costing-Model(Medupi-107b - package detail)v1 with Jan09 parameters 9 2" xfId="18884" xr:uid="{00000000-0005-0000-0000-0000C1490000}"/>
    <cellStyle name="R_Mark-up_(Jan 09 Rev with Civils index check) 081128_Costing-Model(Medupi-107b - package detail)v1 with Jan09 parameters 9 3" xfId="18885" xr:uid="{00000000-0005-0000-0000-0000C2490000}"/>
    <cellStyle name="R_Mark-up_(Jan 09 Rev with Civils index check) 081128_Costing-Model(Medupi-107b - package detail)v1 with Jan09 parameters_Clyde Engineer Assesment Master" xfId="18886" xr:uid="{00000000-0005-0000-0000-0000C3490000}"/>
    <cellStyle name="R_Mark-up_(Jan 09 Rev with Civils index check) 081128_Costing-Model(Medupi-107b - package detail)v1 with Jan09 parameters_COC" xfId="18887" xr:uid="{00000000-0005-0000-0000-0000C4490000}"/>
    <cellStyle name="R_Mark-up_(Jan 09 Rev with Civils index check) 081128_Costing-Model(Medupi-107b - package detail)v1 with Jan09 parameters_Fly Ash Final Ass No 1" xfId="18888" xr:uid="{00000000-0005-0000-0000-0000C5490000}"/>
    <cellStyle name="R_Mark-up_(Jan 09 Rev with Civils index check) 081128_Costing-Model(Medupi-107b - package detail)v1 with Jan09 parameters_Material Handling Silos - Expenditure Flow" xfId="18889" xr:uid="{00000000-0005-0000-0000-0000C6490000}"/>
    <cellStyle name="R_Mark-up_(Jan 09 Rev with Civils index check) 081128_Costing-Model(Medupi-107b - package detail)v1 with Jan09 parameters_Milestones &amp; CPA-Statement-ZAR" xfId="18890" xr:uid="{00000000-0005-0000-0000-0000C7490000}"/>
    <cellStyle name="R_Mark-up_(Jan 09 Rev with Civils index check) 081128_Costing-Model(Medupi-107b - package detail)v1 with Jan09 parameters_Milestones &amp; CPA-Statement-ZAR 2" xfId="18891" xr:uid="{00000000-0005-0000-0000-0000C8490000}"/>
    <cellStyle name="R_Mark-up_(Jan 09 Rev with Civils index check) 081128_Costing-Model(Medupi-107b - package detail)v1 with Jan09 parameters_Milestones &amp; CPA-Statement-ZAR 3" xfId="18892" xr:uid="{00000000-0005-0000-0000-0000C9490000}"/>
    <cellStyle name="R_Mark-up_(Jan 09 Rev with Civils index check) 081128_Costing-Model(Medupi-107b - package detail)v1 with Jan09 parameters_Milestones &amp; CPA-Statement-ZAR 4" xfId="18893" xr:uid="{00000000-0005-0000-0000-0000CA490000}"/>
    <cellStyle name="R_Mark-up_(Jan 09 Rev with Civils index check) 081128_Costing-Model(Medupi-107b - package detail)v1 with Jan09 parameters_Milestones &amp; CPA-Statement-ZAR 5" xfId="18894" xr:uid="{00000000-0005-0000-0000-0000CB490000}"/>
    <cellStyle name="R_Mark-up_(Jan 09 Rev with Civils index check) 081128_Costing-Model(Medupi-107b - package detail)v1 with Jan09 parameters_Total Statement&amp;CPA - ZAR" xfId="18895" xr:uid="{00000000-0005-0000-0000-0000CC490000}"/>
    <cellStyle name="R_Mark-up_(Jan 09 Rev with Civils index check) 081128_Costing-Model(Medupi-107b - package detail)v1 with Jan09 parameters_Total Statement&amp;CPA - ZAR 2" xfId="18896" xr:uid="{00000000-0005-0000-0000-0000CD490000}"/>
    <cellStyle name="R_Mark-up_(Jan 09 Rev with Civils index check) 081128_Costing-Model(Medupi-107b - package detail)v1 with Jan09 parameters_Total Statement&amp;CPA - ZAR 3" xfId="18897" xr:uid="{00000000-0005-0000-0000-0000CE490000}"/>
    <cellStyle name="R_Mark-up_(Jan 09 Rev with Civils index check) 081128_Costing-Model(Medupi-107b - package detail)v1 with Jan09 parameters_Total Statement&amp;CPA - ZAR 4" xfId="18898" xr:uid="{00000000-0005-0000-0000-0000CF490000}"/>
    <cellStyle name="R_Mark-up_(Jan 09 Rev with Civils index check) 081128_Costing-Model(Medupi-107b - package detail)v1 with Jan09 parameters_Total Statement&amp;CPA - ZAR 5" xfId="18899" xr:uid="{00000000-0005-0000-0000-0000D0490000}"/>
    <cellStyle name="R_Mark-up_05-10_70 0100 Turbine Generator Contract Cash Flow" xfId="18900" xr:uid="{00000000-0005-0000-0000-0000D1490000}"/>
    <cellStyle name="R_Mark-up_05-10_70 0100 Turbine Generator Contract Cash Flow 10" xfId="18901" xr:uid="{00000000-0005-0000-0000-0000D2490000}"/>
    <cellStyle name="R_Mark-up_05-10_70 0100 Turbine Generator Contract Cash Flow 11" xfId="18902" xr:uid="{00000000-0005-0000-0000-0000D3490000}"/>
    <cellStyle name="R_Mark-up_05-10_70 0100 Turbine Generator Contract Cash Flow 12" xfId="18903" xr:uid="{00000000-0005-0000-0000-0000D4490000}"/>
    <cellStyle name="R_Mark-up_05-10_70 0100 Turbine Generator Contract Cash Flow 2" xfId="18904" xr:uid="{00000000-0005-0000-0000-0000D5490000}"/>
    <cellStyle name="R_Mark-up_05-10_70 0100 Turbine Generator Contract Cash Flow 2 2" xfId="18905" xr:uid="{00000000-0005-0000-0000-0000D6490000}"/>
    <cellStyle name="R_Mark-up_05-10_70 0100 Turbine Generator Contract Cash Flow 2 2 2" xfId="18906" xr:uid="{00000000-0005-0000-0000-0000D7490000}"/>
    <cellStyle name="R_Mark-up_05-10_70 0100 Turbine Generator Contract Cash Flow 2 2 2 2" xfId="18907" xr:uid="{00000000-0005-0000-0000-0000D8490000}"/>
    <cellStyle name="R_Mark-up_05-10_70 0100 Turbine Generator Contract Cash Flow 2 2 2 3" xfId="18908" xr:uid="{00000000-0005-0000-0000-0000D9490000}"/>
    <cellStyle name="R_Mark-up_05-10_70 0100 Turbine Generator Contract Cash Flow 2 2 3" xfId="18909" xr:uid="{00000000-0005-0000-0000-0000DA490000}"/>
    <cellStyle name="R_Mark-up_05-10_70 0100 Turbine Generator Contract Cash Flow 2 2 3 2" xfId="18910" xr:uid="{00000000-0005-0000-0000-0000DB490000}"/>
    <cellStyle name="R_Mark-up_05-10_70 0100 Turbine Generator Contract Cash Flow 2 2 3 3" xfId="18911" xr:uid="{00000000-0005-0000-0000-0000DC490000}"/>
    <cellStyle name="R_Mark-up_05-10_70 0100 Turbine Generator Contract Cash Flow 2 2 4" xfId="18912" xr:uid="{00000000-0005-0000-0000-0000DD490000}"/>
    <cellStyle name="R_Mark-up_05-10_70 0100 Turbine Generator Contract Cash Flow 2 2 4 2" xfId="18913" xr:uid="{00000000-0005-0000-0000-0000DE490000}"/>
    <cellStyle name="R_Mark-up_05-10_70 0100 Turbine Generator Contract Cash Flow 2 2 5" xfId="18914" xr:uid="{00000000-0005-0000-0000-0000DF490000}"/>
    <cellStyle name="R_Mark-up_05-10_70 0100 Turbine Generator Contract Cash Flow 2 2 6" xfId="18915" xr:uid="{00000000-0005-0000-0000-0000E0490000}"/>
    <cellStyle name="R_Mark-up_05-10_70 0100 Turbine Generator Contract Cash Flow 2 2_Material Handling Silos - Expenditure Flow" xfId="18916" xr:uid="{00000000-0005-0000-0000-0000E1490000}"/>
    <cellStyle name="R_Mark-up_05-10_70 0100 Turbine Generator Contract Cash Flow 2 3" xfId="18917" xr:uid="{00000000-0005-0000-0000-0000E2490000}"/>
    <cellStyle name="R_Mark-up_05-10_70 0100 Turbine Generator Contract Cash Flow 2 3 2" xfId="18918" xr:uid="{00000000-0005-0000-0000-0000E3490000}"/>
    <cellStyle name="R_Mark-up_05-10_70 0100 Turbine Generator Contract Cash Flow 2 3 3" xfId="18919" xr:uid="{00000000-0005-0000-0000-0000E4490000}"/>
    <cellStyle name="R_Mark-up_05-10_70 0100 Turbine Generator Contract Cash Flow 2 4" xfId="18920" xr:uid="{00000000-0005-0000-0000-0000E5490000}"/>
    <cellStyle name="R_Mark-up_05-10_70 0100 Turbine Generator Contract Cash Flow 2 4 2" xfId="18921" xr:uid="{00000000-0005-0000-0000-0000E6490000}"/>
    <cellStyle name="R_Mark-up_05-10_70 0100 Turbine Generator Contract Cash Flow 2 4 3" xfId="18922" xr:uid="{00000000-0005-0000-0000-0000E7490000}"/>
    <cellStyle name="R_Mark-up_05-10_70 0100 Turbine Generator Contract Cash Flow 2 5" xfId="18923" xr:uid="{00000000-0005-0000-0000-0000E8490000}"/>
    <cellStyle name="R_Mark-up_05-10_70 0100 Turbine Generator Contract Cash Flow 2 5 2" xfId="18924" xr:uid="{00000000-0005-0000-0000-0000E9490000}"/>
    <cellStyle name="R_Mark-up_05-10_70 0100 Turbine Generator Contract Cash Flow 2 6" xfId="18925" xr:uid="{00000000-0005-0000-0000-0000EA490000}"/>
    <cellStyle name="R_Mark-up_05-10_70 0100 Turbine Generator Contract Cash Flow 2 7" xfId="18926" xr:uid="{00000000-0005-0000-0000-0000EB490000}"/>
    <cellStyle name="R_Mark-up_05-10_70 0100 Turbine Generator Contract Cash Flow 2_Material Handling Silos - Expenditure Flow" xfId="18927" xr:uid="{00000000-0005-0000-0000-0000EC490000}"/>
    <cellStyle name="R_Mark-up_05-10_70 0100 Turbine Generator Contract Cash Flow 3" xfId="18928" xr:uid="{00000000-0005-0000-0000-0000ED490000}"/>
    <cellStyle name="R_Mark-up_05-10_70 0100 Turbine Generator Contract Cash Flow 3 2" xfId="18929" xr:uid="{00000000-0005-0000-0000-0000EE490000}"/>
    <cellStyle name="R_Mark-up_05-10_70 0100 Turbine Generator Contract Cash Flow 3 2 2" xfId="18930" xr:uid="{00000000-0005-0000-0000-0000EF490000}"/>
    <cellStyle name="R_Mark-up_05-10_70 0100 Turbine Generator Contract Cash Flow 3 2 2 2" xfId="18931" xr:uid="{00000000-0005-0000-0000-0000F0490000}"/>
    <cellStyle name="R_Mark-up_05-10_70 0100 Turbine Generator Contract Cash Flow 3 2 2 3" xfId="18932" xr:uid="{00000000-0005-0000-0000-0000F1490000}"/>
    <cellStyle name="R_Mark-up_05-10_70 0100 Turbine Generator Contract Cash Flow 3 2 3" xfId="18933" xr:uid="{00000000-0005-0000-0000-0000F2490000}"/>
    <cellStyle name="R_Mark-up_05-10_70 0100 Turbine Generator Contract Cash Flow 3 2 3 2" xfId="18934" xr:uid="{00000000-0005-0000-0000-0000F3490000}"/>
    <cellStyle name="R_Mark-up_05-10_70 0100 Turbine Generator Contract Cash Flow 3 2 3 3" xfId="18935" xr:uid="{00000000-0005-0000-0000-0000F4490000}"/>
    <cellStyle name="R_Mark-up_05-10_70 0100 Turbine Generator Contract Cash Flow 3 2 4" xfId="18936" xr:uid="{00000000-0005-0000-0000-0000F5490000}"/>
    <cellStyle name="R_Mark-up_05-10_70 0100 Turbine Generator Contract Cash Flow 3 2 4 2" xfId="18937" xr:uid="{00000000-0005-0000-0000-0000F6490000}"/>
    <cellStyle name="R_Mark-up_05-10_70 0100 Turbine Generator Contract Cash Flow 3 2 5" xfId="18938" xr:uid="{00000000-0005-0000-0000-0000F7490000}"/>
    <cellStyle name="R_Mark-up_05-10_70 0100 Turbine Generator Contract Cash Flow 3 2 6" xfId="18939" xr:uid="{00000000-0005-0000-0000-0000F8490000}"/>
    <cellStyle name="R_Mark-up_05-10_70 0100 Turbine Generator Contract Cash Flow 3 2_Material Handling Silos - Expenditure Flow" xfId="18940" xr:uid="{00000000-0005-0000-0000-0000F9490000}"/>
    <cellStyle name="R_Mark-up_05-10_70 0100 Turbine Generator Contract Cash Flow 3 3" xfId="18941" xr:uid="{00000000-0005-0000-0000-0000FA490000}"/>
    <cellStyle name="R_Mark-up_05-10_70 0100 Turbine Generator Contract Cash Flow 3 3 2" xfId="18942" xr:uid="{00000000-0005-0000-0000-0000FB490000}"/>
    <cellStyle name="R_Mark-up_05-10_70 0100 Turbine Generator Contract Cash Flow 3 3 3" xfId="18943" xr:uid="{00000000-0005-0000-0000-0000FC490000}"/>
    <cellStyle name="R_Mark-up_05-10_70 0100 Turbine Generator Contract Cash Flow 3 4" xfId="18944" xr:uid="{00000000-0005-0000-0000-0000FD490000}"/>
    <cellStyle name="R_Mark-up_05-10_70 0100 Turbine Generator Contract Cash Flow 3 4 2" xfId="18945" xr:uid="{00000000-0005-0000-0000-0000FE490000}"/>
    <cellStyle name="R_Mark-up_05-10_70 0100 Turbine Generator Contract Cash Flow 3 4 3" xfId="18946" xr:uid="{00000000-0005-0000-0000-0000FF490000}"/>
    <cellStyle name="R_Mark-up_05-10_70 0100 Turbine Generator Contract Cash Flow 3 5" xfId="18947" xr:uid="{00000000-0005-0000-0000-0000004A0000}"/>
    <cellStyle name="R_Mark-up_05-10_70 0100 Turbine Generator Contract Cash Flow 3 5 2" xfId="18948" xr:uid="{00000000-0005-0000-0000-0000014A0000}"/>
    <cellStyle name="R_Mark-up_05-10_70 0100 Turbine Generator Contract Cash Flow 3 6" xfId="18949" xr:uid="{00000000-0005-0000-0000-0000024A0000}"/>
    <cellStyle name="R_Mark-up_05-10_70 0100 Turbine Generator Contract Cash Flow 3 7" xfId="18950" xr:uid="{00000000-0005-0000-0000-0000034A0000}"/>
    <cellStyle name="R_Mark-up_05-10_70 0100 Turbine Generator Contract Cash Flow 3_Material Handling Silos - Expenditure Flow" xfId="18951" xr:uid="{00000000-0005-0000-0000-0000044A0000}"/>
    <cellStyle name="R_Mark-up_05-10_70 0100 Turbine Generator Contract Cash Flow 4" xfId="18952" xr:uid="{00000000-0005-0000-0000-0000054A0000}"/>
    <cellStyle name="R_Mark-up_05-10_70 0100 Turbine Generator Contract Cash Flow 4 2" xfId="18953" xr:uid="{00000000-0005-0000-0000-0000064A0000}"/>
    <cellStyle name="R_Mark-up_05-10_70 0100 Turbine Generator Contract Cash Flow 4 2 2" xfId="18954" xr:uid="{00000000-0005-0000-0000-0000074A0000}"/>
    <cellStyle name="R_Mark-up_05-10_70 0100 Turbine Generator Contract Cash Flow 4 2 2 2" xfId="18955" xr:uid="{00000000-0005-0000-0000-0000084A0000}"/>
    <cellStyle name="R_Mark-up_05-10_70 0100 Turbine Generator Contract Cash Flow 4 2 2 3" xfId="18956" xr:uid="{00000000-0005-0000-0000-0000094A0000}"/>
    <cellStyle name="R_Mark-up_05-10_70 0100 Turbine Generator Contract Cash Flow 4 2 3" xfId="18957" xr:uid="{00000000-0005-0000-0000-00000A4A0000}"/>
    <cellStyle name="R_Mark-up_05-10_70 0100 Turbine Generator Contract Cash Flow 4 2 3 2" xfId="18958" xr:uid="{00000000-0005-0000-0000-00000B4A0000}"/>
    <cellStyle name="R_Mark-up_05-10_70 0100 Turbine Generator Contract Cash Flow 4 2 3 3" xfId="18959" xr:uid="{00000000-0005-0000-0000-00000C4A0000}"/>
    <cellStyle name="R_Mark-up_05-10_70 0100 Turbine Generator Contract Cash Flow 4 2 4" xfId="18960" xr:uid="{00000000-0005-0000-0000-00000D4A0000}"/>
    <cellStyle name="R_Mark-up_05-10_70 0100 Turbine Generator Contract Cash Flow 4 2 4 2" xfId="18961" xr:uid="{00000000-0005-0000-0000-00000E4A0000}"/>
    <cellStyle name="R_Mark-up_05-10_70 0100 Turbine Generator Contract Cash Flow 4 2 5" xfId="18962" xr:uid="{00000000-0005-0000-0000-00000F4A0000}"/>
    <cellStyle name="R_Mark-up_05-10_70 0100 Turbine Generator Contract Cash Flow 4 2 6" xfId="18963" xr:uid="{00000000-0005-0000-0000-0000104A0000}"/>
    <cellStyle name="R_Mark-up_05-10_70 0100 Turbine Generator Contract Cash Flow 4 2_Material Handling Silos - Expenditure Flow" xfId="18964" xr:uid="{00000000-0005-0000-0000-0000114A0000}"/>
    <cellStyle name="R_Mark-up_05-10_70 0100 Turbine Generator Contract Cash Flow 4 3" xfId="18965" xr:uid="{00000000-0005-0000-0000-0000124A0000}"/>
    <cellStyle name="R_Mark-up_05-10_70 0100 Turbine Generator Contract Cash Flow 4 3 2" xfId="18966" xr:uid="{00000000-0005-0000-0000-0000134A0000}"/>
    <cellStyle name="R_Mark-up_05-10_70 0100 Turbine Generator Contract Cash Flow 4 3 3" xfId="18967" xr:uid="{00000000-0005-0000-0000-0000144A0000}"/>
    <cellStyle name="R_Mark-up_05-10_70 0100 Turbine Generator Contract Cash Flow 4 4" xfId="18968" xr:uid="{00000000-0005-0000-0000-0000154A0000}"/>
    <cellStyle name="R_Mark-up_05-10_70 0100 Turbine Generator Contract Cash Flow 4 4 2" xfId="18969" xr:uid="{00000000-0005-0000-0000-0000164A0000}"/>
    <cellStyle name="R_Mark-up_05-10_70 0100 Turbine Generator Contract Cash Flow 4 4 3" xfId="18970" xr:uid="{00000000-0005-0000-0000-0000174A0000}"/>
    <cellStyle name="R_Mark-up_05-10_70 0100 Turbine Generator Contract Cash Flow 4 5" xfId="18971" xr:uid="{00000000-0005-0000-0000-0000184A0000}"/>
    <cellStyle name="R_Mark-up_05-10_70 0100 Turbine Generator Contract Cash Flow 4 5 2" xfId="18972" xr:uid="{00000000-0005-0000-0000-0000194A0000}"/>
    <cellStyle name="R_Mark-up_05-10_70 0100 Turbine Generator Contract Cash Flow 4 6" xfId="18973" xr:uid="{00000000-0005-0000-0000-00001A4A0000}"/>
    <cellStyle name="R_Mark-up_05-10_70 0100 Turbine Generator Contract Cash Flow 4 7" xfId="18974" xr:uid="{00000000-0005-0000-0000-00001B4A0000}"/>
    <cellStyle name="R_Mark-up_05-10_70 0100 Turbine Generator Contract Cash Flow 4_Material Handling Silos - Expenditure Flow" xfId="18975" xr:uid="{00000000-0005-0000-0000-00001C4A0000}"/>
    <cellStyle name="R_Mark-up_05-10_70 0100 Turbine Generator Contract Cash Flow 5" xfId="18976" xr:uid="{00000000-0005-0000-0000-00001D4A0000}"/>
    <cellStyle name="R_Mark-up_05-10_70 0100 Turbine Generator Contract Cash Flow 5 2" xfId="18977" xr:uid="{00000000-0005-0000-0000-00001E4A0000}"/>
    <cellStyle name="R_Mark-up_05-10_70 0100 Turbine Generator Contract Cash Flow 5 2 2" xfId="18978" xr:uid="{00000000-0005-0000-0000-00001F4A0000}"/>
    <cellStyle name="R_Mark-up_05-10_70 0100 Turbine Generator Contract Cash Flow 5 2 3" xfId="18979" xr:uid="{00000000-0005-0000-0000-0000204A0000}"/>
    <cellStyle name="R_Mark-up_05-10_70 0100 Turbine Generator Contract Cash Flow 5 3" xfId="18980" xr:uid="{00000000-0005-0000-0000-0000214A0000}"/>
    <cellStyle name="R_Mark-up_05-10_70 0100 Turbine Generator Contract Cash Flow 5 3 2" xfId="18981" xr:uid="{00000000-0005-0000-0000-0000224A0000}"/>
    <cellStyle name="R_Mark-up_05-10_70 0100 Turbine Generator Contract Cash Flow 5 3 3" xfId="18982" xr:uid="{00000000-0005-0000-0000-0000234A0000}"/>
    <cellStyle name="R_Mark-up_05-10_70 0100 Turbine Generator Contract Cash Flow 5 4" xfId="18983" xr:uid="{00000000-0005-0000-0000-0000244A0000}"/>
    <cellStyle name="R_Mark-up_05-10_70 0100 Turbine Generator Contract Cash Flow 5 4 2" xfId="18984" xr:uid="{00000000-0005-0000-0000-0000254A0000}"/>
    <cellStyle name="R_Mark-up_05-10_70 0100 Turbine Generator Contract Cash Flow 5 5" xfId="18985" xr:uid="{00000000-0005-0000-0000-0000264A0000}"/>
    <cellStyle name="R_Mark-up_05-10_70 0100 Turbine Generator Contract Cash Flow 5 6" xfId="18986" xr:uid="{00000000-0005-0000-0000-0000274A0000}"/>
    <cellStyle name="R_Mark-up_05-10_70 0100 Turbine Generator Contract Cash Flow 5_Material Handling Silos - Expenditure Flow" xfId="18987" xr:uid="{00000000-0005-0000-0000-0000284A0000}"/>
    <cellStyle name="R_Mark-up_05-10_70 0100 Turbine Generator Contract Cash Flow 6" xfId="18988" xr:uid="{00000000-0005-0000-0000-0000294A0000}"/>
    <cellStyle name="R_Mark-up_05-10_70 0100 Turbine Generator Contract Cash Flow 6 2" xfId="18989" xr:uid="{00000000-0005-0000-0000-00002A4A0000}"/>
    <cellStyle name="R_Mark-up_05-10_70 0100 Turbine Generator Contract Cash Flow 7" xfId="18990" xr:uid="{00000000-0005-0000-0000-00002B4A0000}"/>
    <cellStyle name="R_Mark-up_05-10_70 0100 Turbine Generator Contract Cash Flow 7 2" xfId="18991" xr:uid="{00000000-0005-0000-0000-00002C4A0000}"/>
    <cellStyle name="R_Mark-up_05-10_70 0100 Turbine Generator Contract Cash Flow 8" xfId="18992" xr:uid="{00000000-0005-0000-0000-00002D4A0000}"/>
    <cellStyle name="R_Mark-up_05-10_70 0100 Turbine Generator Contract Cash Flow 8 2" xfId="18993" xr:uid="{00000000-0005-0000-0000-00002E4A0000}"/>
    <cellStyle name="R_Mark-up_05-10_70 0100 Turbine Generator Contract Cash Flow 8 3" xfId="18994" xr:uid="{00000000-0005-0000-0000-00002F4A0000}"/>
    <cellStyle name="R_Mark-up_05-10_70 0100 Turbine Generator Contract Cash Flow 9" xfId="18995" xr:uid="{00000000-0005-0000-0000-0000304A0000}"/>
    <cellStyle name="R_Mark-up_05-10_70 0100 Turbine Generator Contract Cash Flow_COC" xfId="18996" xr:uid="{00000000-0005-0000-0000-0000314A0000}"/>
    <cellStyle name="R_Mark-up_05-10_70 0100 Turbine Generator Contract Cash Flow_Material Handling Silos - Expenditure Flow" xfId="18997" xr:uid="{00000000-0005-0000-0000-0000324A0000}"/>
    <cellStyle name="R_Mark-up_08-10_70 0100 Turbine Generator Contract Cash Flow" xfId="18998" xr:uid="{00000000-0005-0000-0000-0000334A0000}"/>
    <cellStyle name="R_Mark-up_08-10_70 0100 Turbine Generator Contract Cash Flow 2" xfId="18999" xr:uid="{00000000-0005-0000-0000-0000344A0000}"/>
    <cellStyle name="R_Mark-up_08-10_70 0100 Turbine Generator Contract Cash Flow 3" xfId="19000" xr:uid="{00000000-0005-0000-0000-0000354A0000}"/>
    <cellStyle name="R_Mark-up_08-10_70 0100 Turbine Generator Contract Cash Flow 4" xfId="19001" xr:uid="{00000000-0005-0000-0000-0000364A0000}"/>
    <cellStyle name="R_Mark-up_08-10_70 0100 Turbine Generator Contract Cash Flow_COC" xfId="19002" xr:uid="{00000000-0005-0000-0000-0000374A0000}"/>
    <cellStyle name="R_Mark-up_20100930Rev Final CPA formulae (3)" xfId="19003" xr:uid="{00000000-0005-0000-0000-0000384A0000}"/>
    <cellStyle name="R_Mark-up_20100930Rev Final CPA formulae (3) 10" xfId="19004" xr:uid="{00000000-0005-0000-0000-0000394A0000}"/>
    <cellStyle name="R_Mark-up_20100930Rev Final CPA formulae (3) 2" xfId="19005" xr:uid="{00000000-0005-0000-0000-00003A4A0000}"/>
    <cellStyle name="R_Mark-up_20100930Rev Final CPA formulae (3) 2 2" xfId="19006" xr:uid="{00000000-0005-0000-0000-00003B4A0000}"/>
    <cellStyle name="R_Mark-up_20100930Rev Final CPA formulae (3) 2 2 2" xfId="19007" xr:uid="{00000000-0005-0000-0000-00003C4A0000}"/>
    <cellStyle name="R_Mark-up_20100930Rev Final CPA formulae (3) 2 2 2 2" xfId="19008" xr:uid="{00000000-0005-0000-0000-00003D4A0000}"/>
    <cellStyle name="R_Mark-up_20100930Rev Final CPA formulae (3) 2 2 2 3" xfId="19009" xr:uid="{00000000-0005-0000-0000-00003E4A0000}"/>
    <cellStyle name="R_Mark-up_20100930Rev Final CPA formulae (3) 2 2 3" xfId="19010" xr:uid="{00000000-0005-0000-0000-00003F4A0000}"/>
    <cellStyle name="R_Mark-up_20100930Rev Final CPA formulae (3) 2 2 3 2" xfId="19011" xr:uid="{00000000-0005-0000-0000-0000404A0000}"/>
    <cellStyle name="R_Mark-up_20100930Rev Final CPA formulae (3) 2 2 3 3" xfId="19012" xr:uid="{00000000-0005-0000-0000-0000414A0000}"/>
    <cellStyle name="R_Mark-up_20100930Rev Final CPA formulae (3) 2 2 4" xfId="19013" xr:uid="{00000000-0005-0000-0000-0000424A0000}"/>
    <cellStyle name="R_Mark-up_20100930Rev Final CPA formulae (3) 2 2 4 2" xfId="19014" xr:uid="{00000000-0005-0000-0000-0000434A0000}"/>
    <cellStyle name="R_Mark-up_20100930Rev Final CPA formulae (3) 2 2 5" xfId="19015" xr:uid="{00000000-0005-0000-0000-0000444A0000}"/>
    <cellStyle name="R_Mark-up_20100930Rev Final CPA formulae (3) 2 2 6" xfId="19016" xr:uid="{00000000-0005-0000-0000-0000454A0000}"/>
    <cellStyle name="R_Mark-up_20100930Rev Final CPA formulae (3) 2 2_Material Handling Silos - Expenditure Flow" xfId="19017" xr:uid="{00000000-0005-0000-0000-0000464A0000}"/>
    <cellStyle name="R_Mark-up_20100930Rev Final CPA formulae (3) 2 3" xfId="19018" xr:uid="{00000000-0005-0000-0000-0000474A0000}"/>
    <cellStyle name="R_Mark-up_20100930Rev Final CPA formulae (3) 2 3 2" xfId="19019" xr:uid="{00000000-0005-0000-0000-0000484A0000}"/>
    <cellStyle name="R_Mark-up_20100930Rev Final CPA formulae (3) 2 3 3" xfId="19020" xr:uid="{00000000-0005-0000-0000-0000494A0000}"/>
    <cellStyle name="R_Mark-up_20100930Rev Final CPA formulae (3) 2 4" xfId="19021" xr:uid="{00000000-0005-0000-0000-00004A4A0000}"/>
    <cellStyle name="R_Mark-up_20100930Rev Final CPA formulae (3) 2 4 2" xfId="19022" xr:uid="{00000000-0005-0000-0000-00004B4A0000}"/>
    <cellStyle name="R_Mark-up_20100930Rev Final CPA formulae (3) 2 4 3" xfId="19023" xr:uid="{00000000-0005-0000-0000-00004C4A0000}"/>
    <cellStyle name="R_Mark-up_20100930Rev Final CPA formulae (3) 2 5" xfId="19024" xr:uid="{00000000-0005-0000-0000-00004D4A0000}"/>
    <cellStyle name="R_Mark-up_20100930Rev Final CPA formulae (3) 2 5 2" xfId="19025" xr:uid="{00000000-0005-0000-0000-00004E4A0000}"/>
    <cellStyle name="R_Mark-up_20100930Rev Final CPA formulae (3) 2 6" xfId="19026" xr:uid="{00000000-0005-0000-0000-00004F4A0000}"/>
    <cellStyle name="R_Mark-up_20100930Rev Final CPA formulae (3) 2 7" xfId="19027" xr:uid="{00000000-0005-0000-0000-0000504A0000}"/>
    <cellStyle name="R_Mark-up_20100930Rev Final CPA formulae (3) 2_Material Handling Silos - Expenditure Flow" xfId="19028" xr:uid="{00000000-0005-0000-0000-0000514A0000}"/>
    <cellStyle name="R_Mark-up_20100930Rev Final CPA formulae (3) 3" xfId="19029" xr:uid="{00000000-0005-0000-0000-0000524A0000}"/>
    <cellStyle name="R_Mark-up_20100930Rev Final CPA formulae (3) 3 2" xfId="19030" xr:uid="{00000000-0005-0000-0000-0000534A0000}"/>
    <cellStyle name="R_Mark-up_20100930Rev Final CPA formulae (3) 3 2 2" xfId="19031" xr:uid="{00000000-0005-0000-0000-0000544A0000}"/>
    <cellStyle name="R_Mark-up_20100930Rev Final CPA formulae (3) 3 2 2 2" xfId="19032" xr:uid="{00000000-0005-0000-0000-0000554A0000}"/>
    <cellStyle name="R_Mark-up_20100930Rev Final CPA formulae (3) 3 2 2 3" xfId="19033" xr:uid="{00000000-0005-0000-0000-0000564A0000}"/>
    <cellStyle name="R_Mark-up_20100930Rev Final CPA formulae (3) 3 2 3" xfId="19034" xr:uid="{00000000-0005-0000-0000-0000574A0000}"/>
    <cellStyle name="R_Mark-up_20100930Rev Final CPA formulae (3) 3 2 3 2" xfId="19035" xr:uid="{00000000-0005-0000-0000-0000584A0000}"/>
    <cellStyle name="R_Mark-up_20100930Rev Final CPA formulae (3) 3 2 3 3" xfId="19036" xr:uid="{00000000-0005-0000-0000-0000594A0000}"/>
    <cellStyle name="R_Mark-up_20100930Rev Final CPA formulae (3) 3 2 4" xfId="19037" xr:uid="{00000000-0005-0000-0000-00005A4A0000}"/>
    <cellStyle name="R_Mark-up_20100930Rev Final CPA formulae (3) 3 2 4 2" xfId="19038" xr:uid="{00000000-0005-0000-0000-00005B4A0000}"/>
    <cellStyle name="R_Mark-up_20100930Rev Final CPA formulae (3) 3 2 5" xfId="19039" xr:uid="{00000000-0005-0000-0000-00005C4A0000}"/>
    <cellStyle name="R_Mark-up_20100930Rev Final CPA formulae (3) 3 2 6" xfId="19040" xr:uid="{00000000-0005-0000-0000-00005D4A0000}"/>
    <cellStyle name="R_Mark-up_20100930Rev Final CPA formulae (3) 3 2_Material Handling Silos - Expenditure Flow" xfId="19041" xr:uid="{00000000-0005-0000-0000-00005E4A0000}"/>
    <cellStyle name="R_Mark-up_20100930Rev Final CPA formulae (3) 3 3" xfId="19042" xr:uid="{00000000-0005-0000-0000-00005F4A0000}"/>
    <cellStyle name="R_Mark-up_20100930Rev Final CPA formulae (3) 3 3 2" xfId="19043" xr:uid="{00000000-0005-0000-0000-0000604A0000}"/>
    <cellStyle name="R_Mark-up_20100930Rev Final CPA formulae (3) 3 3 3" xfId="19044" xr:uid="{00000000-0005-0000-0000-0000614A0000}"/>
    <cellStyle name="R_Mark-up_20100930Rev Final CPA formulae (3) 3 4" xfId="19045" xr:uid="{00000000-0005-0000-0000-0000624A0000}"/>
    <cellStyle name="R_Mark-up_20100930Rev Final CPA formulae (3) 3 4 2" xfId="19046" xr:uid="{00000000-0005-0000-0000-0000634A0000}"/>
    <cellStyle name="R_Mark-up_20100930Rev Final CPA formulae (3) 3 4 3" xfId="19047" xr:uid="{00000000-0005-0000-0000-0000644A0000}"/>
    <cellStyle name="R_Mark-up_20100930Rev Final CPA formulae (3) 3 5" xfId="19048" xr:uid="{00000000-0005-0000-0000-0000654A0000}"/>
    <cellStyle name="R_Mark-up_20100930Rev Final CPA formulae (3) 3 5 2" xfId="19049" xr:uid="{00000000-0005-0000-0000-0000664A0000}"/>
    <cellStyle name="R_Mark-up_20100930Rev Final CPA formulae (3) 3 6" xfId="19050" xr:uid="{00000000-0005-0000-0000-0000674A0000}"/>
    <cellStyle name="R_Mark-up_20100930Rev Final CPA formulae (3) 3 7" xfId="19051" xr:uid="{00000000-0005-0000-0000-0000684A0000}"/>
    <cellStyle name="R_Mark-up_20100930Rev Final CPA formulae (3) 3_Material Handling Silos - Expenditure Flow" xfId="19052" xr:uid="{00000000-0005-0000-0000-0000694A0000}"/>
    <cellStyle name="R_Mark-up_20100930Rev Final CPA formulae (3) 4" xfId="19053" xr:uid="{00000000-0005-0000-0000-00006A4A0000}"/>
    <cellStyle name="R_Mark-up_20100930Rev Final CPA formulae (3) 4 2" xfId="19054" xr:uid="{00000000-0005-0000-0000-00006B4A0000}"/>
    <cellStyle name="R_Mark-up_20100930Rev Final CPA formulae (3) 4 2 2" xfId="19055" xr:uid="{00000000-0005-0000-0000-00006C4A0000}"/>
    <cellStyle name="R_Mark-up_20100930Rev Final CPA formulae (3) 4 2 2 2" xfId="19056" xr:uid="{00000000-0005-0000-0000-00006D4A0000}"/>
    <cellStyle name="R_Mark-up_20100930Rev Final CPA formulae (3) 4 2 2 3" xfId="19057" xr:uid="{00000000-0005-0000-0000-00006E4A0000}"/>
    <cellStyle name="R_Mark-up_20100930Rev Final CPA formulae (3) 4 2 3" xfId="19058" xr:uid="{00000000-0005-0000-0000-00006F4A0000}"/>
    <cellStyle name="R_Mark-up_20100930Rev Final CPA formulae (3) 4 2 3 2" xfId="19059" xr:uid="{00000000-0005-0000-0000-0000704A0000}"/>
    <cellStyle name="R_Mark-up_20100930Rev Final CPA formulae (3) 4 2 3 3" xfId="19060" xr:uid="{00000000-0005-0000-0000-0000714A0000}"/>
    <cellStyle name="R_Mark-up_20100930Rev Final CPA formulae (3) 4 2 4" xfId="19061" xr:uid="{00000000-0005-0000-0000-0000724A0000}"/>
    <cellStyle name="R_Mark-up_20100930Rev Final CPA formulae (3) 4 2 4 2" xfId="19062" xr:uid="{00000000-0005-0000-0000-0000734A0000}"/>
    <cellStyle name="R_Mark-up_20100930Rev Final CPA formulae (3) 4 2 5" xfId="19063" xr:uid="{00000000-0005-0000-0000-0000744A0000}"/>
    <cellStyle name="R_Mark-up_20100930Rev Final CPA formulae (3) 4 2 6" xfId="19064" xr:uid="{00000000-0005-0000-0000-0000754A0000}"/>
    <cellStyle name="R_Mark-up_20100930Rev Final CPA formulae (3) 4 2_Material Handling Silos - Expenditure Flow" xfId="19065" xr:uid="{00000000-0005-0000-0000-0000764A0000}"/>
    <cellStyle name="R_Mark-up_20100930Rev Final CPA formulae (3) 4 3" xfId="19066" xr:uid="{00000000-0005-0000-0000-0000774A0000}"/>
    <cellStyle name="R_Mark-up_20100930Rev Final CPA formulae (3) 4 3 2" xfId="19067" xr:uid="{00000000-0005-0000-0000-0000784A0000}"/>
    <cellStyle name="R_Mark-up_20100930Rev Final CPA formulae (3) 4 3 3" xfId="19068" xr:uid="{00000000-0005-0000-0000-0000794A0000}"/>
    <cellStyle name="R_Mark-up_20100930Rev Final CPA formulae (3) 4 4" xfId="19069" xr:uid="{00000000-0005-0000-0000-00007A4A0000}"/>
    <cellStyle name="R_Mark-up_20100930Rev Final CPA formulae (3) 4 4 2" xfId="19070" xr:uid="{00000000-0005-0000-0000-00007B4A0000}"/>
    <cellStyle name="R_Mark-up_20100930Rev Final CPA formulae (3) 4 4 3" xfId="19071" xr:uid="{00000000-0005-0000-0000-00007C4A0000}"/>
    <cellStyle name="R_Mark-up_20100930Rev Final CPA formulae (3) 4 5" xfId="19072" xr:uid="{00000000-0005-0000-0000-00007D4A0000}"/>
    <cellStyle name="R_Mark-up_20100930Rev Final CPA formulae (3) 4 5 2" xfId="19073" xr:uid="{00000000-0005-0000-0000-00007E4A0000}"/>
    <cellStyle name="R_Mark-up_20100930Rev Final CPA formulae (3) 4 6" xfId="19074" xr:uid="{00000000-0005-0000-0000-00007F4A0000}"/>
    <cellStyle name="R_Mark-up_20100930Rev Final CPA formulae (3) 4 7" xfId="19075" xr:uid="{00000000-0005-0000-0000-0000804A0000}"/>
    <cellStyle name="R_Mark-up_20100930Rev Final CPA formulae (3) 4_Material Handling Silos - Expenditure Flow" xfId="19076" xr:uid="{00000000-0005-0000-0000-0000814A0000}"/>
    <cellStyle name="R_Mark-up_20100930Rev Final CPA formulae (3) 5" xfId="19077" xr:uid="{00000000-0005-0000-0000-0000824A0000}"/>
    <cellStyle name="R_Mark-up_20100930Rev Final CPA formulae (3) 5 2" xfId="19078" xr:uid="{00000000-0005-0000-0000-0000834A0000}"/>
    <cellStyle name="R_Mark-up_20100930Rev Final CPA formulae (3) 5 2 2" xfId="19079" xr:uid="{00000000-0005-0000-0000-0000844A0000}"/>
    <cellStyle name="R_Mark-up_20100930Rev Final CPA formulae (3) 5 2 3" xfId="19080" xr:uid="{00000000-0005-0000-0000-0000854A0000}"/>
    <cellStyle name="R_Mark-up_20100930Rev Final CPA formulae (3) 5 3" xfId="19081" xr:uid="{00000000-0005-0000-0000-0000864A0000}"/>
    <cellStyle name="R_Mark-up_20100930Rev Final CPA formulae (3) 5 3 2" xfId="19082" xr:uid="{00000000-0005-0000-0000-0000874A0000}"/>
    <cellStyle name="R_Mark-up_20100930Rev Final CPA formulae (3) 5 3 3" xfId="19083" xr:uid="{00000000-0005-0000-0000-0000884A0000}"/>
    <cellStyle name="R_Mark-up_20100930Rev Final CPA formulae (3) 5 4" xfId="19084" xr:uid="{00000000-0005-0000-0000-0000894A0000}"/>
    <cellStyle name="R_Mark-up_20100930Rev Final CPA formulae (3) 5 4 2" xfId="19085" xr:uid="{00000000-0005-0000-0000-00008A4A0000}"/>
    <cellStyle name="R_Mark-up_20100930Rev Final CPA formulae (3) 5 5" xfId="19086" xr:uid="{00000000-0005-0000-0000-00008B4A0000}"/>
    <cellStyle name="R_Mark-up_20100930Rev Final CPA formulae (3) 5 6" xfId="19087" xr:uid="{00000000-0005-0000-0000-00008C4A0000}"/>
    <cellStyle name="R_Mark-up_20100930Rev Final CPA formulae (3) 5_Material Handling Silos - Expenditure Flow" xfId="19088" xr:uid="{00000000-0005-0000-0000-00008D4A0000}"/>
    <cellStyle name="R_Mark-up_20100930Rev Final CPA formulae (3) 6" xfId="19089" xr:uid="{00000000-0005-0000-0000-00008E4A0000}"/>
    <cellStyle name="R_Mark-up_20100930Rev Final CPA formulae (3) 6 2" xfId="19090" xr:uid="{00000000-0005-0000-0000-00008F4A0000}"/>
    <cellStyle name="R_Mark-up_20100930Rev Final CPA formulae (3) 7" xfId="19091" xr:uid="{00000000-0005-0000-0000-0000904A0000}"/>
    <cellStyle name="R_Mark-up_20100930Rev Final CPA formulae (3) 7 2" xfId="19092" xr:uid="{00000000-0005-0000-0000-0000914A0000}"/>
    <cellStyle name="R_Mark-up_20100930Rev Final CPA formulae (3) 8" xfId="19093" xr:uid="{00000000-0005-0000-0000-0000924A0000}"/>
    <cellStyle name="R_Mark-up_20100930Rev Final CPA formulae (3) 8 2" xfId="19094" xr:uid="{00000000-0005-0000-0000-0000934A0000}"/>
    <cellStyle name="R_Mark-up_20100930Rev Final CPA formulae (3) 8 3" xfId="19095" xr:uid="{00000000-0005-0000-0000-0000944A0000}"/>
    <cellStyle name="R_Mark-up_20100930Rev Final CPA formulae (3) 9" xfId="19096" xr:uid="{00000000-0005-0000-0000-0000954A0000}"/>
    <cellStyle name="R_Mark-up_20100930Rev Final CPA formulae (3)_Material Handling Silos - Expenditure Flow" xfId="19097" xr:uid="{00000000-0005-0000-0000-0000964A0000}"/>
    <cellStyle name="R_Mark-up_20110223 CHK Work detail sheet expected for certificates Dec 10 to April 11" xfId="19098" xr:uid="{00000000-0005-0000-0000-0000974A0000}"/>
    <cellStyle name="R_Mark-up_20110223 CHK Work detail sheet expected for certificates Dec 10 to April 11 2" xfId="19099" xr:uid="{00000000-0005-0000-0000-0000984A0000}"/>
    <cellStyle name="R_Mark-up_20110223 CHK Work detail sheet expected for certificates Dec 10 to April 11 2 2" xfId="19100" xr:uid="{00000000-0005-0000-0000-0000994A0000}"/>
    <cellStyle name="R_Mark-up_20110223 CHK Work detail sheet expected for certificates Dec 10 to April 11 2 3" xfId="19101" xr:uid="{00000000-0005-0000-0000-00009A4A0000}"/>
    <cellStyle name="R_Mark-up_20110223 CHK Work detail sheet expected for certificates Dec 10 to April 11 3" xfId="19102" xr:uid="{00000000-0005-0000-0000-00009B4A0000}"/>
    <cellStyle name="R_Mark-up_20110223 CHK Work detail sheet expected for certificates Dec 10 to April 11 3 2" xfId="19103" xr:uid="{00000000-0005-0000-0000-00009C4A0000}"/>
    <cellStyle name="R_Mark-up_20110223 CHK Work detail sheet expected for certificates Dec 10 to April 11 4" xfId="19104" xr:uid="{00000000-0005-0000-0000-00009D4A0000}"/>
    <cellStyle name="R_Mark-up_20110223 CHK Work detail sheet expected for certificates Dec 10 to April 11 4 2" xfId="19105" xr:uid="{00000000-0005-0000-0000-00009E4A0000}"/>
    <cellStyle name="R_Mark-up_20110223 CHK Work detail sheet expected for certificates Dec 10 to April 11 5" xfId="19106" xr:uid="{00000000-0005-0000-0000-00009F4A0000}"/>
    <cellStyle name="R_Mark-up_20110223 CHK Work detail sheet expected for certificates Dec 10 to April 11 6" xfId="19107" xr:uid="{00000000-0005-0000-0000-0000A04A0000}"/>
    <cellStyle name="R_Mark-up_201104 Mth 13 COSIRA 0720_WFGD April Schedule 6" xfId="19108" xr:uid="{00000000-0005-0000-0000-0000A14A0000}"/>
    <cellStyle name="R_Mark-up_201104 Mth 13 COSIRA 0720_WFGD April Schedule 6 2" xfId="19109" xr:uid="{00000000-0005-0000-0000-0000A24A0000}"/>
    <cellStyle name="R_Mark-up_201104 Mth 13 COSIRA 0720_WFGD April Schedule 6 2 2" xfId="19110" xr:uid="{00000000-0005-0000-0000-0000A34A0000}"/>
    <cellStyle name="R_Mark-up_201104 Mth 13 COSIRA 0720_WFGD April Schedule 6 2 3" xfId="19111" xr:uid="{00000000-0005-0000-0000-0000A44A0000}"/>
    <cellStyle name="R_Mark-up_201104 Mth 13 COSIRA 0720_WFGD April Schedule 6 3" xfId="19112" xr:uid="{00000000-0005-0000-0000-0000A54A0000}"/>
    <cellStyle name="R_Mark-up_201104 Mth 13 COSIRA 0720_WFGD April Schedule 6 3 2" xfId="19113" xr:uid="{00000000-0005-0000-0000-0000A64A0000}"/>
    <cellStyle name="R_Mark-up_201104 Mth 13 COSIRA 0720_WFGD April Schedule 6 4" xfId="19114" xr:uid="{00000000-0005-0000-0000-0000A74A0000}"/>
    <cellStyle name="R_Mark-up_201104 Mth 13 COSIRA 0720_WFGD April Schedule 6 4 2" xfId="19115" xr:uid="{00000000-0005-0000-0000-0000A84A0000}"/>
    <cellStyle name="R_Mark-up_201104 Mth 13 COSIRA 0720_WFGD April Schedule 6 5" xfId="19116" xr:uid="{00000000-0005-0000-0000-0000A94A0000}"/>
    <cellStyle name="R_Mark-up_201104 Mth 13 COSIRA 0720_WFGD April Schedule 6 6" xfId="19117" xr:uid="{00000000-0005-0000-0000-0000AA4A0000}"/>
    <cellStyle name="R_Mark-up_Clyde Engineer Assesment Master" xfId="19118" xr:uid="{00000000-0005-0000-0000-0000AB4A0000}"/>
    <cellStyle name="R_Mark-up_COC" xfId="19119" xr:uid="{00000000-0005-0000-0000-0000AC4A0000}"/>
    <cellStyle name="R_Mark-up_CPA" xfId="19120" xr:uid="{00000000-0005-0000-0000-0000AD4A0000}"/>
    <cellStyle name="R_Mark-up_CPA 10" xfId="19121" xr:uid="{00000000-0005-0000-0000-0000AE4A0000}"/>
    <cellStyle name="R_Mark-up_CPA 11" xfId="19122" xr:uid="{00000000-0005-0000-0000-0000AF4A0000}"/>
    <cellStyle name="R_Mark-up_CPA 12" xfId="19123" xr:uid="{00000000-0005-0000-0000-0000B04A0000}"/>
    <cellStyle name="R_Mark-up_CPA 2" xfId="19124" xr:uid="{00000000-0005-0000-0000-0000B14A0000}"/>
    <cellStyle name="R_Mark-up_CPA 2 2" xfId="19125" xr:uid="{00000000-0005-0000-0000-0000B24A0000}"/>
    <cellStyle name="R_Mark-up_CPA 2 2 2" xfId="19126" xr:uid="{00000000-0005-0000-0000-0000B34A0000}"/>
    <cellStyle name="R_Mark-up_CPA 2 2 2 2" xfId="19127" xr:uid="{00000000-0005-0000-0000-0000B44A0000}"/>
    <cellStyle name="R_Mark-up_CPA 2 2 2 3" xfId="19128" xr:uid="{00000000-0005-0000-0000-0000B54A0000}"/>
    <cellStyle name="R_Mark-up_CPA 2 2 3" xfId="19129" xr:uid="{00000000-0005-0000-0000-0000B64A0000}"/>
    <cellStyle name="R_Mark-up_CPA 2 2 3 2" xfId="19130" xr:uid="{00000000-0005-0000-0000-0000B74A0000}"/>
    <cellStyle name="R_Mark-up_CPA 2 2 3 3" xfId="19131" xr:uid="{00000000-0005-0000-0000-0000B84A0000}"/>
    <cellStyle name="R_Mark-up_CPA 2 2 4" xfId="19132" xr:uid="{00000000-0005-0000-0000-0000B94A0000}"/>
    <cellStyle name="R_Mark-up_CPA 2 2 4 2" xfId="19133" xr:uid="{00000000-0005-0000-0000-0000BA4A0000}"/>
    <cellStyle name="R_Mark-up_CPA 2 2 5" xfId="19134" xr:uid="{00000000-0005-0000-0000-0000BB4A0000}"/>
    <cellStyle name="R_Mark-up_CPA 2 2 6" xfId="19135" xr:uid="{00000000-0005-0000-0000-0000BC4A0000}"/>
    <cellStyle name="R_Mark-up_CPA 2 2_Material Handling Silos - Expenditure Flow" xfId="19136" xr:uid="{00000000-0005-0000-0000-0000BD4A0000}"/>
    <cellStyle name="R_Mark-up_CPA 2 3" xfId="19137" xr:uid="{00000000-0005-0000-0000-0000BE4A0000}"/>
    <cellStyle name="R_Mark-up_CPA 2 3 2" xfId="19138" xr:uid="{00000000-0005-0000-0000-0000BF4A0000}"/>
    <cellStyle name="R_Mark-up_CPA 2 3 3" xfId="19139" xr:uid="{00000000-0005-0000-0000-0000C04A0000}"/>
    <cellStyle name="R_Mark-up_CPA 2 4" xfId="19140" xr:uid="{00000000-0005-0000-0000-0000C14A0000}"/>
    <cellStyle name="R_Mark-up_CPA 2 4 2" xfId="19141" xr:uid="{00000000-0005-0000-0000-0000C24A0000}"/>
    <cellStyle name="R_Mark-up_CPA 2 4 3" xfId="19142" xr:uid="{00000000-0005-0000-0000-0000C34A0000}"/>
    <cellStyle name="R_Mark-up_CPA 2 5" xfId="19143" xr:uid="{00000000-0005-0000-0000-0000C44A0000}"/>
    <cellStyle name="R_Mark-up_CPA 2 5 2" xfId="19144" xr:uid="{00000000-0005-0000-0000-0000C54A0000}"/>
    <cellStyle name="R_Mark-up_CPA 2 6" xfId="19145" xr:uid="{00000000-0005-0000-0000-0000C64A0000}"/>
    <cellStyle name="R_Mark-up_CPA 2 7" xfId="19146" xr:uid="{00000000-0005-0000-0000-0000C74A0000}"/>
    <cellStyle name="R_Mark-up_CPA 2_Material Handling Silos - Expenditure Flow" xfId="19147" xr:uid="{00000000-0005-0000-0000-0000C84A0000}"/>
    <cellStyle name="R_Mark-up_CPA 3" xfId="19148" xr:uid="{00000000-0005-0000-0000-0000C94A0000}"/>
    <cellStyle name="R_Mark-up_CPA 3 2" xfId="19149" xr:uid="{00000000-0005-0000-0000-0000CA4A0000}"/>
    <cellStyle name="R_Mark-up_CPA 3 2 2" xfId="19150" xr:uid="{00000000-0005-0000-0000-0000CB4A0000}"/>
    <cellStyle name="R_Mark-up_CPA 3 2 2 2" xfId="19151" xr:uid="{00000000-0005-0000-0000-0000CC4A0000}"/>
    <cellStyle name="R_Mark-up_CPA 3 2 2 3" xfId="19152" xr:uid="{00000000-0005-0000-0000-0000CD4A0000}"/>
    <cellStyle name="R_Mark-up_CPA 3 2 3" xfId="19153" xr:uid="{00000000-0005-0000-0000-0000CE4A0000}"/>
    <cellStyle name="R_Mark-up_CPA 3 2 3 2" xfId="19154" xr:uid="{00000000-0005-0000-0000-0000CF4A0000}"/>
    <cellStyle name="R_Mark-up_CPA 3 2 3 3" xfId="19155" xr:uid="{00000000-0005-0000-0000-0000D04A0000}"/>
    <cellStyle name="R_Mark-up_CPA 3 2 4" xfId="19156" xr:uid="{00000000-0005-0000-0000-0000D14A0000}"/>
    <cellStyle name="R_Mark-up_CPA 3 2 4 2" xfId="19157" xr:uid="{00000000-0005-0000-0000-0000D24A0000}"/>
    <cellStyle name="R_Mark-up_CPA 3 2 5" xfId="19158" xr:uid="{00000000-0005-0000-0000-0000D34A0000}"/>
    <cellStyle name="R_Mark-up_CPA 3 2 6" xfId="19159" xr:uid="{00000000-0005-0000-0000-0000D44A0000}"/>
    <cellStyle name="R_Mark-up_CPA 3 2_Material Handling Silos - Expenditure Flow" xfId="19160" xr:uid="{00000000-0005-0000-0000-0000D54A0000}"/>
    <cellStyle name="R_Mark-up_CPA 3 3" xfId="19161" xr:uid="{00000000-0005-0000-0000-0000D64A0000}"/>
    <cellStyle name="R_Mark-up_CPA 3 3 2" xfId="19162" xr:uid="{00000000-0005-0000-0000-0000D74A0000}"/>
    <cellStyle name="R_Mark-up_CPA 3 3 3" xfId="19163" xr:uid="{00000000-0005-0000-0000-0000D84A0000}"/>
    <cellStyle name="R_Mark-up_CPA 3 4" xfId="19164" xr:uid="{00000000-0005-0000-0000-0000D94A0000}"/>
    <cellStyle name="R_Mark-up_CPA 3 4 2" xfId="19165" xr:uid="{00000000-0005-0000-0000-0000DA4A0000}"/>
    <cellStyle name="R_Mark-up_CPA 3 4 3" xfId="19166" xr:uid="{00000000-0005-0000-0000-0000DB4A0000}"/>
    <cellStyle name="R_Mark-up_CPA 3 5" xfId="19167" xr:uid="{00000000-0005-0000-0000-0000DC4A0000}"/>
    <cellStyle name="R_Mark-up_CPA 3 5 2" xfId="19168" xr:uid="{00000000-0005-0000-0000-0000DD4A0000}"/>
    <cellStyle name="R_Mark-up_CPA 3 6" xfId="19169" xr:uid="{00000000-0005-0000-0000-0000DE4A0000}"/>
    <cellStyle name="R_Mark-up_CPA 3 7" xfId="19170" xr:uid="{00000000-0005-0000-0000-0000DF4A0000}"/>
    <cellStyle name="R_Mark-up_CPA 3_Material Handling Silos - Expenditure Flow" xfId="19171" xr:uid="{00000000-0005-0000-0000-0000E04A0000}"/>
    <cellStyle name="R_Mark-up_CPA 4" xfId="19172" xr:uid="{00000000-0005-0000-0000-0000E14A0000}"/>
    <cellStyle name="R_Mark-up_CPA 4 2" xfId="19173" xr:uid="{00000000-0005-0000-0000-0000E24A0000}"/>
    <cellStyle name="R_Mark-up_CPA 4 2 2" xfId="19174" xr:uid="{00000000-0005-0000-0000-0000E34A0000}"/>
    <cellStyle name="R_Mark-up_CPA 4 2 2 2" xfId="19175" xr:uid="{00000000-0005-0000-0000-0000E44A0000}"/>
    <cellStyle name="R_Mark-up_CPA 4 2 2 3" xfId="19176" xr:uid="{00000000-0005-0000-0000-0000E54A0000}"/>
    <cellStyle name="R_Mark-up_CPA 4 2 3" xfId="19177" xr:uid="{00000000-0005-0000-0000-0000E64A0000}"/>
    <cellStyle name="R_Mark-up_CPA 4 2 3 2" xfId="19178" xr:uid="{00000000-0005-0000-0000-0000E74A0000}"/>
    <cellStyle name="R_Mark-up_CPA 4 2 3 3" xfId="19179" xr:uid="{00000000-0005-0000-0000-0000E84A0000}"/>
    <cellStyle name="R_Mark-up_CPA 4 2 4" xfId="19180" xr:uid="{00000000-0005-0000-0000-0000E94A0000}"/>
    <cellStyle name="R_Mark-up_CPA 4 2 4 2" xfId="19181" xr:uid="{00000000-0005-0000-0000-0000EA4A0000}"/>
    <cellStyle name="R_Mark-up_CPA 4 2 5" xfId="19182" xr:uid="{00000000-0005-0000-0000-0000EB4A0000}"/>
    <cellStyle name="R_Mark-up_CPA 4 2 6" xfId="19183" xr:uid="{00000000-0005-0000-0000-0000EC4A0000}"/>
    <cellStyle name="R_Mark-up_CPA 4 2_Material Handling Silos - Expenditure Flow" xfId="19184" xr:uid="{00000000-0005-0000-0000-0000ED4A0000}"/>
    <cellStyle name="R_Mark-up_CPA 4 3" xfId="19185" xr:uid="{00000000-0005-0000-0000-0000EE4A0000}"/>
    <cellStyle name="R_Mark-up_CPA 4 3 2" xfId="19186" xr:uid="{00000000-0005-0000-0000-0000EF4A0000}"/>
    <cellStyle name="R_Mark-up_CPA 4 3 3" xfId="19187" xr:uid="{00000000-0005-0000-0000-0000F04A0000}"/>
    <cellStyle name="R_Mark-up_CPA 4 4" xfId="19188" xr:uid="{00000000-0005-0000-0000-0000F14A0000}"/>
    <cellStyle name="R_Mark-up_CPA 4 4 2" xfId="19189" xr:uid="{00000000-0005-0000-0000-0000F24A0000}"/>
    <cellStyle name="R_Mark-up_CPA 4 4 3" xfId="19190" xr:uid="{00000000-0005-0000-0000-0000F34A0000}"/>
    <cellStyle name="R_Mark-up_CPA 4 5" xfId="19191" xr:uid="{00000000-0005-0000-0000-0000F44A0000}"/>
    <cellStyle name="R_Mark-up_CPA 4 5 2" xfId="19192" xr:uid="{00000000-0005-0000-0000-0000F54A0000}"/>
    <cellStyle name="R_Mark-up_CPA 4 6" xfId="19193" xr:uid="{00000000-0005-0000-0000-0000F64A0000}"/>
    <cellStyle name="R_Mark-up_CPA 4 7" xfId="19194" xr:uid="{00000000-0005-0000-0000-0000F74A0000}"/>
    <cellStyle name="R_Mark-up_CPA 4_Material Handling Silos - Expenditure Flow" xfId="19195" xr:uid="{00000000-0005-0000-0000-0000F84A0000}"/>
    <cellStyle name="R_Mark-up_CPA 5" xfId="19196" xr:uid="{00000000-0005-0000-0000-0000F94A0000}"/>
    <cellStyle name="R_Mark-up_CPA 5 2" xfId="19197" xr:uid="{00000000-0005-0000-0000-0000FA4A0000}"/>
    <cellStyle name="R_Mark-up_CPA 5 2 2" xfId="19198" xr:uid="{00000000-0005-0000-0000-0000FB4A0000}"/>
    <cellStyle name="R_Mark-up_CPA 5 2 3" xfId="19199" xr:uid="{00000000-0005-0000-0000-0000FC4A0000}"/>
    <cellStyle name="R_Mark-up_CPA 5 3" xfId="19200" xr:uid="{00000000-0005-0000-0000-0000FD4A0000}"/>
    <cellStyle name="R_Mark-up_CPA 5 3 2" xfId="19201" xr:uid="{00000000-0005-0000-0000-0000FE4A0000}"/>
    <cellStyle name="R_Mark-up_CPA 5 3 3" xfId="19202" xr:uid="{00000000-0005-0000-0000-0000FF4A0000}"/>
    <cellStyle name="R_Mark-up_CPA 5 4" xfId="19203" xr:uid="{00000000-0005-0000-0000-0000004B0000}"/>
    <cellStyle name="R_Mark-up_CPA 5 4 2" xfId="19204" xr:uid="{00000000-0005-0000-0000-0000014B0000}"/>
    <cellStyle name="R_Mark-up_CPA 5 5" xfId="19205" xr:uid="{00000000-0005-0000-0000-0000024B0000}"/>
    <cellStyle name="R_Mark-up_CPA 5 6" xfId="19206" xr:uid="{00000000-0005-0000-0000-0000034B0000}"/>
    <cellStyle name="R_Mark-up_CPA 5_Material Handling Silos - Expenditure Flow" xfId="19207" xr:uid="{00000000-0005-0000-0000-0000044B0000}"/>
    <cellStyle name="R_Mark-up_CPA 6" xfId="19208" xr:uid="{00000000-0005-0000-0000-0000054B0000}"/>
    <cellStyle name="R_Mark-up_CPA 6 2" xfId="19209" xr:uid="{00000000-0005-0000-0000-0000064B0000}"/>
    <cellStyle name="R_Mark-up_CPA 7" xfId="19210" xr:uid="{00000000-0005-0000-0000-0000074B0000}"/>
    <cellStyle name="R_Mark-up_CPA 7 2" xfId="19211" xr:uid="{00000000-0005-0000-0000-0000084B0000}"/>
    <cellStyle name="R_Mark-up_CPA 8" xfId="19212" xr:uid="{00000000-0005-0000-0000-0000094B0000}"/>
    <cellStyle name="R_Mark-up_CPA 8 2" xfId="19213" xr:uid="{00000000-0005-0000-0000-00000A4B0000}"/>
    <cellStyle name="R_Mark-up_CPA 8 3" xfId="19214" xr:uid="{00000000-0005-0000-0000-00000B4B0000}"/>
    <cellStyle name="R_Mark-up_CPA 9" xfId="19215" xr:uid="{00000000-0005-0000-0000-00000C4B0000}"/>
    <cellStyle name="R_Mark-up_CPA Formulae agreement" xfId="19216" xr:uid="{00000000-0005-0000-0000-00000D4B0000}"/>
    <cellStyle name="R_Mark-up_CPA Formulae agreement 2" xfId="19217" xr:uid="{00000000-0005-0000-0000-00000E4B0000}"/>
    <cellStyle name="R_Mark-up_CPA Formulae agreement 2 2" xfId="19218" xr:uid="{00000000-0005-0000-0000-00000F4B0000}"/>
    <cellStyle name="R_Mark-up_CPA Formulae agreement 2 2 2" xfId="19219" xr:uid="{00000000-0005-0000-0000-0000104B0000}"/>
    <cellStyle name="R_Mark-up_CPA Formulae agreement 2 2 3" xfId="19220" xr:uid="{00000000-0005-0000-0000-0000114B0000}"/>
    <cellStyle name="R_Mark-up_CPA Formulae agreement 2 3" xfId="19221" xr:uid="{00000000-0005-0000-0000-0000124B0000}"/>
    <cellStyle name="R_Mark-up_CPA Formulae agreement 2 3 2" xfId="19222" xr:uid="{00000000-0005-0000-0000-0000134B0000}"/>
    <cellStyle name="R_Mark-up_CPA Formulae agreement 2 3 3" xfId="19223" xr:uid="{00000000-0005-0000-0000-0000144B0000}"/>
    <cellStyle name="R_Mark-up_CPA Formulae agreement 2 4" xfId="19224" xr:uid="{00000000-0005-0000-0000-0000154B0000}"/>
    <cellStyle name="R_Mark-up_CPA Formulae agreement 2 4 2" xfId="19225" xr:uid="{00000000-0005-0000-0000-0000164B0000}"/>
    <cellStyle name="R_Mark-up_CPA Formulae agreement 2 5" xfId="19226" xr:uid="{00000000-0005-0000-0000-0000174B0000}"/>
    <cellStyle name="R_Mark-up_CPA Formulae agreement 2 6" xfId="19227" xr:uid="{00000000-0005-0000-0000-0000184B0000}"/>
    <cellStyle name="R_Mark-up_CPA Formulae agreement 2_Material Handling Silos - Expenditure Flow" xfId="19228" xr:uid="{00000000-0005-0000-0000-0000194B0000}"/>
    <cellStyle name="R_Mark-up_CPA Formulae agreement 3" xfId="19229" xr:uid="{00000000-0005-0000-0000-00001A4B0000}"/>
    <cellStyle name="R_Mark-up_CPA Formulae agreement 3 2" xfId="19230" xr:uid="{00000000-0005-0000-0000-00001B4B0000}"/>
    <cellStyle name="R_Mark-up_CPA Formulae agreement 3 3" xfId="19231" xr:uid="{00000000-0005-0000-0000-00001C4B0000}"/>
    <cellStyle name="R_Mark-up_CPA Formulae agreement 4" xfId="19232" xr:uid="{00000000-0005-0000-0000-00001D4B0000}"/>
    <cellStyle name="R_Mark-up_CPA Formulae agreement 4 2" xfId="19233" xr:uid="{00000000-0005-0000-0000-00001E4B0000}"/>
    <cellStyle name="R_Mark-up_CPA Formulae agreement 4 3" xfId="19234" xr:uid="{00000000-0005-0000-0000-00001F4B0000}"/>
    <cellStyle name="R_Mark-up_CPA Formulae agreement 5" xfId="19235" xr:uid="{00000000-0005-0000-0000-0000204B0000}"/>
    <cellStyle name="R_Mark-up_CPA Formulae agreement 5 2" xfId="19236" xr:uid="{00000000-0005-0000-0000-0000214B0000}"/>
    <cellStyle name="R_Mark-up_CPA Formulae agreement 6" xfId="19237" xr:uid="{00000000-0005-0000-0000-0000224B0000}"/>
    <cellStyle name="R_Mark-up_CPA Formulae agreement 7" xfId="19238" xr:uid="{00000000-0005-0000-0000-0000234B0000}"/>
    <cellStyle name="R_Mark-up_CPA Formulae agreement_Material Handling Silos - Expenditure Flow" xfId="19239" xr:uid="{00000000-0005-0000-0000-0000244B0000}"/>
    <cellStyle name="R_Mark-up_CPA_COC" xfId="19240" xr:uid="{00000000-0005-0000-0000-0000254B0000}"/>
    <cellStyle name="R_Mark-up_CPA_Material Handling Silos - Expenditure Flow" xfId="19241" xr:uid="{00000000-0005-0000-0000-0000264B0000}"/>
    <cellStyle name="R_Mark-up_Definition2" xfId="19242" xr:uid="{00000000-0005-0000-0000-0000274B0000}"/>
    <cellStyle name="R_Mark-up_Definition2_COC" xfId="19243" xr:uid="{00000000-0005-0000-0000-0000284B0000}"/>
    <cellStyle name="R_Mark-up_Eskom CED Master list of Indices  to Econometrix (Dec 08)_1" xfId="19244" xr:uid="{00000000-0005-0000-0000-0000294B0000}"/>
    <cellStyle name="R_Mark-up_Eskom CED Master list of Indices  to Econometrix (Dec 08)_1 2" xfId="19245" xr:uid="{00000000-0005-0000-0000-00002A4B0000}"/>
    <cellStyle name="R_Mark-up_Eskom CED Master list of Indices  to Econometrix (Dec 08)_1 2 2" xfId="19246" xr:uid="{00000000-0005-0000-0000-00002B4B0000}"/>
    <cellStyle name="R_Mark-up_Eskom CED Master list of Indices  to Econometrix (Dec 08)_1 2 2 2" xfId="19247" xr:uid="{00000000-0005-0000-0000-00002C4B0000}"/>
    <cellStyle name="R_Mark-up_Eskom CED Master list of Indices  to Econometrix (Dec 08)_1 2 3" xfId="19248" xr:uid="{00000000-0005-0000-0000-00002D4B0000}"/>
    <cellStyle name="R_Mark-up_Eskom CED Master list of Indices  to Econometrix (Dec 08)_1 2 3 2" xfId="19249" xr:uid="{00000000-0005-0000-0000-00002E4B0000}"/>
    <cellStyle name="R_Mark-up_Eskom CED Master list of Indices  to Econometrix (Dec 08)_1 2 4" xfId="19250" xr:uid="{00000000-0005-0000-0000-00002F4B0000}"/>
    <cellStyle name="R_Mark-up_Eskom CED Master list of Indices  to Econometrix (Dec 08)_1 2 4 2" xfId="19251" xr:uid="{00000000-0005-0000-0000-0000304B0000}"/>
    <cellStyle name="R_Mark-up_Eskom CED Master list of Indices  to Econometrix (Dec 08)_1 2 5" xfId="19252" xr:uid="{00000000-0005-0000-0000-0000314B0000}"/>
    <cellStyle name="R_Mark-up_Eskom CED Master list of Indices  to Econometrix (Dec 08)_1 2 6" xfId="19253" xr:uid="{00000000-0005-0000-0000-0000324B0000}"/>
    <cellStyle name="R_Mark-up_Eskom CED Master list of Indices  to Econometrix (Dec 08)_1 3" xfId="19254" xr:uid="{00000000-0005-0000-0000-0000334B0000}"/>
    <cellStyle name="R_Mark-up_Eskom CED Master list of Indices  to Econometrix (Dec 08)_1 3 2" xfId="19255" xr:uid="{00000000-0005-0000-0000-0000344B0000}"/>
    <cellStyle name="R_Mark-up_Eskom CED Master list of Indices  to Econometrix (Dec 08)_1 4" xfId="19256" xr:uid="{00000000-0005-0000-0000-0000354B0000}"/>
    <cellStyle name="R_Mark-up_Eskom CED Master list of Indices  to Econometrix (Dec 08)_1 4 2" xfId="19257" xr:uid="{00000000-0005-0000-0000-0000364B0000}"/>
    <cellStyle name="R_Mark-up_Eskom CED Master list of Indices  to Econometrix (Dec 08)_1 4 3" xfId="19258" xr:uid="{00000000-0005-0000-0000-0000374B0000}"/>
    <cellStyle name="R_Mark-up_Eskom CED Master list of Indices  to Econometrix (Dec 08)_1 5" xfId="19259" xr:uid="{00000000-0005-0000-0000-0000384B0000}"/>
    <cellStyle name="R_Mark-up_Eskom CED Master list of Indices  to Econometrix (Dec 08)_1 5 2" xfId="19260" xr:uid="{00000000-0005-0000-0000-0000394B0000}"/>
    <cellStyle name="R_Mark-up_Eskom CED Master list of Indices  to Econometrix (Dec 08)_1 6" xfId="19261" xr:uid="{00000000-0005-0000-0000-00003A4B0000}"/>
    <cellStyle name="R_Mark-up_Eskom CED Master list of Indices  to Econometrix (Dec 08)_1 7" xfId="19262" xr:uid="{00000000-0005-0000-0000-00003B4B0000}"/>
    <cellStyle name="R_Mark-up_Eskom CED Master list of Indices  to Econometrix (Dec 08)_1 8" xfId="19263" xr:uid="{00000000-0005-0000-0000-00003C4B0000}"/>
    <cellStyle name="R_Mark-up_Eskom CED Master list of Indices  to Econometrix (Dec 08)_1 9" xfId="19264" xr:uid="{00000000-0005-0000-0000-00003D4B0000}"/>
    <cellStyle name="R_Mark-up_Eskom CED Master list of Indices  to Econometrix (Dec 08)_1_COC" xfId="19265" xr:uid="{00000000-0005-0000-0000-00003E4B0000}"/>
    <cellStyle name="R_Mark-up_Eskom CED Master list of Indices  to Econometrix (Dec 08)_1_Material Handling Silos - Expenditure Flow" xfId="19266" xr:uid="{00000000-0005-0000-0000-00003F4B0000}"/>
    <cellStyle name="R_Mark-up_Eskom CED Master list of Indices  to Econometrix (Jan 09)" xfId="19267" xr:uid="{00000000-0005-0000-0000-0000404B0000}"/>
    <cellStyle name="R_Mark-up_Eskom CED Master list of Indices  to Econometrix (Jan 09) 2" xfId="19268" xr:uid="{00000000-0005-0000-0000-0000414B0000}"/>
    <cellStyle name="R_Mark-up_Eskom CED Master list of Indices  to Econometrix (Jan 09) 2 2" xfId="19269" xr:uid="{00000000-0005-0000-0000-0000424B0000}"/>
    <cellStyle name="R_Mark-up_Eskom CED Master list of Indices  to Econometrix (Jan 09) 2 2 2" xfId="19270" xr:uid="{00000000-0005-0000-0000-0000434B0000}"/>
    <cellStyle name="R_Mark-up_Eskom CED Master list of Indices  to Econometrix (Jan 09) 2 3" xfId="19271" xr:uid="{00000000-0005-0000-0000-0000444B0000}"/>
    <cellStyle name="R_Mark-up_Eskom CED Master list of Indices  to Econometrix (Jan 09) 2 3 2" xfId="19272" xr:uid="{00000000-0005-0000-0000-0000454B0000}"/>
    <cellStyle name="R_Mark-up_Eskom CED Master list of Indices  to Econometrix (Jan 09) 2 4" xfId="19273" xr:uid="{00000000-0005-0000-0000-0000464B0000}"/>
    <cellStyle name="R_Mark-up_Eskom CED Master list of Indices  to Econometrix (Jan 09) 2 4 2" xfId="19274" xr:uid="{00000000-0005-0000-0000-0000474B0000}"/>
    <cellStyle name="R_Mark-up_Eskom CED Master list of Indices  to Econometrix (Jan 09) 2 5" xfId="19275" xr:uid="{00000000-0005-0000-0000-0000484B0000}"/>
    <cellStyle name="R_Mark-up_Eskom CED Master list of Indices  to Econometrix (Jan 09) 2 6" xfId="19276" xr:uid="{00000000-0005-0000-0000-0000494B0000}"/>
    <cellStyle name="R_Mark-up_Eskom CED Master list of Indices  to Econometrix (Jan 09) 3" xfId="19277" xr:uid="{00000000-0005-0000-0000-00004A4B0000}"/>
    <cellStyle name="R_Mark-up_Eskom CED Master list of Indices  to Econometrix (Jan 09) 3 2" xfId="19278" xr:uid="{00000000-0005-0000-0000-00004B4B0000}"/>
    <cellStyle name="R_Mark-up_Eskom CED Master list of Indices  to Econometrix (Jan 09) 4" xfId="19279" xr:uid="{00000000-0005-0000-0000-00004C4B0000}"/>
    <cellStyle name="R_Mark-up_Eskom CED Master list of Indices  to Econometrix (Jan 09) 4 2" xfId="19280" xr:uid="{00000000-0005-0000-0000-00004D4B0000}"/>
    <cellStyle name="R_Mark-up_Eskom CED Master list of Indices  to Econometrix (Jan 09) 4 3" xfId="19281" xr:uid="{00000000-0005-0000-0000-00004E4B0000}"/>
    <cellStyle name="R_Mark-up_Eskom CED Master list of Indices  to Econometrix (Jan 09) 5" xfId="19282" xr:uid="{00000000-0005-0000-0000-00004F4B0000}"/>
    <cellStyle name="R_Mark-up_Eskom CED Master list of Indices  to Econometrix (Jan 09) 5 2" xfId="19283" xr:uid="{00000000-0005-0000-0000-0000504B0000}"/>
    <cellStyle name="R_Mark-up_Eskom CED Master list of Indices  to Econometrix (Jan 09) 6" xfId="19284" xr:uid="{00000000-0005-0000-0000-0000514B0000}"/>
    <cellStyle name="R_Mark-up_Eskom CED Master list of Indices  to Econometrix (Jan 09) 7" xfId="19285" xr:uid="{00000000-0005-0000-0000-0000524B0000}"/>
    <cellStyle name="R_Mark-up_Eskom CED Master list of Indices  to Econometrix (Jan 09) 8" xfId="19286" xr:uid="{00000000-0005-0000-0000-0000534B0000}"/>
    <cellStyle name="R_Mark-up_Eskom CED Master list of Indices  to Econometrix (Jan 09) 9" xfId="19287" xr:uid="{00000000-0005-0000-0000-0000544B0000}"/>
    <cellStyle name="R_Mark-up_Eskom CED Master list of Indices  to Econometrix (Jan 09)_COC" xfId="19288" xr:uid="{00000000-0005-0000-0000-0000554B0000}"/>
    <cellStyle name="R_Mark-up_Eskom CED Master list of Indices  to Econometrix (Jan 09)_Material Handling Silos - Expenditure Flow" xfId="19289" xr:uid="{00000000-0005-0000-0000-0000564B0000}"/>
    <cellStyle name="R_Mark-up_Fly Ash Final Ass No 1" xfId="19290" xr:uid="{00000000-0005-0000-0000-0000574B0000}"/>
    <cellStyle name="R_Mark-up_GSU P33" xfId="19291" xr:uid="{00000000-0005-0000-0000-0000584B0000}"/>
    <cellStyle name="R_Mark-up_GSU P33 2" xfId="19292" xr:uid="{00000000-0005-0000-0000-0000594B0000}"/>
    <cellStyle name="R_Mark-up_GSU P33 3" xfId="19293" xr:uid="{00000000-0005-0000-0000-00005A4B0000}"/>
    <cellStyle name="R_Mark-up_GSU P33 4" xfId="19294" xr:uid="{00000000-0005-0000-0000-00005B4B0000}"/>
    <cellStyle name="R_Mark-up_GSU P33_COC" xfId="19295" xr:uid="{00000000-0005-0000-0000-00005C4B0000}"/>
    <cellStyle name="R_Mark-up_Indices" xfId="19296" xr:uid="{00000000-0005-0000-0000-00005D4B0000}"/>
    <cellStyle name="R_Mark-up_Indices 2" xfId="19297" xr:uid="{00000000-0005-0000-0000-00005E4B0000}"/>
    <cellStyle name="R_Mark-up_Indices 2 2" xfId="19298" xr:uid="{00000000-0005-0000-0000-00005F4B0000}"/>
    <cellStyle name="R_Mark-up_Indices 2 3" xfId="19299" xr:uid="{00000000-0005-0000-0000-0000604B0000}"/>
    <cellStyle name="R_Mark-up_Indices 3" xfId="19300" xr:uid="{00000000-0005-0000-0000-0000614B0000}"/>
    <cellStyle name="R_Mark-up_Indices 3 2" xfId="19301" xr:uid="{00000000-0005-0000-0000-0000624B0000}"/>
    <cellStyle name="R_Mark-up_Indices 4" xfId="19302" xr:uid="{00000000-0005-0000-0000-0000634B0000}"/>
    <cellStyle name="R_Mark-up_Indices 4 2" xfId="19303" xr:uid="{00000000-0005-0000-0000-0000644B0000}"/>
    <cellStyle name="R_Mark-up_Indices 4 3" xfId="19304" xr:uid="{00000000-0005-0000-0000-0000654B0000}"/>
    <cellStyle name="R_Mark-up_Indices 5" xfId="19305" xr:uid="{00000000-0005-0000-0000-0000664B0000}"/>
    <cellStyle name="R_Mark-up_Indices 6" xfId="19306" xr:uid="{00000000-0005-0000-0000-0000674B0000}"/>
    <cellStyle name="R_Mark-up_Indices 7" xfId="19307" xr:uid="{00000000-0005-0000-0000-0000684B0000}"/>
    <cellStyle name="R_Mark-up_Indices 8" xfId="19308" xr:uid="{00000000-0005-0000-0000-0000694B0000}"/>
    <cellStyle name="R_Mark-up_Indices_COC" xfId="19309" xr:uid="{00000000-0005-0000-0000-00006A4B0000}"/>
    <cellStyle name="R_Mark-up_Indices_Material Handling Silos - Expenditure Flow" xfId="19310" xr:uid="{00000000-0005-0000-0000-00006B4B0000}"/>
    <cellStyle name="R_Mark-up_IT 11" xfId="19311" xr:uid="{00000000-0005-0000-0000-00006C4B0000}"/>
    <cellStyle name="R_Mark-up_IT 11 2" xfId="19312" xr:uid="{00000000-0005-0000-0000-00006D4B0000}"/>
    <cellStyle name="R_Mark-up_IT 11 3" xfId="19313" xr:uid="{00000000-0005-0000-0000-00006E4B0000}"/>
    <cellStyle name="R_Mark-up_IT 11 4" xfId="19314" xr:uid="{00000000-0005-0000-0000-00006F4B0000}"/>
    <cellStyle name="R_Mark-up_IT 11_COC" xfId="19315" xr:uid="{00000000-0005-0000-0000-0000704B0000}"/>
    <cellStyle name="R_Mark-up_Kusile ITD &amp; YE Proj July 2011" xfId="19316" xr:uid="{00000000-0005-0000-0000-0000714B0000}"/>
    <cellStyle name="R_Mark-up_Level 2" xfId="19317" xr:uid="{00000000-0005-0000-0000-0000724B0000}"/>
    <cellStyle name="R_Mark-up_Level 2 2" xfId="19318" xr:uid="{00000000-0005-0000-0000-0000734B0000}"/>
    <cellStyle name="R_Mark-up_Level 2 2 2" xfId="19319" xr:uid="{00000000-0005-0000-0000-0000744B0000}"/>
    <cellStyle name="R_Mark-up_Level 2 2 2 2" xfId="19320" xr:uid="{00000000-0005-0000-0000-0000754B0000}"/>
    <cellStyle name="R_Mark-up_Level 2 2 2 3" xfId="19321" xr:uid="{00000000-0005-0000-0000-0000764B0000}"/>
    <cellStyle name="R_Mark-up_Level 2 2 3" xfId="19322" xr:uid="{00000000-0005-0000-0000-0000774B0000}"/>
    <cellStyle name="R_Mark-up_Level 2 2 3 2" xfId="19323" xr:uid="{00000000-0005-0000-0000-0000784B0000}"/>
    <cellStyle name="R_Mark-up_Level 2 2 3 3" xfId="19324" xr:uid="{00000000-0005-0000-0000-0000794B0000}"/>
    <cellStyle name="R_Mark-up_Level 2 2 4" xfId="19325" xr:uid="{00000000-0005-0000-0000-00007A4B0000}"/>
    <cellStyle name="R_Mark-up_Level 2 2 4 2" xfId="19326" xr:uid="{00000000-0005-0000-0000-00007B4B0000}"/>
    <cellStyle name="R_Mark-up_Level 2 2 5" xfId="19327" xr:uid="{00000000-0005-0000-0000-00007C4B0000}"/>
    <cellStyle name="R_Mark-up_Level 2 2 6" xfId="19328" xr:uid="{00000000-0005-0000-0000-00007D4B0000}"/>
    <cellStyle name="R_Mark-up_Level 2 2_Material Handling Silos - Expenditure Flow" xfId="19329" xr:uid="{00000000-0005-0000-0000-00007E4B0000}"/>
    <cellStyle name="R_Mark-up_Level 2 3" xfId="19330" xr:uid="{00000000-0005-0000-0000-00007F4B0000}"/>
    <cellStyle name="R_Mark-up_Level 2 3 2" xfId="19331" xr:uid="{00000000-0005-0000-0000-0000804B0000}"/>
    <cellStyle name="R_Mark-up_Level 2 3 3" xfId="19332" xr:uid="{00000000-0005-0000-0000-0000814B0000}"/>
    <cellStyle name="R_Mark-up_Level 2 4" xfId="19333" xr:uid="{00000000-0005-0000-0000-0000824B0000}"/>
    <cellStyle name="R_Mark-up_Level 2 4 2" xfId="19334" xr:uid="{00000000-0005-0000-0000-0000834B0000}"/>
    <cellStyle name="R_Mark-up_Level 2 4 3" xfId="19335" xr:uid="{00000000-0005-0000-0000-0000844B0000}"/>
    <cellStyle name="R_Mark-up_Level 2 5" xfId="19336" xr:uid="{00000000-0005-0000-0000-0000854B0000}"/>
    <cellStyle name="R_Mark-up_Level 2 5 2" xfId="19337" xr:uid="{00000000-0005-0000-0000-0000864B0000}"/>
    <cellStyle name="R_Mark-up_Level 2 6" xfId="19338" xr:uid="{00000000-0005-0000-0000-0000874B0000}"/>
    <cellStyle name="R_Mark-up_Level 2 7" xfId="19339" xr:uid="{00000000-0005-0000-0000-0000884B0000}"/>
    <cellStyle name="R_Mark-up_Level 2 Expenditures" xfId="19340" xr:uid="{00000000-0005-0000-0000-0000894B0000}"/>
    <cellStyle name="R_Mark-up_Level 2 Expenditures 2" xfId="19341" xr:uid="{00000000-0005-0000-0000-00008A4B0000}"/>
    <cellStyle name="R_Mark-up_Level 2 Unitized" xfId="19342" xr:uid="{00000000-0005-0000-0000-00008B4B0000}"/>
    <cellStyle name="R_Mark-up_Level 2 Unitized 2" xfId="19343" xr:uid="{00000000-0005-0000-0000-00008C4B0000}"/>
    <cellStyle name="R_Mark-up_Level 2_Material Handling Silos - Expenditure Flow" xfId="19344" xr:uid="{00000000-0005-0000-0000-00008D4B0000}"/>
    <cellStyle name="R_Mark-up_Material Handling Silos - Expenditure Flow" xfId="19345" xr:uid="{00000000-0005-0000-0000-00008E4B0000}"/>
    <cellStyle name="R_Mark-up_Milestones &amp; CPA-Statement-ZAR" xfId="19346" xr:uid="{00000000-0005-0000-0000-00008F4B0000}"/>
    <cellStyle name="R_Mark-up_Milestones &amp; CPA-Statement-ZAR 2" xfId="19347" xr:uid="{00000000-0005-0000-0000-0000904B0000}"/>
    <cellStyle name="R_Mark-up_Milestones &amp; CPA-Statement-ZAR 3" xfId="19348" xr:uid="{00000000-0005-0000-0000-0000914B0000}"/>
    <cellStyle name="R_Mark-up_Milestones &amp; CPA-Statement-ZAR 4" xfId="19349" xr:uid="{00000000-0005-0000-0000-0000924B0000}"/>
    <cellStyle name="R_Mark-up_Milestones &amp; CPA-Statement-ZAR 5" xfId="19350" xr:uid="{00000000-0005-0000-0000-0000934B0000}"/>
    <cellStyle name="R_Mark-up_Total Statement&amp;CPA - ZAR" xfId="19351" xr:uid="{00000000-0005-0000-0000-0000944B0000}"/>
    <cellStyle name="R_Mark-up_Total Statement&amp;CPA - ZAR 2" xfId="19352" xr:uid="{00000000-0005-0000-0000-0000954B0000}"/>
    <cellStyle name="R_Mark-up_Total Statement&amp;CPA - ZAR 3" xfId="19353" xr:uid="{00000000-0005-0000-0000-0000964B0000}"/>
    <cellStyle name="R_Mark-up_Total Statement&amp;CPA - ZAR 4" xfId="19354" xr:uid="{00000000-0005-0000-0000-0000974B0000}"/>
    <cellStyle name="R_Mark-up_Total Statement&amp;CPA - ZAR 5" xfId="19355" xr:uid="{00000000-0005-0000-0000-0000984B0000}"/>
    <cellStyle name="R_Mark-up_Turbine" xfId="19356" xr:uid="{00000000-0005-0000-0000-0000994B0000}"/>
    <cellStyle name="R_Mark-up_Turbine 2" xfId="19357" xr:uid="{00000000-0005-0000-0000-00009A4B0000}"/>
    <cellStyle name="R_Mark-up_Turbine P11" xfId="19358" xr:uid="{00000000-0005-0000-0000-00009B4B0000}"/>
    <cellStyle name="R_Mark-up_Turbine P11 2" xfId="19359" xr:uid="{00000000-0005-0000-0000-00009C4B0000}"/>
    <cellStyle name="R_Mark-up_Turbine P11 3" xfId="19360" xr:uid="{00000000-0005-0000-0000-00009D4B0000}"/>
    <cellStyle name="R_Mark-up_Turbine P11 4" xfId="19361" xr:uid="{00000000-0005-0000-0000-00009E4B0000}"/>
    <cellStyle name="R_Mark-up_Turbine P11_COC" xfId="19362" xr:uid="{00000000-0005-0000-0000-00009F4B0000}"/>
    <cellStyle name="R_Material Handling Silos - Expenditure Flow" xfId="19363" xr:uid="{00000000-0005-0000-0000-0000A04B0000}"/>
    <cellStyle name="R_Milestones &amp; CPA-Statement-ZAR" xfId="19364" xr:uid="{00000000-0005-0000-0000-0000A14B0000}"/>
    <cellStyle name="R_Milestones &amp; CPA-Statement-ZAR 2" xfId="19365" xr:uid="{00000000-0005-0000-0000-0000A24B0000}"/>
    <cellStyle name="R_Milestones &amp; CPA-Statement-ZAR 3" xfId="19366" xr:uid="{00000000-0005-0000-0000-0000A34B0000}"/>
    <cellStyle name="R_Milestones &amp; CPA-Statement-ZAR 4" xfId="19367" xr:uid="{00000000-0005-0000-0000-0000A44B0000}"/>
    <cellStyle name="R_Milestones &amp; CPA-Statement-ZAR 5" xfId="19368" xr:uid="{00000000-0005-0000-0000-0000A54B0000}"/>
    <cellStyle name="R_PRICE SCHEDULES" xfId="19369" xr:uid="{00000000-0005-0000-0000-0000A64B0000}"/>
    <cellStyle name="R_PRICE SCHEDULES 10" xfId="19370" xr:uid="{00000000-0005-0000-0000-0000A74B0000}"/>
    <cellStyle name="R_PRICE SCHEDULES 11" xfId="19371" xr:uid="{00000000-0005-0000-0000-0000A84B0000}"/>
    <cellStyle name="R_PRICE SCHEDULES 12" xfId="19372" xr:uid="{00000000-0005-0000-0000-0000A94B0000}"/>
    <cellStyle name="R_PRICE SCHEDULES 2" xfId="19373" xr:uid="{00000000-0005-0000-0000-0000AA4B0000}"/>
    <cellStyle name="R_PRICE SCHEDULES 2 2" xfId="19374" xr:uid="{00000000-0005-0000-0000-0000AB4B0000}"/>
    <cellStyle name="R_PRICE SCHEDULES 2 2 2" xfId="19375" xr:uid="{00000000-0005-0000-0000-0000AC4B0000}"/>
    <cellStyle name="R_PRICE SCHEDULES 2 2 2 2" xfId="19376" xr:uid="{00000000-0005-0000-0000-0000AD4B0000}"/>
    <cellStyle name="R_PRICE SCHEDULES 2 2 2 3" xfId="19377" xr:uid="{00000000-0005-0000-0000-0000AE4B0000}"/>
    <cellStyle name="R_PRICE SCHEDULES 2 2 3" xfId="19378" xr:uid="{00000000-0005-0000-0000-0000AF4B0000}"/>
    <cellStyle name="R_PRICE SCHEDULES 2 2 3 2" xfId="19379" xr:uid="{00000000-0005-0000-0000-0000B04B0000}"/>
    <cellStyle name="R_PRICE SCHEDULES 2 2 3 3" xfId="19380" xr:uid="{00000000-0005-0000-0000-0000B14B0000}"/>
    <cellStyle name="R_PRICE SCHEDULES 2 2 4" xfId="19381" xr:uid="{00000000-0005-0000-0000-0000B24B0000}"/>
    <cellStyle name="R_PRICE SCHEDULES 2 2 4 2" xfId="19382" xr:uid="{00000000-0005-0000-0000-0000B34B0000}"/>
    <cellStyle name="R_PRICE SCHEDULES 2 2 5" xfId="19383" xr:uid="{00000000-0005-0000-0000-0000B44B0000}"/>
    <cellStyle name="R_PRICE SCHEDULES 2 2 6" xfId="19384" xr:uid="{00000000-0005-0000-0000-0000B54B0000}"/>
    <cellStyle name="R_PRICE SCHEDULES 2 2_Material Handling Silos - Expenditure Flow" xfId="19385" xr:uid="{00000000-0005-0000-0000-0000B64B0000}"/>
    <cellStyle name="R_PRICE SCHEDULES 2 3" xfId="19386" xr:uid="{00000000-0005-0000-0000-0000B74B0000}"/>
    <cellStyle name="R_PRICE SCHEDULES 2 3 2" xfId="19387" xr:uid="{00000000-0005-0000-0000-0000B84B0000}"/>
    <cellStyle name="R_PRICE SCHEDULES 2 3 3" xfId="19388" xr:uid="{00000000-0005-0000-0000-0000B94B0000}"/>
    <cellStyle name="R_PRICE SCHEDULES 2 4" xfId="19389" xr:uid="{00000000-0005-0000-0000-0000BA4B0000}"/>
    <cellStyle name="R_PRICE SCHEDULES 2 4 2" xfId="19390" xr:uid="{00000000-0005-0000-0000-0000BB4B0000}"/>
    <cellStyle name="R_PRICE SCHEDULES 2 4 3" xfId="19391" xr:uid="{00000000-0005-0000-0000-0000BC4B0000}"/>
    <cellStyle name="R_PRICE SCHEDULES 2 5" xfId="19392" xr:uid="{00000000-0005-0000-0000-0000BD4B0000}"/>
    <cellStyle name="R_PRICE SCHEDULES 2 5 2" xfId="19393" xr:uid="{00000000-0005-0000-0000-0000BE4B0000}"/>
    <cellStyle name="R_PRICE SCHEDULES 2 6" xfId="19394" xr:uid="{00000000-0005-0000-0000-0000BF4B0000}"/>
    <cellStyle name="R_PRICE SCHEDULES 2 7" xfId="19395" xr:uid="{00000000-0005-0000-0000-0000C04B0000}"/>
    <cellStyle name="R_PRICE SCHEDULES 2_Material Handling Silos - Expenditure Flow" xfId="19396" xr:uid="{00000000-0005-0000-0000-0000C14B0000}"/>
    <cellStyle name="R_PRICE SCHEDULES 3" xfId="19397" xr:uid="{00000000-0005-0000-0000-0000C24B0000}"/>
    <cellStyle name="R_PRICE SCHEDULES 3 2" xfId="19398" xr:uid="{00000000-0005-0000-0000-0000C34B0000}"/>
    <cellStyle name="R_PRICE SCHEDULES 3 2 2" xfId="19399" xr:uid="{00000000-0005-0000-0000-0000C44B0000}"/>
    <cellStyle name="R_PRICE SCHEDULES 3 3" xfId="19400" xr:uid="{00000000-0005-0000-0000-0000C54B0000}"/>
    <cellStyle name="R_PRICE SCHEDULES 3 3 2" xfId="19401" xr:uid="{00000000-0005-0000-0000-0000C64B0000}"/>
    <cellStyle name="R_PRICE SCHEDULES 3 4" xfId="19402" xr:uid="{00000000-0005-0000-0000-0000C74B0000}"/>
    <cellStyle name="R_PRICE SCHEDULES 3 4 2" xfId="19403" xr:uid="{00000000-0005-0000-0000-0000C84B0000}"/>
    <cellStyle name="R_PRICE SCHEDULES 3 5" xfId="19404" xr:uid="{00000000-0005-0000-0000-0000C94B0000}"/>
    <cellStyle name="R_PRICE SCHEDULES 3 6" xfId="19405" xr:uid="{00000000-0005-0000-0000-0000CA4B0000}"/>
    <cellStyle name="R_PRICE SCHEDULES 4" xfId="19406" xr:uid="{00000000-0005-0000-0000-0000CB4B0000}"/>
    <cellStyle name="R_PRICE SCHEDULES 4 2" xfId="19407" xr:uid="{00000000-0005-0000-0000-0000CC4B0000}"/>
    <cellStyle name="R_PRICE SCHEDULES 5" xfId="19408" xr:uid="{00000000-0005-0000-0000-0000CD4B0000}"/>
    <cellStyle name="R_PRICE SCHEDULES 5 2" xfId="19409" xr:uid="{00000000-0005-0000-0000-0000CE4B0000}"/>
    <cellStyle name="R_PRICE SCHEDULES 5 3" xfId="19410" xr:uid="{00000000-0005-0000-0000-0000CF4B0000}"/>
    <cellStyle name="R_PRICE SCHEDULES 6" xfId="19411" xr:uid="{00000000-0005-0000-0000-0000D04B0000}"/>
    <cellStyle name="R_PRICE SCHEDULES 6 2" xfId="19412" xr:uid="{00000000-0005-0000-0000-0000D14B0000}"/>
    <cellStyle name="R_PRICE SCHEDULES 7" xfId="19413" xr:uid="{00000000-0005-0000-0000-0000D24B0000}"/>
    <cellStyle name="R_PRICE SCHEDULES 8" xfId="19414" xr:uid="{00000000-0005-0000-0000-0000D34B0000}"/>
    <cellStyle name="R_PRICE SCHEDULES 9" xfId="19415" xr:uid="{00000000-0005-0000-0000-0000D44B0000}"/>
    <cellStyle name="R_PRICE SCHEDULES_(Jan 09 Rev with Civils index check) 081128_Costing-Model(Medupi-107b - package detail)v1 with Jan09 parameters" xfId="19416" xr:uid="{00000000-0005-0000-0000-0000D54B0000}"/>
    <cellStyle name="R_PRICE SCHEDULES_(Jan 09 Rev with Civils index check) 081128_Costing-Model(Medupi-107b - package detail)v1 with Jan09 parameters 10" xfId="19417" xr:uid="{00000000-0005-0000-0000-0000D64B0000}"/>
    <cellStyle name="R_PRICE SCHEDULES_(Jan 09 Rev with Civils index check) 081128_Costing-Model(Medupi-107b - package detail)v1 with Jan09 parameters 10 2" xfId="19418" xr:uid="{00000000-0005-0000-0000-0000D74B0000}"/>
    <cellStyle name="R_PRICE SCHEDULES_(Jan 09 Rev with Civils index check) 081128_Costing-Model(Medupi-107b - package detail)v1 with Jan09 parameters 11" xfId="19419" xr:uid="{00000000-0005-0000-0000-0000D84B0000}"/>
    <cellStyle name="R_PRICE SCHEDULES_(Jan 09 Rev with Civils index check) 081128_Costing-Model(Medupi-107b - package detail)v1 with Jan09 parameters 12" xfId="19420" xr:uid="{00000000-0005-0000-0000-0000D94B0000}"/>
    <cellStyle name="R_PRICE SCHEDULES_(Jan 09 Rev with Civils index check) 081128_Costing-Model(Medupi-107b - package detail)v1 with Jan09 parameters 13" xfId="19421" xr:uid="{00000000-0005-0000-0000-0000DA4B0000}"/>
    <cellStyle name="R_PRICE SCHEDULES_(Jan 09 Rev with Civils index check) 081128_Costing-Model(Medupi-107b - package detail)v1 with Jan09 parameters 14" xfId="19422" xr:uid="{00000000-0005-0000-0000-0000DB4B0000}"/>
    <cellStyle name="R_PRICE SCHEDULES_(Jan 09 Rev with Civils index check) 081128_Costing-Model(Medupi-107b - package detail)v1 with Jan09 parameters 2" xfId="19423" xr:uid="{00000000-0005-0000-0000-0000DC4B0000}"/>
    <cellStyle name="R_PRICE SCHEDULES_(Jan 09 Rev with Civils index check) 081128_Costing-Model(Medupi-107b - package detail)v1 with Jan09 parameters 2 10" xfId="19424" xr:uid="{00000000-0005-0000-0000-0000DD4B0000}"/>
    <cellStyle name="R_PRICE SCHEDULES_(Jan 09 Rev with Civils index check) 081128_Costing-Model(Medupi-107b - package detail)v1 with Jan09 parameters 2 11" xfId="19425" xr:uid="{00000000-0005-0000-0000-0000DE4B0000}"/>
    <cellStyle name="R_PRICE SCHEDULES_(Jan 09 Rev with Civils index check) 081128_Costing-Model(Medupi-107b - package detail)v1 with Jan09 parameters 2 2" xfId="19426" xr:uid="{00000000-0005-0000-0000-0000DF4B0000}"/>
    <cellStyle name="R_PRICE SCHEDULES_(Jan 09 Rev with Civils index check) 081128_Costing-Model(Medupi-107b - package detail)v1 with Jan09 parameters 2 2 2" xfId="19427" xr:uid="{00000000-0005-0000-0000-0000E04B0000}"/>
    <cellStyle name="R_PRICE SCHEDULES_(Jan 09 Rev with Civils index check) 081128_Costing-Model(Medupi-107b - package detail)v1 with Jan09 parameters 2 2 2 2" xfId="19428" xr:uid="{00000000-0005-0000-0000-0000E14B0000}"/>
    <cellStyle name="R_PRICE SCHEDULES_(Jan 09 Rev with Civils index check) 081128_Costing-Model(Medupi-107b - package detail)v1 with Jan09 parameters 2 2 2 3" xfId="19429" xr:uid="{00000000-0005-0000-0000-0000E24B0000}"/>
    <cellStyle name="R_PRICE SCHEDULES_(Jan 09 Rev with Civils index check) 081128_Costing-Model(Medupi-107b - package detail)v1 with Jan09 parameters 2 2 3" xfId="19430" xr:uid="{00000000-0005-0000-0000-0000E34B0000}"/>
    <cellStyle name="R_PRICE SCHEDULES_(Jan 09 Rev with Civils index check) 081128_Costing-Model(Medupi-107b - package detail)v1 with Jan09 parameters 2 2 3 2" xfId="19431" xr:uid="{00000000-0005-0000-0000-0000E44B0000}"/>
    <cellStyle name="R_PRICE SCHEDULES_(Jan 09 Rev with Civils index check) 081128_Costing-Model(Medupi-107b - package detail)v1 with Jan09 parameters 2 2 3 3" xfId="19432" xr:uid="{00000000-0005-0000-0000-0000E54B0000}"/>
    <cellStyle name="R_PRICE SCHEDULES_(Jan 09 Rev with Civils index check) 081128_Costing-Model(Medupi-107b - package detail)v1 with Jan09 parameters 2 2 4" xfId="19433" xr:uid="{00000000-0005-0000-0000-0000E64B0000}"/>
    <cellStyle name="R_PRICE SCHEDULES_(Jan 09 Rev with Civils index check) 081128_Costing-Model(Medupi-107b - package detail)v1 with Jan09 parameters 2 2 4 2" xfId="19434" xr:uid="{00000000-0005-0000-0000-0000E74B0000}"/>
    <cellStyle name="R_PRICE SCHEDULES_(Jan 09 Rev with Civils index check) 081128_Costing-Model(Medupi-107b - package detail)v1 with Jan09 parameters 2 2 5" xfId="19435" xr:uid="{00000000-0005-0000-0000-0000E84B0000}"/>
    <cellStyle name="R_PRICE SCHEDULES_(Jan 09 Rev with Civils index check) 081128_Costing-Model(Medupi-107b - package detail)v1 with Jan09 parameters 2 2 6" xfId="19436" xr:uid="{00000000-0005-0000-0000-0000E94B0000}"/>
    <cellStyle name="R_PRICE SCHEDULES_(Jan 09 Rev with Civils index check) 081128_Costing-Model(Medupi-107b - package detail)v1 with Jan09 parameters 2 2_Material Handling Silos - Expenditure Flow" xfId="19437" xr:uid="{00000000-0005-0000-0000-0000EA4B0000}"/>
    <cellStyle name="R_PRICE SCHEDULES_(Jan 09 Rev with Civils index check) 081128_Costing-Model(Medupi-107b - package detail)v1 with Jan09 parameters 2 3" xfId="19438" xr:uid="{00000000-0005-0000-0000-0000EB4B0000}"/>
    <cellStyle name="R_PRICE SCHEDULES_(Jan 09 Rev with Civils index check) 081128_Costing-Model(Medupi-107b - package detail)v1 with Jan09 parameters 2 3 2" xfId="19439" xr:uid="{00000000-0005-0000-0000-0000EC4B0000}"/>
    <cellStyle name="R_PRICE SCHEDULES_(Jan 09 Rev with Civils index check) 081128_Costing-Model(Medupi-107b - package detail)v1 with Jan09 parameters 2 3 2 2" xfId="19440" xr:uid="{00000000-0005-0000-0000-0000ED4B0000}"/>
    <cellStyle name="R_PRICE SCHEDULES_(Jan 09 Rev with Civils index check) 081128_Costing-Model(Medupi-107b - package detail)v1 with Jan09 parameters 2 3 3" xfId="19441" xr:uid="{00000000-0005-0000-0000-0000EE4B0000}"/>
    <cellStyle name="R_PRICE SCHEDULES_(Jan 09 Rev with Civils index check) 081128_Costing-Model(Medupi-107b - package detail)v1 with Jan09 parameters 2 3 3 2" xfId="19442" xr:uid="{00000000-0005-0000-0000-0000EF4B0000}"/>
    <cellStyle name="R_PRICE SCHEDULES_(Jan 09 Rev with Civils index check) 081128_Costing-Model(Medupi-107b - package detail)v1 with Jan09 parameters 2 3 4" xfId="19443" xr:uid="{00000000-0005-0000-0000-0000F04B0000}"/>
    <cellStyle name="R_PRICE SCHEDULES_(Jan 09 Rev with Civils index check) 081128_Costing-Model(Medupi-107b - package detail)v1 with Jan09 parameters 2 3 4 2" xfId="19444" xr:uid="{00000000-0005-0000-0000-0000F14B0000}"/>
    <cellStyle name="R_PRICE SCHEDULES_(Jan 09 Rev with Civils index check) 081128_Costing-Model(Medupi-107b - package detail)v1 with Jan09 parameters 2 3 5" xfId="19445" xr:uid="{00000000-0005-0000-0000-0000F24B0000}"/>
    <cellStyle name="R_PRICE SCHEDULES_(Jan 09 Rev with Civils index check) 081128_Costing-Model(Medupi-107b - package detail)v1 with Jan09 parameters 2 3 6" xfId="19446" xr:uid="{00000000-0005-0000-0000-0000F34B0000}"/>
    <cellStyle name="R_PRICE SCHEDULES_(Jan 09 Rev with Civils index check) 081128_Costing-Model(Medupi-107b - package detail)v1 with Jan09 parameters 2 4" xfId="19447" xr:uid="{00000000-0005-0000-0000-0000F44B0000}"/>
    <cellStyle name="R_PRICE SCHEDULES_(Jan 09 Rev with Civils index check) 081128_Costing-Model(Medupi-107b - package detail)v1 with Jan09 parameters 2 4 2" xfId="19448" xr:uid="{00000000-0005-0000-0000-0000F54B0000}"/>
    <cellStyle name="R_PRICE SCHEDULES_(Jan 09 Rev with Civils index check) 081128_Costing-Model(Medupi-107b - package detail)v1 with Jan09 parameters 2 4 3" xfId="19449" xr:uid="{00000000-0005-0000-0000-0000F64B0000}"/>
    <cellStyle name="R_PRICE SCHEDULES_(Jan 09 Rev with Civils index check) 081128_Costing-Model(Medupi-107b - package detail)v1 with Jan09 parameters 2 5" xfId="19450" xr:uid="{00000000-0005-0000-0000-0000F74B0000}"/>
    <cellStyle name="R_PRICE SCHEDULES_(Jan 09 Rev with Civils index check) 081128_Costing-Model(Medupi-107b - package detail)v1 with Jan09 parameters 2 5 2" xfId="19451" xr:uid="{00000000-0005-0000-0000-0000F84B0000}"/>
    <cellStyle name="R_PRICE SCHEDULES_(Jan 09 Rev with Civils index check) 081128_Costing-Model(Medupi-107b - package detail)v1 with Jan09 parameters 2 6" xfId="19452" xr:uid="{00000000-0005-0000-0000-0000F94B0000}"/>
    <cellStyle name="R_PRICE SCHEDULES_(Jan 09 Rev with Civils index check) 081128_Costing-Model(Medupi-107b - package detail)v1 with Jan09 parameters 2 6 2" xfId="19453" xr:uid="{00000000-0005-0000-0000-0000FA4B0000}"/>
    <cellStyle name="R_PRICE SCHEDULES_(Jan 09 Rev with Civils index check) 081128_Costing-Model(Medupi-107b - package detail)v1 with Jan09 parameters 2 7" xfId="19454" xr:uid="{00000000-0005-0000-0000-0000FB4B0000}"/>
    <cellStyle name="R_PRICE SCHEDULES_(Jan 09 Rev with Civils index check) 081128_Costing-Model(Medupi-107b - package detail)v1 with Jan09 parameters 2 8" xfId="19455" xr:uid="{00000000-0005-0000-0000-0000FC4B0000}"/>
    <cellStyle name="R_PRICE SCHEDULES_(Jan 09 Rev with Civils index check) 081128_Costing-Model(Medupi-107b - package detail)v1 with Jan09 parameters 2 9" xfId="19456" xr:uid="{00000000-0005-0000-0000-0000FD4B0000}"/>
    <cellStyle name="R_PRICE SCHEDULES_(Jan 09 Rev with Civils index check) 081128_Costing-Model(Medupi-107b - package detail)v1 with Jan09 parameters 2_Material Handling Silos - Expenditure Flow" xfId="19457" xr:uid="{00000000-0005-0000-0000-0000FE4B0000}"/>
    <cellStyle name="R_PRICE SCHEDULES_(Jan 09 Rev with Civils index check) 081128_Costing-Model(Medupi-107b - package detail)v1 with Jan09 parameters 3" xfId="19458" xr:uid="{00000000-0005-0000-0000-0000FF4B0000}"/>
    <cellStyle name="R_PRICE SCHEDULES_(Jan 09 Rev with Civils index check) 081128_Costing-Model(Medupi-107b - package detail)v1 with Jan09 parameters 3 2" xfId="19459" xr:uid="{00000000-0005-0000-0000-0000004C0000}"/>
    <cellStyle name="R_PRICE SCHEDULES_(Jan 09 Rev with Civils index check) 081128_Costing-Model(Medupi-107b - package detail)v1 with Jan09 parameters 3 2 2" xfId="19460" xr:uid="{00000000-0005-0000-0000-0000014C0000}"/>
    <cellStyle name="R_PRICE SCHEDULES_(Jan 09 Rev with Civils index check) 081128_Costing-Model(Medupi-107b - package detail)v1 with Jan09 parameters 3 2 2 2" xfId="19461" xr:uid="{00000000-0005-0000-0000-0000024C0000}"/>
    <cellStyle name="R_PRICE SCHEDULES_(Jan 09 Rev with Civils index check) 081128_Costing-Model(Medupi-107b - package detail)v1 with Jan09 parameters 3 2 2 2 2" xfId="19462" xr:uid="{00000000-0005-0000-0000-0000034C0000}"/>
    <cellStyle name="R_PRICE SCHEDULES_(Jan 09 Rev with Civils index check) 081128_Costing-Model(Medupi-107b - package detail)v1 with Jan09 parameters 3 2 2 3" xfId="19463" xr:uid="{00000000-0005-0000-0000-0000044C0000}"/>
    <cellStyle name="R_PRICE SCHEDULES_(Jan 09 Rev with Civils index check) 081128_Costing-Model(Medupi-107b - package detail)v1 with Jan09 parameters 3 2 2 3 2" xfId="19464" xr:uid="{00000000-0005-0000-0000-0000054C0000}"/>
    <cellStyle name="R_PRICE SCHEDULES_(Jan 09 Rev with Civils index check) 081128_Costing-Model(Medupi-107b - package detail)v1 with Jan09 parameters 3 2 2 4" xfId="19465" xr:uid="{00000000-0005-0000-0000-0000064C0000}"/>
    <cellStyle name="R_PRICE SCHEDULES_(Jan 09 Rev with Civils index check) 081128_Costing-Model(Medupi-107b - package detail)v1 with Jan09 parameters 3 2 2 4 2" xfId="19466" xr:uid="{00000000-0005-0000-0000-0000074C0000}"/>
    <cellStyle name="R_PRICE SCHEDULES_(Jan 09 Rev with Civils index check) 081128_Costing-Model(Medupi-107b - package detail)v1 with Jan09 parameters 3 2 2 5" xfId="19467" xr:uid="{00000000-0005-0000-0000-0000084C0000}"/>
    <cellStyle name="R_PRICE SCHEDULES_(Jan 09 Rev with Civils index check) 081128_Costing-Model(Medupi-107b - package detail)v1 with Jan09 parameters 3 2 2 6" xfId="19468" xr:uid="{00000000-0005-0000-0000-0000094C0000}"/>
    <cellStyle name="R_PRICE SCHEDULES_(Jan 09 Rev with Civils index check) 081128_Costing-Model(Medupi-107b - package detail)v1 with Jan09 parameters 3 2 3" xfId="19469" xr:uid="{00000000-0005-0000-0000-00000A4C0000}"/>
    <cellStyle name="R_PRICE SCHEDULES_(Jan 09 Rev with Civils index check) 081128_Costing-Model(Medupi-107b - package detail)v1 with Jan09 parameters 3 2 3 2" xfId="19470" xr:uid="{00000000-0005-0000-0000-00000B4C0000}"/>
    <cellStyle name="R_PRICE SCHEDULES_(Jan 09 Rev with Civils index check) 081128_Costing-Model(Medupi-107b - package detail)v1 with Jan09 parameters 3 2 3 3" xfId="19471" xr:uid="{00000000-0005-0000-0000-00000C4C0000}"/>
    <cellStyle name="R_PRICE SCHEDULES_(Jan 09 Rev with Civils index check) 081128_Costing-Model(Medupi-107b - package detail)v1 with Jan09 parameters 3 2 4" xfId="19472" xr:uid="{00000000-0005-0000-0000-00000D4C0000}"/>
    <cellStyle name="R_PRICE SCHEDULES_(Jan 09 Rev with Civils index check) 081128_Costing-Model(Medupi-107b - package detail)v1 with Jan09 parameters 3 2 4 2" xfId="19473" xr:uid="{00000000-0005-0000-0000-00000E4C0000}"/>
    <cellStyle name="R_PRICE SCHEDULES_(Jan 09 Rev with Civils index check) 081128_Costing-Model(Medupi-107b - package detail)v1 with Jan09 parameters 3 2 5" xfId="19474" xr:uid="{00000000-0005-0000-0000-00000F4C0000}"/>
    <cellStyle name="R_PRICE SCHEDULES_(Jan 09 Rev with Civils index check) 081128_Costing-Model(Medupi-107b - package detail)v1 with Jan09 parameters 3 2 5 2" xfId="19475" xr:uid="{00000000-0005-0000-0000-0000104C0000}"/>
    <cellStyle name="R_PRICE SCHEDULES_(Jan 09 Rev with Civils index check) 081128_Costing-Model(Medupi-107b - package detail)v1 with Jan09 parameters 3 2 6" xfId="19476" xr:uid="{00000000-0005-0000-0000-0000114C0000}"/>
    <cellStyle name="R_PRICE SCHEDULES_(Jan 09 Rev with Civils index check) 081128_Costing-Model(Medupi-107b - package detail)v1 with Jan09 parameters 3 2 7" xfId="19477" xr:uid="{00000000-0005-0000-0000-0000124C0000}"/>
    <cellStyle name="R_PRICE SCHEDULES_(Jan 09 Rev with Civils index check) 081128_Costing-Model(Medupi-107b - package detail)v1 with Jan09 parameters 3 2_Material Handling Silos - Expenditure Flow" xfId="19478" xr:uid="{00000000-0005-0000-0000-0000134C0000}"/>
    <cellStyle name="R_PRICE SCHEDULES_(Jan 09 Rev with Civils index check) 081128_Costing-Model(Medupi-107b - package detail)v1 with Jan09 parameters 3 3" xfId="19479" xr:uid="{00000000-0005-0000-0000-0000144C0000}"/>
    <cellStyle name="R_PRICE SCHEDULES_(Jan 09 Rev with Civils index check) 081128_Costing-Model(Medupi-107b - package detail)v1 with Jan09 parameters 3 3 2" xfId="19480" xr:uid="{00000000-0005-0000-0000-0000154C0000}"/>
    <cellStyle name="R_PRICE SCHEDULES_(Jan 09 Rev with Civils index check) 081128_Costing-Model(Medupi-107b - package detail)v1 with Jan09 parameters 3 3 2 2" xfId="19481" xr:uid="{00000000-0005-0000-0000-0000164C0000}"/>
    <cellStyle name="R_PRICE SCHEDULES_(Jan 09 Rev with Civils index check) 081128_Costing-Model(Medupi-107b - package detail)v1 with Jan09 parameters 3 3 3" xfId="19482" xr:uid="{00000000-0005-0000-0000-0000174C0000}"/>
    <cellStyle name="R_PRICE SCHEDULES_(Jan 09 Rev with Civils index check) 081128_Costing-Model(Medupi-107b - package detail)v1 with Jan09 parameters 3 3 3 2" xfId="19483" xr:uid="{00000000-0005-0000-0000-0000184C0000}"/>
    <cellStyle name="R_PRICE SCHEDULES_(Jan 09 Rev with Civils index check) 081128_Costing-Model(Medupi-107b - package detail)v1 with Jan09 parameters 3 3 4" xfId="19484" xr:uid="{00000000-0005-0000-0000-0000194C0000}"/>
    <cellStyle name="R_PRICE SCHEDULES_(Jan 09 Rev with Civils index check) 081128_Costing-Model(Medupi-107b - package detail)v1 with Jan09 parameters 3 3 4 2" xfId="19485" xr:uid="{00000000-0005-0000-0000-00001A4C0000}"/>
    <cellStyle name="R_PRICE SCHEDULES_(Jan 09 Rev with Civils index check) 081128_Costing-Model(Medupi-107b - package detail)v1 with Jan09 parameters 3 3 5" xfId="19486" xr:uid="{00000000-0005-0000-0000-00001B4C0000}"/>
    <cellStyle name="R_PRICE SCHEDULES_(Jan 09 Rev with Civils index check) 081128_Costing-Model(Medupi-107b - package detail)v1 with Jan09 parameters 3 3 6" xfId="19487" xr:uid="{00000000-0005-0000-0000-00001C4C0000}"/>
    <cellStyle name="R_PRICE SCHEDULES_(Jan 09 Rev with Civils index check) 081128_Costing-Model(Medupi-107b - package detail)v1 with Jan09 parameters 3 4" xfId="19488" xr:uid="{00000000-0005-0000-0000-00001D4C0000}"/>
    <cellStyle name="R_PRICE SCHEDULES_(Jan 09 Rev with Civils index check) 081128_Costing-Model(Medupi-107b - package detail)v1 with Jan09 parameters 3 4 2" xfId="19489" xr:uid="{00000000-0005-0000-0000-00001E4C0000}"/>
    <cellStyle name="R_PRICE SCHEDULES_(Jan 09 Rev with Civils index check) 081128_Costing-Model(Medupi-107b - package detail)v1 with Jan09 parameters 3 4 3" xfId="19490" xr:uid="{00000000-0005-0000-0000-00001F4C0000}"/>
    <cellStyle name="R_PRICE SCHEDULES_(Jan 09 Rev with Civils index check) 081128_Costing-Model(Medupi-107b - package detail)v1 with Jan09 parameters 3 5" xfId="19491" xr:uid="{00000000-0005-0000-0000-0000204C0000}"/>
    <cellStyle name="R_PRICE SCHEDULES_(Jan 09 Rev with Civils index check) 081128_Costing-Model(Medupi-107b - package detail)v1 with Jan09 parameters 3 5 2" xfId="19492" xr:uid="{00000000-0005-0000-0000-0000214C0000}"/>
    <cellStyle name="R_PRICE SCHEDULES_(Jan 09 Rev with Civils index check) 081128_Costing-Model(Medupi-107b - package detail)v1 with Jan09 parameters 3 6" xfId="19493" xr:uid="{00000000-0005-0000-0000-0000224C0000}"/>
    <cellStyle name="R_PRICE SCHEDULES_(Jan 09 Rev with Civils index check) 081128_Costing-Model(Medupi-107b - package detail)v1 with Jan09 parameters 3 6 2" xfId="19494" xr:uid="{00000000-0005-0000-0000-0000234C0000}"/>
    <cellStyle name="R_PRICE SCHEDULES_(Jan 09 Rev with Civils index check) 081128_Costing-Model(Medupi-107b - package detail)v1 with Jan09 parameters 3 7" xfId="19495" xr:uid="{00000000-0005-0000-0000-0000244C0000}"/>
    <cellStyle name="R_PRICE SCHEDULES_(Jan 09 Rev with Civils index check) 081128_Costing-Model(Medupi-107b - package detail)v1 with Jan09 parameters 3 8" xfId="19496" xr:uid="{00000000-0005-0000-0000-0000254C0000}"/>
    <cellStyle name="R_PRICE SCHEDULES_(Jan 09 Rev with Civils index check) 081128_Costing-Model(Medupi-107b - package detail)v1 with Jan09 parameters 3_110406 Boiler cash flow and forecast" xfId="19497" xr:uid="{00000000-0005-0000-0000-0000264C0000}"/>
    <cellStyle name="R_PRICE SCHEDULES_(Jan 09 Rev with Civils index check) 081128_Costing-Model(Medupi-107b - package detail)v1 with Jan09 parameters 3_110406 Boiler cash flow and forecast 2" xfId="19498" xr:uid="{00000000-0005-0000-0000-0000274C0000}"/>
    <cellStyle name="R_PRICE SCHEDULES_(Jan 09 Rev with Civils index check) 081128_Costing-Model(Medupi-107b - package detail)v1 with Jan09 parameters 3_110406 Boiler cash flow and forecast 2 2" xfId="19499" xr:uid="{00000000-0005-0000-0000-0000284C0000}"/>
    <cellStyle name="R_PRICE SCHEDULES_(Jan 09 Rev with Civils index check) 081128_Costing-Model(Medupi-107b - package detail)v1 with Jan09 parameters 3_110406 Boiler cash flow and forecast 3" xfId="19500" xr:uid="{00000000-0005-0000-0000-0000294C0000}"/>
    <cellStyle name="R_PRICE SCHEDULES_(Jan 09 Rev with Civils index check) 081128_Costing-Model(Medupi-107b - package detail)v1 with Jan09 parameters 3_110406 Boiler cash flow and forecast 3 2" xfId="19501" xr:uid="{00000000-0005-0000-0000-00002A4C0000}"/>
    <cellStyle name="R_PRICE SCHEDULES_(Jan 09 Rev with Civils index check) 081128_Costing-Model(Medupi-107b - package detail)v1 with Jan09 parameters 3_110406 Boiler cash flow and forecast 4" xfId="19502" xr:uid="{00000000-0005-0000-0000-00002B4C0000}"/>
    <cellStyle name="R_PRICE SCHEDULES_(Jan 09 Rev with Civils index check) 081128_Costing-Model(Medupi-107b - package detail)v1 with Jan09 parameters 3_110406 Boiler cash flow and forecast 4 2" xfId="19503" xr:uid="{00000000-0005-0000-0000-00002C4C0000}"/>
    <cellStyle name="R_PRICE SCHEDULES_(Jan 09 Rev with Civils index check) 081128_Costing-Model(Medupi-107b - package detail)v1 with Jan09 parameters 3_110406 Boiler cash flow and forecast 5" xfId="19504" xr:uid="{00000000-0005-0000-0000-00002D4C0000}"/>
    <cellStyle name="R_PRICE SCHEDULES_(Jan 09 Rev with Civils index check) 081128_Costing-Model(Medupi-107b - package detail)v1 with Jan09 parameters 3_Material Handling Silos - Expenditure Flow" xfId="19505" xr:uid="{00000000-0005-0000-0000-00002E4C0000}"/>
    <cellStyle name="R_PRICE SCHEDULES_(Jan 09 Rev with Civils index check) 081128_Costing-Model(Medupi-107b - package detail)v1 with Jan09 parameters 4" xfId="19506" xr:uid="{00000000-0005-0000-0000-00002F4C0000}"/>
    <cellStyle name="R_PRICE SCHEDULES_(Jan 09 Rev with Civils index check) 081128_Costing-Model(Medupi-107b - package detail)v1 with Jan09 parameters 4 2" xfId="19507" xr:uid="{00000000-0005-0000-0000-0000304C0000}"/>
    <cellStyle name="R_PRICE SCHEDULES_(Jan 09 Rev with Civils index check) 081128_Costing-Model(Medupi-107b - package detail)v1 with Jan09 parameters 4 2 2" xfId="19508" xr:uid="{00000000-0005-0000-0000-0000314C0000}"/>
    <cellStyle name="R_PRICE SCHEDULES_(Jan 09 Rev with Civils index check) 081128_Costing-Model(Medupi-107b - package detail)v1 with Jan09 parameters 4 2 2 2" xfId="19509" xr:uid="{00000000-0005-0000-0000-0000324C0000}"/>
    <cellStyle name="R_PRICE SCHEDULES_(Jan 09 Rev with Civils index check) 081128_Costing-Model(Medupi-107b - package detail)v1 with Jan09 parameters 4 2 2 3" xfId="19510" xr:uid="{00000000-0005-0000-0000-0000334C0000}"/>
    <cellStyle name="R_PRICE SCHEDULES_(Jan 09 Rev with Civils index check) 081128_Costing-Model(Medupi-107b - package detail)v1 with Jan09 parameters 4 2 3" xfId="19511" xr:uid="{00000000-0005-0000-0000-0000344C0000}"/>
    <cellStyle name="R_PRICE SCHEDULES_(Jan 09 Rev with Civils index check) 081128_Costing-Model(Medupi-107b - package detail)v1 with Jan09 parameters 4 2 3 2" xfId="19512" xr:uid="{00000000-0005-0000-0000-0000354C0000}"/>
    <cellStyle name="R_PRICE SCHEDULES_(Jan 09 Rev with Civils index check) 081128_Costing-Model(Medupi-107b - package detail)v1 with Jan09 parameters 4 2 3 3" xfId="19513" xr:uid="{00000000-0005-0000-0000-0000364C0000}"/>
    <cellStyle name="R_PRICE SCHEDULES_(Jan 09 Rev with Civils index check) 081128_Costing-Model(Medupi-107b - package detail)v1 with Jan09 parameters 4 2 4" xfId="19514" xr:uid="{00000000-0005-0000-0000-0000374C0000}"/>
    <cellStyle name="R_PRICE SCHEDULES_(Jan 09 Rev with Civils index check) 081128_Costing-Model(Medupi-107b - package detail)v1 with Jan09 parameters 4 2 4 2" xfId="19515" xr:uid="{00000000-0005-0000-0000-0000384C0000}"/>
    <cellStyle name="R_PRICE SCHEDULES_(Jan 09 Rev with Civils index check) 081128_Costing-Model(Medupi-107b - package detail)v1 with Jan09 parameters 4 2 5" xfId="19516" xr:uid="{00000000-0005-0000-0000-0000394C0000}"/>
    <cellStyle name="R_PRICE SCHEDULES_(Jan 09 Rev with Civils index check) 081128_Costing-Model(Medupi-107b - package detail)v1 with Jan09 parameters 4 2 6" xfId="19517" xr:uid="{00000000-0005-0000-0000-00003A4C0000}"/>
    <cellStyle name="R_PRICE SCHEDULES_(Jan 09 Rev with Civils index check) 081128_Costing-Model(Medupi-107b - package detail)v1 with Jan09 parameters 4 2_Material Handling Silos - Expenditure Flow" xfId="19518" xr:uid="{00000000-0005-0000-0000-00003B4C0000}"/>
    <cellStyle name="R_PRICE SCHEDULES_(Jan 09 Rev with Civils index check) 081128_Costing-Model(Medupi-107b - package detail)v1 with Jan09 parameters 4 3" xfId="19519" xr:uid="{00000000-0005-0000-0000-00003C4C0000}"/>
    <cellStyle name="R_PRICE SCHEDULES_(Jan 09 Rev with Civils index check) 081128_Costing-Model(Medupi-107b - package detail)v1 with Jan09 parameters 4 3 2" xfId="19520" xr:uid="{00000000-0005-0000-0000-00003D4C0000}"/>
    <cellStyle name="R_PRICE SCHEDULES_(Jan 09 Rev with Civils index check) 081128_Costing-Model(Medupi-107b - package detail)v1 with Jan09 parameters 4 3 2 2" xfId="19521" xr:uid="{00000000-0005-0000-0000-00003E4C0000}"/>
    <cellStyle name="R_PRICE SCHEDULES_(Jan 09 Rev with Civils index check) 081128_Costing-Model(Medupi-107b - package detail)v1 with Jan09 parameters 4 3 3" xfId="19522" xr:uid="{00000000-0005-0000-0000-00003F4C0000}"/>
    <cellStyle name="R_PRICE SCHEDULES_(Jan 09 Rev with Civils index check) 081128_Costing-Model(Medupi-107b - package detail)v1 with Jan09 parameters 4 3 3 2" xfId="19523" xr:uid="{00000000-0005-0000-0000-0000404C0000}"/>
    <cellStyle name="R_PRICE SCHEDULES_(Jan 09 Rev with Civils index check) 081128_Costing-Model(Medupi-107b - package detail)v1 with Jan09 parameters 4 3 4" xfId="19524" xr:uid="{00000000-0005-0000-0000-0000414C0000}"/>
    <cellStyle name="R_PRICE SCHEDULES_(Jan 09 Rev with Civils index check) 081128_Costing-Model(Medupi-107b - package detail)v1 with Jan09 parameters 4 3 4 2" xfId="19525" xr:uid="{00000000-0005-0000-0000-0000424C0000}"/>
    <cellStyle name="R_PRICE SCHEDULES_(Jan 09 Rev with Civils index check) 081128_Costing-Model(Medupi-107b - package detail)v1 with Jan09 parameters 4 3 5" xfId="19526" xr:uid="{00000000-0005-0000-0000-0000434C0000}"/>
    <cellStyle name="R_PRICE SCHEDULES_(Jan 09 Rev with Civils index check) 081128_Costing-Model(Medupi-107b - package detail)v1 with Jan09 parameters 4 3 6" xfId="19527" xr:uid="{00000000-0005-0000-0000-0000444C0000}"/>
    <cellStyle name="R_PRICE SCHEDULES_(Jan 09 Rev with Civils index check) 081128_Costing-Model(Medupi-107b - package detail)v1 with Jan09 parameters 4 4" xfId="19528" xr:uid="{00000000-0005-0000-0000-0000454C0000}"/>
    <cellStyle name="R_PRICE SCHEDULES_(Jan 09 Rev with Civils index check) 081128_Costing-Model(Medupi-107b - package detail)v1 with Jan09 parameters 4 4 2" xfId="19529" xr:uid="{00000000-0005-0000-0000-0000464C0000}"/>
    <cellStyle name="R_PRICE SCHEDULES_(Jan 09 Rev with Civils index check) 081128_Costing-Model(Medupi-107b - package detail)v1 with Jan09 parameters 4 4 2 2" xfId="19530" xr:uid="{00000000-0005-0000-0000-0000474C0000}"/>
    <cellStyle name="R_PRICE SCHEDULES_(Jan 09 Rev with Civils index check) 081128_Costing-Model(Medupi-107b - package detail)v1 with Jan09 parameters 4 4 3" xfId="19531" xr:uid="{00000000-0005-0000-0000-0000484C0000}"/>
    <cellStyle name="R_PRICE SCHEDULES_(Jan 09 Rev with Civils index check) 081128_Costing-Model(Medupi-107b - package detail)v1 with Jan09 parameters 4 4 3 2" xfId="19532" xr:uid="{00000000-0005-0000-0000-0000494C0000}"/>
    <cellStyle name="R_PRICE SCHEDULES_(Jan 09 Rev with Civils index check) 081128_Costing-Model(Medupi-107b - package detail)v1 with Jan09 parameters 4 4 4" xfId="19533" xr:uid="{00000000-0005-0000-0000-00004A4C0000}"/>
    <cellStyle name="R_PRICE SCHEDULES_(Jan 09 Rev with Civils index check) 081128_Costing-Model(Medupi-107b - package detail)v1 with Jan09 parameters 4 4 4 2" xfId="19534" xr:uid="{00000000-0005-0000-0000-00004B4C0000}"/>
    <cellStyle name="R_PRICE SCHEDULES_(Jan 09 Rev with Civils index check) 081128_Costing-Model(Medupi-107b - package detail)v1 with Jan09 parameters 4 4 5" xfId="19535" xr:uid="{00000000-0005-0000-0000-00004C4C0000}"/>
    <cellStyle name="R_PRICE SCHEDULES_(Jan 09 Rev with Civils index check) 081128_Costing-Model(Medupi-107b - package detail)v1 with Jan09 parameters 4 4 6" xfId="19536" xr:uid="{00000000-0005-0000-0000-00004D4C0000}"/>
    <cellStyle name="R_PRICE SCHEDULES_(Jan 09 Rev with Civils index check) 081128_Costing-Model(Medupi-107b - package detail)v1 with Jan09 parameters 4 5" xfId="19537" xr:uid="{00000000-0005-0000-0000-00004E4C0000}"/>
    <cellStyle name="R_PRICE SCHEDULES_(Jan 09 Rev with Civils index check) 081128_Costing-Model(Medupi-107b - package detail)v1 with Jan09 parameters 4 5 2" xfId="19538" xr:uid="{00000000-0005-0000-0000-00004F4C0000}"/>
    <cellStyle name="R_PRICE SCHEDULES_(Jan 09 Rev with Civils index check) 081128_Costing-Model(Medupi-107b - package detail)v1 with Jan09 parameters 4 5 3" xfId="19539" xr:uid="{00000000-0005-0000-0000-0000504C0000}"/>
    <cellStyle name="R_PRICE SCHEDULES_(Jan 09 Rev with Civils index check) 081128_Costing-Model(Medupi-107b - package detail)v1 with Jan09 parameters 4 6" xfId="19540" xr:uid="{00000000-0005-0000-0000-0000514C0000}"/>
    <cellStyle name="R_PRICE SCHEDULES_(Jan 09 Rev with Civils index check) 081128_Costing-Model(Medupi-107b - package detail)v1 with Jan09 parameters 4 6 2" xfId="19541" xr:uid="{00000000-0005-0000-0000-0000524C0000}"/>
    <cellStyle name="R_PRICE SCHEDULES_(Jan 09 Rev with Civils index check) 081128_Costing-Model(Medupi-107b - package detail)v1 with Jan09 parameters 4 7" xfId="19542" xr:uid="{00000000-0005-0000-0000-0000534C0000}"/>
    <cellStyle name="R_PRICE SCHEDULES_(Jan 09 Rev with Civils index check) 081128_Costing-Model(Medupi-107b - package detail)v1 with Jan09 parameters 4 7 2" xfId="19543" xr:uid="{00000000-0005-0000-0000-0000544C0000}"/>
    <cellStyle name="R_PRICE SCHEDULES_(Jan 09 Rev with Civils index check) 081128_Costing-Model(Medupi-107b - package detail)v1 with Jan09 parameters 4 8" xfId="19544" xr:uid="{00000000-0005-0000-0000-0000554C0000}"/>
    <cellStyle name="R_PRICE SCHEDULES_(Jan 09 Rev with Civils index check) 081128_Costing-Model(Medupi-107b - package detail)v1 with Jan09 parameters 4 9" xfId="19545" xr:uid="{00000000-0005-0000-0000-0000564C0000}"/>
    <cellStyle name="R_PRICE SCHEDULES_(Jan 09 Rev with Civils index check) 081128_Costing-Model(Medupi-107b - package detail)v1 with Jan09 parameters 4_Material Handling Silos - Expenditure Flow" xfId="19546" xr:uid="{00000000-0005-0000-0000-0000574C0000}"/>
    <cellStyle name="R_PRICE SCHEDULES_(Jan 09 Rev with Civils index check) 081128_Costing-Model(Medupi-107b - package detail)v1 with Jan09 parameters 5" xfId="19547" xr:uid="{00000000-0005-0000-0000-0000584C0000}"/>
    <cellStyle name="R_PRICE SCHEDULES_(Jan 09 Rev with Civils index check) 081128_Costing-Model(Medupi-107b - package detail)v1 with Jan09 parameters 5 2" xfId="19548" xr:uid="{00000000-0005-0000-0000-0000594C0000}"/>
    <cellStyle name="R_PRICE SCHEDULES_(Jan 09 Rev with Civils index check) 081128_Costing-Model(Medupi-107b - package detail)v1 with Jan09 parameters 5 2 2" xfId="19549" xr:uid="{00000000-0005-0000-0000-00005A4C0000}"/>
    <cellStyle name="R_PRICE SCHEDULES_(Jan 09 Rev with Civils index check) 081128_Costing-Model(Medupi-107b - package detail)v1 with Jan09 parameters 5 2 3" xfId="19550" xr:uid="{00000000-0005-0000-0000-00005B4C0000}"/>
    <cellStyle name="R_PRICE SCHEDULES_(Jan 09 Rev with Civils index check) 081128_Costing-Model(Medupi-107b - package detail)v1 with Jan09 parameters 5 3" xfId="19551" xr:uid="{00000000-0005-0000-0000-00005C4C0000}"/>
    <cellStyle name="R_PRICE SCHEDULES_(Jan 09 Rev with Civils index check) 081128_Costing-Model(Medupi-107b - package detail)v1 with Jan09 parameters 5 3 2" xfId="19552" xr:uid="{00000000-0005-0000-0000-00005D4C0000}"/>
    <cellStyle name="R_PRICE SCHEDULES_(Jan 09 Rev with Civils index check) 081128_Costing-Model(Medupi-107b - package detail)v1 with Jan09 parameters 5 3 3" xfId="19553" xr:uid="{00000000-0005-0000-0000-00005E4C0000}"/>
    <cellStyle name="R_PRICE SCHEDULES_(Jan 09 Rev with Civils index check) 081128_Costing-Model(Medupi-107b - package detail)v1 with Jan09 parameters 5 4" xfId="19554" xr:uid="{00000000-0005-0000-0000-00005F4C0000}"/>
    <cellStyle name="R_PRICE SCHEDULES_(Jan 09 Rev with Civils index check) 081128_Costing-Model(Medupi-107b - package detail)v1 with Jan09 parameters 5 4 2" xfId="19555" xr:uid="{00000000-0005-0000-0000-0000604C0000}"/>
    <cellStyle name="R_PRICE SCHEDULES_(Jan 09 Rev with Civils index check) 081128_Costing-Model(Medupi-107b - package detail)v1 with Jan09 parameters 5 5" xfId="19556" xr:uid="{00000000-0005-0000-0000-0000614C0000}"/>
    <cellStyle name="R_PRICE SCHEDULES_(Jan 09 Rev with Civils index check) 081128_Costing-Model(Medupi-107b - package detail)v1 with Jan09 parameters 5 6" xfId="19557" xr:uid="{00000000-0005-0000-0000-0000624C0000}"/>
    <cellStyle name="R_PRICE SCHEDULES_(Jan 09 Rev with Civils index check) 081128_Costing-Model(Medupi-107b - package detail)v1 with Jan09 parameters 5_Material Handling Silos - Expenditure Flow" xfId="19558" xr:uid="{00000000-0005-0000-0000-0000634C0000}"/>
    <cellStyle name="R_PRICE SCHEDULES_(Jan 09 Rev with Civils index check) 081128_Costing-Model(Medupi-107b - package detail)v1 with Jan09 parameters 6" xfId="19559" xr:uid="{00000000-0005-0000-0000-0000644C0000}"/>
    <cellStyle name="R_PRICE SCHEDULES_(Jan 09 Rev with Civils index check) 081128_Costing-Model(Medupi-107b - package detail)v1 with Jan09 parameters 6 2" xfId="19560" xr:uid="{00000000-0005-0000-0000-0000654C0000}"/>
    <cellStyle name="R_PRICE SCHEDULES_(Jan 09 Rev with Civils index check) 081128_Costing-Model(Medupi-107b - package detail)v1 with Jan09 parameters 6 2 2" xfId="19561" xr:uid="{00000000-0005-0000-0000-0000664C0000}"/>
    <cellStyle name="R_PRICE SCHEDULES_(Jan 09 Rev with Civils index check) 081128_Costing-Model(Medupi-107b - package detail)v1 with Jan09 parameters 6 2 2 2" xfId="19562" xr:uid="{00000000-0005-0000-0000-0000674C0000}"/>
    <cellStyle name="R_PRICE SCHEDULES_(Jan 09 Rev with Civils index check) 081128_Costing-Model(Medupi-107b - package detail)v1 with Jan09 parameters 6 2 3" xfId="19563" xr:uid="{00000000-0005-0000-0000-0000684C0000}"/>
    <cellStyle name="R_PRICE SCHEDULES_(Jan 09 Rev with Civils index check) 081128_Costing-Model(Medupi-107b - package detail)v1 with Jan09 parameters 6 2 4" xfId="19564" xr:uid="{00000000-0005-0000-0000-0000694C0000}"/>
    <cellStyle name="R_PRICE SCHEDULES_(Jan 09 Rev with Civils index check) 081128_Costing-Model(Medupi-107b - package detail)v1 with Jan09 parameters 6 3" xfId="19565" xr:uid="{00000000-0005-0000-0000-00006A4C0000}"/>
    <cellStyle name="R_PRICE SCHEDULES_(Jan 09 Rev with Civils index check) 081128_Costing-Model(Medupi-107b - package detail)v1 with Jan09 parameters 6 3 2" xfId="19566" xr:uid="{00000000-0005-0000-0000-00006B4C0000}"/>
    <cellStyle name="R_PRICE SCHEDULES_(Jan 09 Rev with Civils index check) 081128_Costing-Model(Medupi-107b - package detail)v1 with Jan09 parameters 6 3 3" xfId="19567" xr:uid="{00000000-0005-0000-0000-00006C4C0000}"/>
    <cellStyle name="R_PRICE SCHEDULES_(Jan 09 Rev with Civils index check) 081128_Costing-Model(Medupi-107b - package detail)v1 with Jan09 parameters 6 4" xfId="19568" xr:uid="{00000000-0005-0000-0000-00006D4C0000}"/>
    <cellStyle name="R_PRICE SCHEDULES_(Jan 09 Rev with Civils index check) 081128_Costing-Model(Medupi-107b - package detail)v1 with Jan09 parameters 6 4 2" xfId="19569" xr:uid="{00000000-0005-0000-0000-00006E4C0000}"/>
    <cellStyle name="R_PRICE SCHEDULES_(Jan 09 Rev with Civils index check) 081128_Costing-Model(Medupi-107b - package detail)v1 with Jan09 parameters 6 5" xfId="19570" xr:uid="{00000000-0005-0000-0000-00006F4C0000}"/>
    <cellStyle name="R_PRICE SCHEDULES_(Jan 09 Rev with Civils index check) 081128_Costing-Model(Medupi-107b - package detail)v1 with Jan09 parameters 6 6" xfId="19571" xr:uid="{00000000-0005-0000-0000-0000704C0000}"/>
    <cellStyle name="R_PRICE SCHEDULES_(Jan 09 Rev with Civils index check) 081128_Costing-Model(Medupi-107b - package detail)v1 with Jan09 parameters 7" xfId="19572" xr:uid="{00000000-0005-0000-0000-0000714C0000}"/>
    <cellStyle name="R_PRICE SCHEDULES_(Jan 09 Rev with Civils index check) 081128_Costing-Model(Medupi-107b - package detail)v1 with Jan09 parameters 7 2" xfId="19573" xr:uid="{00000000-0005-0000-0000-0000724C0000}"/>
    <cellStyle name="R_PRICE SCHEDULES_(Jan 09 Rev with Civils index check) 081128_Costing-Model(Medupi-107b - package detail)v1 with Jan09 parameters 7 2 2" xfId="19574" xr:uid="{00000000-0005-0000-0000-0000734C0000}"/>
    <cellStyle name="R_PRICE SCHEDULES_(Jan 09 Rev with Civils index check) 081128_Costing-Model(Medupi-107b - package detail)v1 with Jan09 parameters 7 2 2 2" xfId="19575" xr:uid="{00000000-0005-0000-0000-0000744C0000}"/>
    <cellStyle name="R_PRICE SCHEDULES_(Jan 09 Rev with Civils index check) 081128_Costing-Model(Medupi-107b - package detail)v1 with Jan09 parameters 7 2 3" xfId="19576" xr:uid="{00000000-0005-0000-0000-0000754C0000}"/>
    <cellStyle name="R_PRICE SCHEDULES_(Jan 09 Rev with Civils index check) 081128_Costing-Model(Medupi-107b - package detail)v1 with Jan09 parameters 7 3" xfId="19577" xr:uid="{00000000-0005-0000-0000-0000764C0000}"/>
    <cellStyle name="R_PRICE SCHEDULES_(Jan 09 Rev with Civils index check) 081128_Costing-Model(Medupi-107b - package detail)v1 with Jan09 parameters 7 3 2" xfId="19578" xr:uid="{00000000-0005-0000-0000-0000774C0000}"/>
    <cellStyle name="R_PRICE SCHEDULES_(Jan 09 Rev with Civils index check) 081128_Costing-Model(Medupi-107b - package detail)v1 with Jan09 parameters 7 4" xfId="19579" xr:uid="{00000000-0005-0000-0000-0000784C0000}"/>
    <cellStyle name="R_PRICE SCHEDULES_(Jan 09 Rev with Civils index check) 081128_Costing-Model(Medupi-107b - package detail)v1 with Jan09 parameters 7 4 2" xfId="19580" xr:uid="{00000000-0005-0000-0000-0000794C0000}"/>
    <cellStyle name="R_PRICE SCHEDULES_(Jan 09 Rev with Civils index check) 081128_Costing-Model(Medupi-107b - package detail)v1 with Jan09 parameters 7 5" xfId="19581" xr:uid="{00000000-0005-0000-0000-00007A4C0000}"/>
    <cellStyle name="R_PRICE SCHEDULES_(Jan 09 Rev with Civils index check) 081128_Costing-Model(Medupi-107b - package detail)v1 with Jan09 parameters 7 5 2" xfId="19582" xr:uid="{00000000-0005-0000-0000-00007B4C0000}"/>
    <cellStyle name="R_PRICE SCHEDULES_(Jan 09 Rev with Civils index check) 081128_Costing-Model(Medupi-107b - package detail)v1 with Jan09 parameters 7 6" xfId="19583" xr:uid="{00000000-0005-0000-0000-00007C4C0000}"/>
    <cellStyle name="R_PRICE SCHEDULES_(Jan 09 Rev with Civils index check) 081128_Costing-Model(Medupi-107b - package detail)v1 with Jan09 parameters 8" xfId="19584" xr:uid="{00000000-0005-0000-0000-00007D4C0000}"/>
    <cellStyle name="R_PRICE SCHEDULES_(Jan 09 Rev with Civils index check) 081128_Costing-Model(Medupi-107b - package detail)v1 with Jan09 parameters 8 2" xfId="19585" xr:uid="{00000000-0005-0000-0000-00007E4C0000}"/>
    <cellStyle name="R_PRICE SCHEDULES_(Jan 09 Rev with Civils index check) 081128_Costing-Model(Medupi-107b - package detail)v1 with Jan09 parameters 8 2 2" xfId="19586" xr:uid="{00000000-0005-0000-0000-00007F4C0000}"/>
    <cellStyle name="R_PRICE SCHEDULES_(Jan 09 Rev with Civils index check) 081128_Costing-Model(Medupi-107b - package detail)v1 with Jan09 parameters 8 3" xfId="19587" xr:uid="{00000000-0005-0000-0000-0000804C0000}"/>
    <cellStyle name="R_PRICE SCHEDULES_(Jan 09 Rev with Civils index check) 081128_Costing-Model(Medupi-107b - package detail)v1 with Jan09 parameters 9" xfId="19588" xr:uid="{00000000-0005-0000-0000-0000814C0000}"/>
    <cellStyle name="R_PRICE SCHEDULES_(Jan 09 Rev with Civils index check) 081128_Costing-Model(Medupi-107b - package detail)v1 with Jan09 parameters 9 2" xfId="19589" xr:uid="{00000000-0005-0000-0000-0000824C0000}"/>
    <cellStyle name="R_PRICE SCHEDULES_(Jan 09 Rev with Civils index check) 081128_Costing-Model(Medupi-107b - package detail)v1 with Jan09 parameters 9 3" xfId="19590" xr:uid="{00000000-0005-0000-0000-0000834C0000}"/>
    <cellStyle name="R_PRICE SCHEDULES_(Jan 09 Rev with Civils index check) 081128_Costing-Model(Medupi-107b - package detail)v1 with Jan09 parameters_Clyde Engineer Assesment Master" xfId="19591" xr:uid="{00000000-0005-0000-0000-0000844C0000}"/>
    <cellStyle name="R_PRICE SCHEDULES_(Jan 09 Rev with Civils index check) 081128_Costing-Model(Medupi-107b - package detail)v1 with Jan09 parameters_COC" xfId="19592" xr:uid="{00000000-0005-0000-0000-0000854C0000}"/>
    <cellStyle name="R_PRICE SCHEDULES_(Jan 09 Rev with Civils index check) 081128_Costing-Model(Medupi-107b - package detail)v1 with Jan09 parameters_Fly Ash Final Ass No 1" xfId="19593" xr:uid="{00000000-0005-0000-0000-0000864C0000}"/>
    <cellStyle name="R_PRICE SCHEDULES_(Jan 09 Rev with Civils index check) 081128_Costing-Model(Medupi-107b - package detail)v1 with Jan09 parameters_Material Handling Silos - Expenditure Flow" xfId="19594" xr:uid="{00000000-0005-0000-0000-0000874C0000}"/>
    <cellStyle name="R_PRICE SCHEDULES_(Jan 09 Rev with Civils index check) 081128_Costing-Model(Medupi-107b - package detail)v1 with Jan09 parameters_Milestones &amp; CPA-Statement-ZAR" xfId="19595" xr:uid="{00000000-0005-0000-0000-0000884C0000}"/>
    <cellStyle name="R_PRICE SCHEDULES_(Jan 09 Rev with Civils index check) 081128_Costing-Model(Medupi-107b - package detail)v1 with Jan09 parameters_Milestones &amp; CPA-Statement-ZAR 2" xfId="19596" xr:uid="{00000000-0005-0000-0000-0000894C0000}"/>
    <cellStyle name="R_PRICE SCHEDULES_(Jan 09 Rev with Civils index check) 081128_Costing-Model(Medupi-107b - package detail)v1 with Jan09 parameters_Milestones &amp; CPA-Statement-ZAR 3" xfId="19597" xr:uid="{00000000-0005-0000-0000-00008A4C0000}"/>
    <cellStyle name="R_PRICE SCHEDULES_(Jan 09 Rev with Civils index check) 081128_Costing-Model(Medupi-107b - package detail)v1 with Jan09 parameters_Milestones &amp; CPA-Statement-ZAR 4" xfId="19598" xr:uid="{00000000-0005-0000-0000-00008B4C0000}"/>
    <cellStyle name="R_PRICE SCHEDULES_(Jan 09 Rev with Civils index check) 081128_Costing-Model(Medupi-107b - package detail)v1 with Jan09 parameters_Milestones &amp; CPA-Statement-ZAR 5" xfId="19599" xr:uid="{00000000-0005-0000-0000-00008C4C0000}"/>
    <cellStyle name="R_PRICE SCHEDULES_(Jan 09 Rev with Civils index check) 081128_Costing-Model(Medupi-107b - package detail)v1 with Jan09 parameters_Total Statement&amp;CPA - ZAR" xfId="19600" xr:uid="{00000000-0005-0000-0000-00008D4C0000}"/>
    <cellStyle name="R_PRICE SCHEDULES_(Jan 09 Rev with Civils index check) 081128_Costing-Model(Medupi-107b - package detail)v1 with Jan09 parameters_Total Statement&amp;CPA - ZAR 2" xfId="19601" xr:uid="{00000000-0005-0000-0000-00008E4C0000}"/>
    <cellStyle name="R_PRICE SCHEDULES_(Jan 09 Rev with Civils index check) 081128_Costing-Model(Medupi-107b - package detail)v1 with Jan09 parameters_Total Statement&amp;CPA - ZAR 3" xfId="19602" xr:uid="{00000000-0005-0000-0000-00008F4C0000}"/>
    <cellStyle name="R_PRICE SCHEDULES_(Jan 09 Rev with Civils index check) 081128_Costing-Model(Medupi-107b - package detail)v1 with Jan09 parameters_Total Statement&amp;CPA - ZAR 4" xfId="19603" xr:uid="{00000000-0005-0000-0000-0000904C0000}"/>
    <cellStyle name="R_PRICE SCHEDULES_(Jan 09 Rev with Civils index check) 081128_Costing-Model(Medupi-107b - package detail)v1 with Jan09 parameters_Total Statement&amp;CPA - ZAR 5" xfId="19604" xr:uid="{00000000-0005-0000-0000-0000914C0000}"/>
    <cellStyle name="R_PRICE SCHEDULES_05-10_70 0100 Turbine Generator Contract Cash Flow" xfId="19605" xr:uid="{00000000-0005-0000-0000-0000924C0000}"/>
    <cellStyle name="R_PRICE SCHEDULES_05-10_70 0100 Turbine Generator Contract Cash Flow 10" xfId="19606" xr:uid="{00000000-0005-0000-0000-0000934C0000}"/>
    <cellStyle name="R_PRICE SCHEDULES_05-10_70 0100 Turbine Generator Contract Cash Flow 11" xfId="19607" xr:uid="{00000000-0005-0000-0000-0000944C0000}"/>
    <cellStyle name="R_PRICE SCHEDULES_05-10_70 0100 Turbine Generator Contract Cash Flow 12" xfId="19608" xr:uid="{00000000-0005-0000-0000-0000954C0000}"/>
    <cellStyle name="R_PRICE SCHEDULES_05-10_70 0100 Turbine Generator Contract Cash Flow 2" xfId="19609" xr:uid="{00000000-0005-0000-0000-0000964C0000}"/>
    <cellStyle name="R_PRICE SCHEDULES_05-10_70 0100 Turbine Generator Contract Cash Flow 2 2" xfId="19610" xr:uid="{00000000-0005-0000-0000-0000974C0000}"/>
    <cellStyle name="R_PRICE SCHEDULES_05-10_70 0100 Turbine Generator Contract Cash Flow 2 2 2" xfId="19611" xr:uid="{00000000-0005-0000-0000-0000984C0000}"/>
    <cellStyle name="R_PRICE SCHEDULES_05-10_70 0100 Turbine Generator Contract Cash Flow 2 2 2 2" xfId="19612" xr:uid="{00000000-0005-0000-0000-0000994C0000}"/>
    <cellStyle name="R_PRICE SCHEDULES_05-10_70 0100 Turbine Generator Contract Cash Flow 2 2 2 3" xfId="19613" xr:uid="{00000000-0005-0000-0000-00009A4C0000}"/>
    <cellStyle name="R_PRICE SCHEDULES_05-10_70 0100 Turbine Generator Contract Cash Flow 2 2 3" xfId="19614" xr:uid="{00000000-0005-0000-0000-00009B4C0000}"/>
    <cellStyle name="R_PRICE SCHEDULES_05-10_70 0100 Turbine Generator Contract Cash Flow 2 2 3 2" xfId="19615" xr:uid="{00000000-0005-0000-0000-00009C4C0000}"/>
    <cellStyle name="R_PRICE SCHEDULES_05-10_70 0100 Turbine Generator Contract Cash Flow 2 2 3 3" xfId="19616" xr:uid="{00000000-0005-0000-0000-00009D4C0000}"/>
    <cellStyle name="R_PRICE SCHEDULES_05-10_70 0100 Turbine Generator Contract Cash Flow 2 2 4" xfId="19617" xr:uid="{00000000-0005-0000-0000-00009E4C0000}"/>
    <cellStyle name="R_PRICE SCHEDULES_05-10_70 0100 Turbine Generator Contract Cash Flow 2 2 4 2" xfId="19618" xr:uid="{00000000-0005-0000-0000-00009F4C0000}"/>
    <cellStyle name="R_PRICE SCHEDULES_05-10_70 0100 Turbine Generator Contract Cash Flow 2 2 5" xfId="19619" xr:uid="{00000000-0005-0000-0000-0000A04C0000}"/>
    <cellStyle name="R_PRICE SCHEDULES_05-10_70 0100 Turbine Generator Contract Cash Flow 2 2 6" xfId="19620" xr:uid="{00000000-0005-0000-0000-0000A14C0000}"/>
    <cellStyle name="R_PRICE SCHEDULES_05-10_70 0100 Turbine Generator Contract Cash Flow 2 2_Material Handling Silos - Expenditure Flow" xfId="19621" xr:uid="{00000000-0005-0000-0000-0000A24C0000}"/>
    <cellStyle name="R_PRICE SCHEDULES_05-10_70 0100 Turbine Generator Contract Cash Flow 2 3" xfId="19622" xr:uid="{00000000-0005-0000-0000-0000A34C0000}"/>
    <cellStyle name="R_PRICE SCHEDULES_05-10_70 0100 Turbine Generator Contract Cash Flow 2 3 2" xfId="19623" xr:uid="{00000000-0005-0000-0000-0000A44C0000}"/>
    <cellStyle name="R_PRICE SCHEDULES_05-10_70 0100 Turbine Generator Contract Cash Flow 2 3 3" xfId="19624" xr:uid="{00000000-0005-0000-0000-0000A54C0000}"/>
    <cellStyle name="R_PRICE SCHEDULES_05-10_70 0100 Turbine Generator Contract Cash Flow 2 4" xfId="19625" xr:uid="{00000000-0005-0000-0000-0000A64C0000}"/>
    <cellStyle name="R_PRICE SCHEDULES_05-10_70 0100 Turbine Generator Contract Cash Flow 2 4 2" xfId="19626" xr:uid="{00000000-0005-0000-0000-0000A74C0000}"/>
    <cellStyle name="R_PRICE SCHEDULES_05-10_70 0100 Turbine Generator Contract Cash Flow 2 4 3" xfId="19627" xr:uid="{00000000-0005-0000-0000-0000A84C0000}"/>
    <cellStyle name="R_PRICE SCHEDULES_05-10_70 0100 Turbine Generator Contract Cash Flow 2 5" xfId="19628" xr:uid="{00000000-0005-0000-0000-0000A94C0000}"/>
    <cellStyle name="R_PRICE SCHEDULES_05-10_70 0100 Turbine Generator Contract Cash Flow 2 5 2" xfId="19629" xr:uid="{00000000-0005-0000-0000-0000AA4C0000}"/>
    <cellStyle name="R_PRICE SCHEDULES_05-10_70 0100 Turbine Generator Contract Cash Flow 2 6" xfId="19630" xr:uid="{00000000-0005-0000-0000-0000AB4C0000}"/>
    <cellStyle name="R_PRICE SCHEDULES_05-10_70 0100 Turbine Generator Contract Cash Flow 2 7" xfId="19631" xr:uid="{00000000-0005-0000-0000-0000AC4C0000}"/>
    <cellStyle name="R_PRICE SCHEDULES_05-10_70 0100 Turbine Generator Contract Cash Flow 2_Material Handling Silos - Expenditure Flow" xfId="19632" xr:uid="{00000000-0005-0000-0000-0000AD4C0000}"/>
    <cellStyle name="R_PRICE SCHEDULES_05-10_70 0100 Turbine Generator Contract Cash Flow 3" xfId="19633" xr:uid="{00000000-0005-0000-0000-0000AE4C0000}"/>
    <cellStyle name="R_PRICE SCHEDULES_05-10_70 0100 Turbine Generator Contract Cash Flow 3 2" xfId="19634" xr:uid="{00000000-0005-0000-0000-0000AF4C0000}"/>
    <cellStyle name="R_PRICE SCHEDULES_05-10_70 0100 Turbine Generator Contract Cash Flow 3 2 2" xfId="19635" xr:uid="{00000000-0005-0000-0000-0000B04C0000}"/>
    <cellStyle name="R_PRICE SCHEDULES_05-10_70 0100 Turbine Generator Contract Cash Flow 3 2 2 2" xfId="19636" xr:uid="{00000000-0005-0000-0000-0000B14C0000}"/>
    <cellStyle name="R_PRICE SCHEDULES_05-10_70 0100 Turbine Generator Contract Cash Flow 3 2 2 3" xfId="19637" xr:uid="{00000000-0005-0000-0000-0000B24C0000}"/>
    <cellStyle name="R_PRICE SCHEDULES_05-10_70 0100 Turbine Generator Contract Cash Flow 3 2 3" xfId="19638" xr:uid="{00000000-0005-0000-0000-0000B34C0000}"/>
    <cellStyle name="R_PRICE SCHEDULES_05-10_70 0100 Turbine Generator Contract Cash Flow 3 2 3 2" xfId="19639" xr:uid="{00000000-0005-0000-0000-0000B44C0000}"/>
    <cellStyle name="R_PRICE SCHEDULES_05-10_70 0100 Turbine Generator Contract Cash Flow 3 2 3 3" xfId="19640" xr:uid="{00000000-0005-0000-0000-0000B54C0000}"/>
    <cellStyle name="R_PRICE SCHEDULES_05-10_70 0100 Turbine Generator Contract Cash Flow 3 2 4" xfId="19641" xr:uid="{00000000-0005-0000-0000-0000B64C0000}"/>
    <cellStyle name="R_PRICE SCHEDULES_05-10_70 0100 Turbine Generator Contract Cash Flow 3 2 4 2" xfId="19642" xr:uid="{00000000-0005-0000-0000-0000B74C0000}"/>
    <cellStyle name="R_PRICE SCHEDULES_05-10_70 0100 Turbine Generator Contract Cash Flow 3 2 5" xfId="19643" xr:uid="{00000000-0005-0000-0000-0000B84C0000}"/>
    <cellStyle name="R_PRICE SCHEDULES_05-10_70 0100 Turbine Generator Contract Cash Flow 3 2 6" xfId="19644" xr:uid="{00000000-0005-0000-0000-0000B94C0000}"/>
    <cellStyle name="R_PRICE SCHEDULES_05-10_70 0100 Turbine Generator Contract Cash Flow 3 2_Material Handling Silos - Expenditure Flow" xfId="19645" xr:uid="{00000000-0005-0000-0000-0000BA4C0000}"/>
    <cellStyle name="R_PRICE SCHEDULES_05-10_70 0100 Turbine Generator Contract Cash Flow 3 3" xfId="19646" xr:uid="{00000000-0005-0000-0000-0000BB4C0000}"/>
    <cellStyle name="R_PRICE SCHEDULES_05-10_70 0100 Turbine Generator Contract Cash Flow 3 3 2" xfId="19647" xr:uid="{00000000-0005-0000-0000-0000BC4C0000}"/>
    <cellStyle name="R_PRICE SCHEDULES_05-10_70 0100 Turbine Generator Contract Cash Flow 3 3 3" xfId="19648" xr:uid="{00000000-0005-0000-0000-0000BD4C0000}"/>
    <cellStyle name="R_PRICE SCHEDULES_05-10_70 0100 Turbine Generator Contract Cash Flow 3 4" xfId="19649" xr:uid="{00000000-0005-0000-0000-0000BE4C0000}"/>
    <cellStyle name="R_PRICE SCHEDULES_05-10_70 0100 Turbine Generator Contract Cash Flow 3 4 2" xfId="19650" xr:uid="{00000000-0005-0000-0000-0000BF4C0000}"/>
    <cellStyle name="R_PRICE SCHEDULES_05-10_70 0100 Turbine Generator Contract Cash Flow 3 4 3" xfId="19651" xr:uid="{00000000-0005-0000-0000-0000C04C0000}"/>
    <cellStyle name="R_PRICE SCHEDULES_05-10_70 0100 Turbine Generator Contract Cash Flow 3 5" xfId="19652" xr:uid="{00000000-0005-0000-0000-0000C14C0000}"/>
    <cellStyle name="R_PRICE SCHEDULES_05-10_70 0100 Turbine Generator Contract Cash Flow 3 5 2" xfId="19653" xr:uid="{00000000-0005-0000-0000-0000C24C0000}"/>
    <cellStyle name="R_PRICE SCHEDULES_05-10_70 0100 Turbine Generator Contract Cash Flow 3 6" xfId="19654" xr:uid="{00000000-0005-0000-0000-0000C34C0000}"/>
    <cellStyle name="R_PRICE SCHEDULES_05-10_70 0100 Turbine Generator Contract Cash Flow 3 7" xfId="19655" xr:uid="{00000000-0005-0000-0000-0000C44C0000}"/>
    <cellStyle name="R_PRICE SCHEDULES_05-10_70 0100 Turbine Generator Contract Cash Flow 3_Material Handling Silos - Expenditure Flow" xfId="19656" xr:uid="{00000000-0005-0000-0000-0000C54C0000}"/>
    <cellStyle name="R_PRICE SCHEDULES_05-10_70 0100 Turbine Generator Contract Cash Flow 4" xfId="19657" xr:uid="{00000000-0005-0000-0000-0000C64C0000}"/>
    <cellStyle name="R_PRICE SCHEDULES_05-10_70 0100 Turbine Generator Contract Cash Flow 4 2" xfId="19658" xr:uid="{00000000-0005-0000-0000-0000C74C0000}"/>
    <cellStyle name="R_PRICE SCHEDULES_05-10_70 0100 Turbine Generator Contract Cash Flow 4 2 2" xfId="19659" xr:uid="{00000000-0005-0000-0000-0000C84C0000}"/>
    <cellStyle name="R_PRICE SCHEDULES_05-10_70 0100 Turbine Generator Contract Cash Flow 4 2 2 2" xfId="19660" xr:uid="{00000000-0005-0000-0000-0000C94C0000}"/>
    <cellStyle name="R_PRICE SCHEDULES_05-10_70 0100 Turbine Generator Contract Cash Flow 4 2 2 3" xfId="19661" xr:uid="{00000000-0005-0000-0000-0000CA4C0000}"/>
    <cellStyle name="R_PRICE SCHEDULES_05-10_70 0100 Turbine Generator Contract Cash Flow 4 2 3" xfId="19662" xr:uid="{00000000-0005-0000-0000-0000CB4C0000}"/>
    <cellStyle name="R_PRICE SCHEDULES_05-10_70 0100 Turbine Generator Contract Cash Flow 4 2 3 2" xfId="19663" xr:uid="{00000000-0005-0000-0000-0000CC4C0000}"/>
    <cellStyle name="R_PRICE SCHEDULES_05-10_70 0100 Turbine Generator Contract Cash Flow 4 2 3 3" xfId="19664" xr:uid="{00000000-0005-0000-0000-0000CD4C0000}"/>
    <cellStyle name="R_PRICE SCHEDULES_05-10_70 0100 Turbine Generator Contract Cash Flow 4 2 4" xfId="19665" xr:uid="{00000000-0005-0000-0000-0000CE4C0000}"/>
    <cellStyle name="R_PRICE SCHEDULES_05-10_70 0100 Turbine Generator Contract Cash Flow 4 2 4 2" xfId="19666" xr:uid="{00000000-0005-0000-0000-0000CF4C0000}"/>
    <cellStyle name="R_PRICE SCHEDULES_05-10_70 0100 Turbine Generator Contract Cash Flow 4 2 5" xfId="19667" xr:uid="{00000000-0005-0000-0000-0000D04C0000}"/>
    <cellStyle name="R_PRICE SCHEDULES_05-10_70 0100 Turbine Generator Contract Cash Flow 4 2 6" xfId="19668" xr:uid="{00000000-0005-0000-0000-0000D14C0000}"/>
    <cellStyle name="R_PRICE SCHEDULES_05-10_70 0100 Turbine Generator Contract Cash Flow 4 2_Material Handling Silos - Expenditure Flow" xfId="19669" xr:uid="{00000000-0005-0000-0000-0000D24C0000}"/>
    <cellStyle name="R_PRICE SCHEDULES_05-10_70 0100 Turbine Generator Contract Cash Flow 4 3" xfId="19670" xr:uid="{00000000-0005-0000-0000-0000D34C0000}"/>
    <cellStyle name="R_PRICE SCHEDULES_05-10_70 0100 Turbine Generator Contract Cash Flow 4 3 2" xfId="19671" xr:uid="{00000000-0005-0000-0000-0000D44C0000}"/>
    <cellStyle name="R_PRICE SCHEDULES_05-10_70 0100 Turbine Generator Contract Cash Flow 4 3 3" xfId="19672" xr:uid="{00000000-0005-0000-0000-0000D54C0000}"/>
    <cellStyle name="R_PRICE SCHEDULES_05-10_70 0100 Turbine Generator Contract Cash Flow 4 4" xfId="19673" xr:uid="{00000000-0005-0000-0000-0000D64C0000}"/>
    <cellStyle name="R_PRICE SCHEDULES_05-10_70 0100 Turbine Generator Contract Cash Flow 4 4 2" xfId="19674" xr:uid="{00000000-0005-0000-0000-0000D74C0000}"/>
    <cellStyle name="R_PRICE SCHEDULES_05-10_70 0100 Turbine Generator Contract Cash Flow 4 4 3" xfId="19675" xr:uid="{00000000-0005-0000-0000-0000D84C0000}"/>
    <cellStyle name="R_PRICE SCHEDULES_05-10_70 0100 Turbine Generator Contract Cash Flow 4 5" xfId="19676" xr:uid="{00000000-0005-0000-0000-0000D94C0000}"/>
    <cellStyle name="R_PRICE SCHEDULES_05-10_70 0100 Turbine Generator Contract Cash Flow 4 5 2" xfId="19677" xr:uid="{00000000-0005-0000-0000-0000DA4C0000}"/>
    <cellStyle name="R_PRICE SCHEDULES_05-10_70 0100 Turbine Generator Contract Cash Flow 4 6" xfId="19678" xr:uid="{00000000-0005-0000-0000-0000DB4C0000}"/>
    <cellStyle name="R_PRICE SCHEDULES_05-10_70 0100 Turbine Generator Contract Cash Flow 4 7" xfId="19679" xr:uid="{00000000-0005-0000-0000-0000DC4C0000}"/>
    <cellStyle name="R_PRICE SCHEDULES_05-10_70 0100 Turbine Generator Contract Cash Flow 4_Material Handling Silos - Expenditure Flow" xfId="19680" xr:uid="{00000000-0005-0000-0000-0000DD4C0000}"/>
    <cellStyle name="R_PRICE SCHEDULES_05-10_70 0100 Turbine Generator Contract Cash Flow 5" xfId="19681" xr:uid="{00000000-0005-0000-0000-0000DE4C0000}"/>
    <cellStyle name="R_PRICE SCHEDULES_05-10_70 0100 Turbine Generator Contract Cash Flow 5 2" xfId="19682" xr:uid="{00000000-0005-0000-0000-0000DF4C0000}"/>
    <cellStyle name="R_PRICE SCHEDULES_05-10_70 0100 Turbine Generator Contract Cash Flow 5 2 2" xfId="19683" xr:uid="{00000000-0005-0000-0000-0000E04C0000}"/>
    <cellStyle name="R_PRICE SCHEDULES_05-10_70 0100 Turbine Generator Contract Cash Flow 5 2 3" xfId="19684" xr:uid="{00000000-0005-0000-0000-0000E14C0000}"/>
    <cellStyle name="R_PRICE SCHEDULES_05-10_70 0100 Turbine Generator Contract Cash Flow 5 3" xfId="19685" xr:uid="{00000000-0005-0000-0000-0000E24C0000}"/>
    <cellStyle name="R_PRICE SCHEDULES_05-10_70 0100 Turbine Generator Contract Cash Flow 5 3 2" xfId="19686" xr:uid="{00000000-0005-0000-0000-0000E34C0000}"/>
    <cellStyle name="R_PRICE SCHEDULES_05-10_70 0100 Turbine Generator Contract Cash Flow 5 3 3" xfId="19687" xr:uid="{00000000-0005-0000-0000-0000E44C0000}"/>
    <cellStyle name="R_PRICE SCHEDULES_05-10_70 0100 Turbine Generator Contract Cash Flow 5 4" xfId="19688" xr:uid="{00000000-0005-0000-0000-0000E54C0000}"/>
    <cellStyle name="R_PRICE SCHEDULES_05-10_70 0100 Turbine Generator Contract Cash Flow 5 4 2" xfId="19689" xr:uid="{00000000-0005-0000-0000-0000E64C0000}"/>
    <cellStyle name="R_PRICE SCHEDULES_05-10_70 0100 Turbine Generator Contract Cash Flow 5 5" xfId="19690" xr:uid="{00000000-0005-0000-0000-0000E74C0000}"/>
    <cellStyle name="R_PRICE SCHEDULES_05-10_70 0100 Turbine Generator Contract Cash Flow 5 6" xfId="19691" xr:uid="{00000000-0005-0000-0000-0000E84C0000}"/>
    <cellStyle name="R_PRICE SCHEDULES_05-10_70 0100 Turbine Generator Contract Cash Flow 5_Material Handling Silos - Expenditure Flow" xfId="19692" xr:uid="{00000000-0005-0000-0000-0000E94C0000}"/>
    <cellStyle name="R_PRICE SCHEDULES_05-10_70 0100 Turbine Generator Contract Cash Flow 6" xfId="19693" xr:uid="{00000000-0005-0000-0000-0000EA4C0000}"/>
    <cellStyle name="R_PRICE SCHEDULES_05-10_70 0100 Turbine Generator Contract Cash Flow 6 2" xfId="19694" xr:uid="{00000000-0005-0000-0000-0000EB4C0000}"/>
    <cellStyle name="R_PRICE SCHEDULES_05-10_70 0100 Turbine Generator Contract Cash Flow 7" xfId="19695" xr:uid="{00000000-0005-0000-0000-0000EC4C0000}"/>
    <cellStyle name="R_PRICE SCHEDULES_05-10_70 0100 Turbine Generator Contract Cash Flow 7 2" xfId="19696" xr:uid="{00000000-0005-0000-0000-0000ED4C0000}"/>
    <cellStyle name="R_PRICE SCHEDULES_05-10_70 0100 Turbine Generator Contract Cash Flow 8" xfId="19697" xr:uid="{00000000-0005-0000-0000-0000EE4C0000}"/>
    <cellStyle name="R_PRICE SCHEDULES_05-10_70 0100 Turbine Generator Contract Cash Flow 8 2" xfId="19698" xr:uid="{00000000-0005-0000-0000-0000EF4C0000}"/>
    <cellStyle name="R_PRICE SCHEDULES_05-10_70 0100 Turbine Generator Contract Cash Flow 8 3" xfId="19699" xr:uid="{00000000-0005-0000-0000-0000F04C0000}"/>
    <cellStyle name="R_PRICE SCHEDULES_05-10_70 0100 Turbine Generator Contract Cash Flow 9" xfId="19700" xr:uid="{00000000-0005-0000-0000-0000F14C0000}"/>
    <cellStyle name="R_PRICE SCHEDULES_05-10_70 0100 Turbine Generator Contract Cash Flow_COC" xfId="19701" xr:uid="{00000000-0005-0000-0000-0000F24C0000}"/>
    <cellStyle name="R_PRICE SCHEDULES_05-10_70 0100 Turbine Generator Contract Cash Flow_Material Handling Silos - Expenditure Flow" xfId="19702" xr:uid="{00000000-0005-0000-0000-0000F34C0000}"/>
    <cellStyle name="R_PRICE SCHEDULES_08-10_70 0100 Turbine Generator Contract Cash Flow" xfId="19703" xr:uid="{00000000-0005-0000-0000-0000F44C0000}"/>
    <cellStyle name="R_PRICE SCHEDULES_08-10_70 0100 Turbine Generator Contract Cash Flow 2" xfId="19704" xr:uid="{00000000-0005-0000-0000-0000F54C0000}"/>
    <cellStyle name="R_PRICE SCHEDULES_08-10_70 0100 Turbine Generator Contract Cash Flow 3" xfId="19705" xr:uid="{00000000-0005-0000-0000-0000F64C0000}"/>
    <cellStyle name="R_PRICE SCHEDULES_08-10_70 0100 Turbine Generator Contract Cash Flow 4" xfId="19706" xr:uid="{00000000-0005-0000-0000-0000F74C0000}"/>
    <cellStyle name="R_PRICE SCHEDULES_08-10_70 0100 Turbine Generator Contract Cash Flow_COC" xfId="19707" xr:uid="{00000000-0005-0000-0000-0000F84C0000}"/>
    <cellStyle name="R_PRICE SCHEDULES_20100930Rev Final CPA formulae (3)" xfId="19708" xr:uid="{00000000-0005-0000-0000-0000F94C0000}"/>
    <cellStyle name="R_PRICE SCHEDULES_20100930Rev Final CPA formulae (3) 10" xfId="19709" xr:uid="{00000000-0005-0000-0000-0000FA4C0000}"/>
    <cellStyle name="R_PRICE SCHEDULES_20100930Rev Final CPA formulae (3) 2" xfId="19710" xr:uid="{00000000-0005-0000-0000-0000FB4C0000}"/>
    <cellStyle name="R_PRICE SCHEDULES_20100930Rev Final CPA formulae (3) 2 2" xfId="19711" xr:uid="{00000000-0005-0000-0000-0000FC4C0000}"/>
    <cellStyle name="R_PRICE SCHEDULES_20100930Rev Final CPA formulae (3) 2 2 2" xfId="19712" xr:uid="{00000000-0005-0000-0000-0000FD4C0000}"/>
    <cellStyle name="R_PRICE SCHEDULES_20100930Rev Final CPA formulae (3) 2 2 2 2" xfId="19713" xr:uid="{00000000-0005-0000-0000-0000FE4C0000}"/>
    <cellStyle name="R_PRICE SCHEDULES_20100930Rev Final CPA formulae (3) 2 2 2 3" xfId="19714" xr:uid="{00000000-0005-0000-0000-0000FF4C0000}"/>
    <cellStyle name="R_PRICE SCHEDULES_20100930Rev Final CPA formulae (3) 2 2 3" xfId="19715" xr:uid="{00000000-0005-0000-0000-0000004D0000}"/>
    <cellStyle name="R_PRICE SCHEDULES_20100930Rev Final CPA formulae (3) 2 2 3 2" xfId="19716" xr:uid="{00000000-0005-0000-0000-0000014D0000}"/>
    <cellStyle name="R_PRICE SCHEDULES_20100930Rev Final CPA formulae (3) 2 2 3 3" xfId="19717" xr:uid="{00000000-0005-0000-0000-0000024D0000}"/>
    <cellStyle name="R_PRICE SCHEDULES_20100930Rev Final CPA formulae (3) 2 2 4" xfId="19718" xr:uid="{00000000-0005-0000-0000-0000034D0000}"/>
    <cellStyle name="R_PRICE SCHEDULES_20100930Rev Final CPA formulae (3) 2 2 4 2" xfId="19719" xr:uid="{00000000-0005-0000-0000-0000044D0000}"/>
    <cellStyle name="R_PRICE SCHEDULES_20100930Rev Final CPA formulae (3) 2 2 5" xfId="19720" xr:uid="{00000000-0005-0000-0000-0000054D0000}"/>
    <cellStyle name="R_PRICE SCHEDULES_20100930Rev Final CPA formulae (3) 2 2 6" xfId="19721" xr:uid="{00000000-0005-0000-0000-0000064D0000}"/>
    <cellStyle name="R_PRICE SCHEDULES_20100930Rev Final CPA formulae (3) 2 2_Material Handling Silos - Expenditure Flow" xfId="19722" xr:uid="{00000000-0005-0000-0000-0000074D0000}"/>
    <cellStyle name="R_PRICE SCHEDULES_20100930Rev Final CPA formulae (3) 2 3" xfId="19723" xr:uid="{00000000-0005-0000-0000-0000084D0000}"/>
    <cellStyle name="R_PRICE SCHEDULES_20100930Rev Final CPA formulae (3) 2 3 2" xfId="19724" xr:uid="{00000000-0005-0000-0000-0000094D0000}"/>
    <cellStyle name="R_PRICE SCHEDULES_20100930Rev Final CPA formulae (3) 2 3 3" xfId="19725" xr:uid="{00000000-0005-0000-0000-00000A4D0000}"/>
    <cellStyle name="R_PRICE SCHEDULES_20100930Rev Final CPA formulae (3) 2 4" xfId="19726" xr:uid="{00000000-0005-0000-0000-00000B4D0000}"/>
    <cellStyle name="R_PRICE SCHEDULES_20100930Rev Final CPA formulae (3) 2 4 2" xfId="19727" xr:uid="{00000000-0005-0000-0000-00000C4D0000}"/>
    <cellStyle name="R_PRICE SCHEDULES_20100930Rev Final CPA formulae (3) 2 4 3" xfId="19728" xr:uid="{00000000-0005-0000-0000-00000D4D0000}"/>
    <cellStyle name="R_PRICE SCHEDULES_20100930Rev Final CPA formulae (3) 2 5" xfId="19729" xr:uid="{00000000-0005-0000-0000-00000E4D0000}"/>
    <cellStyle name="R_PRICE SCHEDULES_20100930Rev Final CPA formulae (3) 2 5 2" xfId="19730" xr:uid="{00000000-0005-0000-0000-00000F4D0000}"/>
    <cellStyle name="R_PRICE SCHEDULES_20100930Rev Final CPA formulae (3) 2 6" xfId="19731" xr:uid="{00000000-0005-0000-0000-0000104D0000}"/>
    <cellStyle name="R_PRICE SCHEDULES_20100930Rev Final CPA formulae (3) 2 7" xfId="19732" xr:uid="{00000000-0005-0000-0000-0000114D0000}"/>
    <cellStyle name="R_PRICE SCHEDULES_20100930Rev Final CPA formulae (3) 2_Material Handling Silos - Expenditure Flow" xfId="19733" xr:uid="{00000000-0005-0000-0000-0000124D0000}"/>
    <cellStyle name="R_PRICE SCHEDULES_20100930Rev Final CPA formulae (3) 3" xfId="19734" xr:uid="{00000000-0005-0000-0000-0000134D0000}"/>
    <cellStyle name="R_PRICE SCHEDULES_20100930Rev Final CPA formulae (3) 3 2" xfId="19735" xr:uid="{00000000-0005-0000-0000-0000144D0000}"/>
    <cellStyle name="R_PRICE SCHEDULES_20100930Rev Final CPA formulae (3) 3 2 2" xfId="19736" xr:uid="{00000000-0005-0000-0000-0000154D0000}"/>
    <cellStyle name="R_PRICE SCHEDULES_20100930Rev Final CPA formulae (3) 3 2 2 2" xfId="19737" xr:uid="{00000000-0005-0000-0000-0000164D0000}"/>
    <cellStyle name="R_PRICE SCHEDULES_20100930Rev Final CPA formulae (3) 3 2 2 3" xfId="19738" xr:uid="{00000000-0005-0000-0000-0000174D0000}"/>
    <cellStyle name="R_PRICE SCHEDULES_20100930Rev Final CPA formulae (3) 3 2 3" xfId="19739" xr:uid="{00000000-0005-0000-0000-0000184D0000}"/>
    <cellStyle name="R_PRICE SCHEDULES_20100930Rev Final CPA formulae (3) 3 2 3 2" xfId="19740" xr:uid="{00000000-0005-0000-0000-0000194D0000}"/>
    <cellStyle name="R_PRICE SCHEDULES_20100930Rev Final CPA formulae (3) 3 2 3 3" xfId="19741" xr:uid="{00000000-0005-0000-0000-00001A4D0000}"/>
    <cellStyle name="R_PRICE SCHEDULES_20100930Rev Final CPA formulae (3) 3 2 4" xfId="19742" xr:uid="{00000000-0005-0000-0000-00001B4D0000}"/>
    <cellStyle name="R_PRICE SCHEDULES_20100930Rev Final CPA formulae (3) 3 2 4 2" xfId="19743" xr:uid="{00000000-0005-0000-0000-00001C4D0000}"/>
    <cellStyle name="R_PRICE SCHEDULES_20100930Rev Final CPA formulae (3) 3 2 5" xfId="19744" xr:uid="{00000000-0005-0000-0000-00001D4D0000}"/>
    <cellStyle name="R_PRICE SCHEDULES_20100930Rev Final CPA formulae (3) 3 2 6" xfId="19745" xr:uid="{00000000-0005-0000-0000-00001E4D0000}"/>
    <cellStyle name="R_PRICE SCHEDULES_20100930Rev Final CPA formulae (3) 3 2_Material Handling Silos - Expenditure Flow" xfId="19746" xr:uid="{00000000-0005-0000-0000-00001F4D0000}"/>
    <cellStyle name="R_PRICE SCHEDULES_20100930Rev Final CPA formulae (3) 3 3" xfId="19747" xr:uid="{00000000-0005-0000-0000-0000204D0000}"/>
    <cellStyle name="R_PRICE SCHEDULES_20100930Rev Final CPA formulae (3) 3 3 2" xfId="19748" xr:uid="{00000000-0005-0000-0000-0000214D0000}"/>
    <cellStyle name="R_PRICE SCHEDULES_20100930Rev Final CPA formulae (3) 3 3 3" xfId="19749" xr:uid="{00000000-0005-0000-0000-0000224D0000}"/>
    <cellStyle name="R_PRICE SCHEDULES_20100930Rev Final CPA formulae (3) 3 4" xfId="19750" xr:uid="{00000000-0005-0000-0000-0000234D0000}"/>
    <cellStyle name="R_PRICE SCHEDULES_20100930Rev Final CPA formulae (3) 3 4 2" xfId="19751" xr:uid="{00000000-0005-0000-0000-0000244D0000}"/>
    <cellStyle name="R_PRICE SCHEDULES_20100930Rev Final CPA formulae (3) 3 4 3" xfId="19752" xr:uid="{00000000-0005-0000-0000-0000254D0000}"/>
    <cellStyle name="R_PRICE SCHEDULES_20100930Rev Final CPA formulae (3) 3 5" xfId="19753" xr:uid="{00000000-0005-0000-0000-0000264D0000}"/>
    <cellStyle name="R_PRICE SCHEDULES_20100930Rev Final CPA formulae (3) 3 5 2" xfId="19754" xr:uid="{00000000-0005-0000-0000-0000274D0000}"/>
    <cellStyle name="R_PRICE SCHEDULES_20100930Rev Final CPA formulae (3) 3 6" xfId="19755" xr:uid="{00000000-0005-0000-0000-0000284D0000}"/>
    <cellStyle name="R_PRICE SCHEDULES_20100930Rev Final CPA formulae (3) 3 7" xfId="19756" xr:uid="{00000000-0005-0000-0000-0000294D0000}"/>
    <cellStyle name="R_PRICE SCHEDULES_20100930Rev Final CPA formulae (3) 3_Material Handling Silos - Expenditure Flow" xfId="19757" xr:uid="{00000000-0005-0000-0000-00002A4D0000}"/>
    <cellStyle name="R_PRICE SCHEDULES_20100930Rev Final CPA formulae (3) 4" xfId="19758" xr:uid="{00000000-0005-0000-0000-00002B4D0000}"/>
    <cellStyle name="R_PRICE SCHEDULES_20100930Rev Final CPA formulae (3) 4 2" xfId="19759" xr:uid="{00000000-0005-0000-0000-00002C4D0000}"/>
    <cellStyle name="R_PRICE SCHEDULES_20100930Rev Final CPA formulae (3) 4 2 2" xfId="19760" xr:uid="{00000000-0005-0000-0000-00002D4D0000}"/>
    <cellStyle name="R_PRICE SCHEDULES_20100930Rev Final CPA formulae (3) 4 2 2 2" xfId="19761" xr:uid="{00000000-0005-0000-0000-00002E4D0000}"/>
    <cellStyle name="R_PRICE SCHEDULES_20100930Rev Final CPA formulae (3) 4 2 2 3" xfId="19762" xr:uid="{00000000-0005-0000-0000-00002F4D0000}"/>
    <cellStyle name="R_PRICE SCHEDULES_20100930Rev Final CPA formulae (3) 4 2 3" xfId="19763" xr:uid="{00000000-0005-0000-0000-0000304D0000}"/>
    <cellStyle name="R_PRICE SCHEDULES_20100930Rev Final CPA formulae (3) 4 2 3 2" xfId="19764" xr:uid="{00000000-0005-0000-0000-0000314D0000}"/>
    <cellStyle name="R_PRICE SCHEDULES_20100930Rev Final CPA formulae (3) 4 2 3 3" xfId="19765" xr:uid="{00000000-0005-0000-0000-0000324D0000}"/>
    <cellStyle name="R_PRICE SCHEDULES_20100930Rev Final CPA formulae (3) 4 2 4" xfId="19766" xr:uid="{00000000-0005-0000-0000-0000334D0000}"/>
    <cellStyle name="R_PRICE SCHEDULES_20100930Rev Final CPA formulae (3) 4 2 4 2" xfId="19767" xr:uid="{00000000-0005-0000-0000-0000344D0000}"/>
    <cellStyle name="R_PRICE SCHEDULES_20100930Rev Final CPA formulae (3) 4 2 5" xfId="19768" xr:uid="{00000000-0005-0000-0000-0000354D0000}"/>
    <cellStyle name="R_PRICE SCHEDULES_20100930Rev Final CPA formulae (3) 4 2 6" xfId="19769" xr:uid="{00000000-0005-0000-0000-0000364D0000}"/>
    <cellStyle name="R_PRICE SCHEDULES_20100930Rev Final CPA formulae (3) 4 2_Material Handling Silos - Expenditure Flow" xfId="19770" xr:uid="{00000000-0005-0000-0000-0000374D0000}"/>
    <cellStyle name="R_PRICE SCHEDULES_20100930Rev Final CPA formulae (3) 4 3" xfId="19771" xr:uid="{00000000-0005-0000-0000-0000384D0000}"/>
    <cellStyle name="R_PRICE SCHEDULES_20100930Rev Final CPA formulae (3) 4 3 2" xfId="19772" xr:uid="{00000000-0005-0000-0000-0000394D0000}"/>
    <cellStyle name="R_PRICE SCHEDULES_20100930Rev Final CPA formulae (3) 4 3 3" xfId="19773" xr:uid="{00000000-0005-0000-0000-00003A4D0000}"/>
    <cellStyle name="R_PRICE SCHEDULES_20100930Rev Final CPA formulae (3) 4 4" xfId="19774" xr:uid="{00000000-0005-0000-0000-00003B4D0000}"/>
    <cellStyle name="R_PRICE SCHEDULES_20100930Rev Final CPA formulae (3) 4 4 2" xfId="19775" xr:uid="{00000000-0005-0000-0000-00003C4D0000}"/>
    <cellStyle name="R_PRICE SCHEDULES_20100930Rev Final CPA formulae (3) 4 4 3" xfId="19776" xr:uid="{00000000-0005-0000-0000-00003D4D0000}"/>
    <cellStyle name="R_PRICE SCHEDULES_20100930Rev Final CPA formulae (3) 4 5" xfId="19777" xr:uid="{00000000-0005-0000-0000-00003E4D0000}"/>
    <cellStyle name="R_PRICE SCHEDULES_20100930Rev Final CPA formulae (3) 4 5 2" xfId="19778" xr:uid="{00000000-0005-0000-0000-00003F4D0000}"/>
    <cellStyle name="R_PRICE SCHEDULES_20100930Rev Final CPA formulae (3) 4 6" xfId="19779" xr:uid="{00000000-0005-0000-0000-0000404D0000}"/>
    <cellStyle name="R_PRICE SCHEDULES_20100930Rev Final CPA formulae (3) 4 7" xfId="19780" xr:uid="{00000000-0005-0000-0000-0000414D0000}"/>
    <cellStyle name="R_PRICE SCHEDULES_20100930Rev Final CPA formulae (3) 4_Material Handling Silos - Expenditure Flow" xfId="19781" xr:uid="{00000000-0005-0000-0000-0000424D0000}"/>
    <cellStyle name="R_PRICE SCHEDULES_20100930Rev Final CPA formulae (3) 5" xfId="19782" xr:uid="{00000000-0005-0000-0000-0000434D0000}"/>
    <cellStyle name="R_PRICE SCHEDULES_20100930Rev Final CPA formulae (3) 5 2" xfId="19783" xr:uid="{00000000-0005-0000-0000-0000444D0000}"/>
    <cellStyle name="R_PRICE SCHEDULES_20100930Rev Final CPA formulae (3) 5 2 2" xfId="19784" xr:uid="{00000000-0005-0000-0000-0000454D0000}"/>
    <cellStyle name="R_PRICE SCHEDULES_20100930Rev Final CPA formulae (3) 5 2 3" xfId="19785" xr:uid="{00000000-0005-0000-0000-0000464D0000}"/>
    <cellStyle name="R_PRICE SCHEDULES_20100930Rev Final CPA formulae (3) 5 3" xfId="19786" xr:uid="{00000000-0005-0000-0000-0000474D0000}"/>
    <cellStyle name="R_PRICE SCHEDULES_20100930Rev Final CPA formulae (3) 5 3 2" xfId="19787" xr:uid="{00000000-0005-0000-0000-0000484D0000}"/>
    <cellStyle name="R_PRICE SCHEDULES_20100930Rev Final CPA formulae (3) 5 3 3" xfId="19788" xr:uid="{00000000-0005-0000-0000-0000494D0000}"/>
    <cellStyle name="R_PRICE SCHEDULES_20100930Rev Final CPA formulae (3) 5 4" xfId="19789" xr:uid="{00000000-0005-0000-0000-00004A4D0000}"/>
    <cellStyle name="R_PRICE SCHEDULES_20100930Rev Final CPA formulae (3) 5 4 2" xfId="19790" xr:uid="{00000000-0005-0000-0000-00004B4D0000}"/>
    <cellStyle name="R_PRICE SCHEDULES_20100930Rev Final CPA formulae (3) 5 5" xfId="19791" xr:uid="{00000000-0005-0000-0000-00004C4D0000}"/>
    <cellStyle name="R_PRICE SCHEDULES_20100930Rev Final CPA formulae (3) 5 6" xfId="19792" xr:uid="{00000000-0005-0000-0000-00004D4D0000}"/>
    <cellStyle name="R_PRICE SCHEDULES_20100930Rev Final CPA formulae (3) 5_Material Handling Silos - Expenditure Flow" xfId="19793" xr:uid="{00000000-0005-0000-0000-00004E4D0000}"/>
    <cellStyle name="R_PRICE SCHEDULES_20100930Rev Final CPA formulae (3) 6" xfId="19794" xr:uid="{00000000-0005-0000-0000-00004F4D0000}"/>
    <cellStyle name="R_PRICE SCHEDULES_20100930Rev Final CPA formulae (3) 6 2" xfId="19795" xr:uid="{00000000-0005-0000-0000-0000504D0000}"/>
    <cellStyle name="R_PRICE SCHEDULES_20100930Rev Final CPA formulae (3) 7" xfId="19796" xr:uid="{00000000-0005-0000-0000-0000514D0000}"/>
    <cellStyle name="R_PRICE SCHEDULES_20100930Rev Final CPA formulae (3) 7 2" xfId="19797" xr:uid="{00000000-0005-0000-0000-0000524D0000}"/>
    <cellStyle name="R_PRICE SCHEDULES_20100930Rev Final CPA formulae (3) 8" xfId="19798" xr:uid="{00000000-0005-0000-0000-0000534D0000}"/>
    <cellStyle name="R_PRICE SCHEDULES_20100930Rev Final CPA formulae (3) 8 2" xfId="19799" xr:uid="{00000000-0005-0000-0000-0000544D0000}"/>
    <cellStyle name="R_PRICE SCHEDULES_20100930Rev Final CPA formulae (3) 8 3" xfId="19800" xr:uid="{00000000-0005-0000-0000-0000554D0000}"/>
    <cellStyle name="R_PRICE SCHEDULES_20100930Rev Final CPA formulae (3) 9" xfId="19801" xr:uid="{00000000-0005-0000-0000-0000564D0000}"/>
    <cellStyle name="R_PRICE SCHEDULES_20100930Rev Final CPA formulae (3)_Material Handling Silos - Expenditure Flow" xfId="19802" xr:uid="{00000000-0005-0000-0000-0000574D0000}"/>
    <cellStyle name="R_PRICE SCHEDULES_20110223 CHK Work detail sheet expected for certificates Dec 10 to April 11" xfId="19803" xr:uid="{00000000-0005-0000-0000-0000584D0000}"/>
    <cellStyle name="R_PRICE SCHEDULES_20110223 CHK Work detail sheet expected for certificates Dec 10 to April 11 2" xfId="19804" xr:uid="{00000000-0005-0000-0000-0000594D0000}"/>
    <cellStyle name="R_PRICE SCHEDULES_20110223 CHK Work detail sheet expected for certificates Dec 10 to April 11 2 2" xfId="19805" xr:uid="{00000000-0005-0000-0000-00005A4D0000}"/>
    <cellStyle name="R_PRICE SCHEDULES_20110223 CHK Work detail sheet expected for certificates Dec 10 to April 11 2 3" xfId="19806" xr:uid="{00000000-0005-0000-0000-00005B4D0000}"/>
    <cellStyle name="R_PRICE SCHEDULES_20110223 CHK Work detail sheet expected for certificates Dec 10 to April 11 3" xfId="19807" xr:uid="{00000000-0005-0000-0000-00005C4D0000}"/>
    <cellStyle name="R_PRICE SCHEDULES_20110223 CHK Work detail sheet expected for certificates Dec 10 to April 11 3 2" xfId="19808" xr:uid="{00000000-0005-0000-0000-00005D4D0000}"/>
    <cellStyle name="R_PRICE SCHEDULES_20110223 CHK Work detail sheet expected for certificates Dec 10 to April 11 4" xfId="19809" xr:uid="{00000000-0005-0000-0000-00005E4D0000}"/>
    <cellStyle name="R_PRICE SCHEDULES_20110223 CHK Work detail sheet expected for certificates Dec 10 to April 11 4 2" xfId="19810" xr:uid="{00000000-0005-0000-0000-00005F4D0000}"/>
    <cellStyle name="R_PRICE SCHEDULES_20110223 CHK Work detail sheet expected for certificates Dec 10 to April 11 5" xfId="19811" xr:uid="{00000000-0005-0000-0000-0000604D0000}"/>
    <cellStyle name="R_PRICE SCHEDULES_20110223 CHK Work detail sheet expected for certificates Dec 10 to April 11 6" xfId="19812" xr:uid="{00000000-0005-0000-0000-0000614D0000}"/>
    <cellStyle name="R_PRICE SCHEDULES_201104 Mth 13 COSIRA 0720_WFGD April Schedule 6" xfId="19813" xr:uid="{00000000-0005-0000-0000-0000624D0000}"/>
    <cellStyle name="R_PRICE SCHEDULES_201104 Mth 13 COSIRA 0720_WFGD April Schedule 6 2" xfId="19814" xr:uid="{00000000-0005-0000-0000-0000634D0000}"/>
    <cellStyle name="R_PRICE SCHEDULES_201104 Mth 13 COSIRA 0720_WFGD April Schedule 6 2 2" xfId="19815" xr:uid="{00000000-0005-0000-0000-0000644D0000}"/>
    <cellStyle name="R_PRICE SCHEDULES_201104 Mth 13 COSIRA 0720_WFGD April Schedule 6 2 3" xfId="19816" xr:uid="{00000000-0005-0000-0000-0000654D0000}"/>
    <cellStyle name="R_PRICE SCHEDULES_201104 Mth 13 COSIRA 0720_WFGD April Schedule 6 3" xfId="19817" xr:uid="{00000000-0005-0000-0000-0000664D0000}"/>
    <cellStyle name="R_PRICE SCHEDULES_201104 Mth 13 COSIRA 0720_WFGD April Schedule 6 3 2" xfId="19818" xr:uid="{00000000-0005-0000-0000-0000674D0000}"/>
    <cellStyle name="R_PRICE SCHEDULES_201104 Mth 13 COSIRA 0720_WFGD April Schedule 6 4" xfId="19819" xr:uid="{00000000-0005-0000-0000-0000684D0000}"/>
    <cellStyle name="R_PRICE SCHEDULES_201104 Mth 13 COSIRA 0720_WFGD April Schedule 6 4 2" xfId="19820" xr:uid="{00000000-0005-0000-0000-0000694D0000}"/>
    <cellStyle name="R_PRICE SCHEDULES_201104 Mth 13 COSIRA 0720_WFGD April Schedule 6 5" xfId="19821" xr:uid="{00000000-0005-0000-0000-00006A4D0000}"/>
    <cellStyle name="R_PRICE SCHEDULES_201104 Mth 13 COSIRA 0720_WFGD April Schedule 6 6" xfId="19822" xr:uid="{00000000-0005-0000-0000-00006B4D0000}"/>
    <cellStyle name="R_PRICE SCHEDULES_Clyde Engineer Assesment Master" xfId="19823" xr:uid="{00000000-0005-0000-0000-00006C4D0000}"/>
    <cellStyle name="R_PRICE SCHEDULES_COC" xfId="19824" xr:uid="{00000000-0005-0000-0000-00006D4D0000}"/>
    <cellStyle name="R_PRICE SCHEDULES_CPA" xfId="19825" xr:uid="{00000000-0005-0000-0000-00006E4D0000}"/>
    <cellStyle name="R_PRICE SCHEDULES_CPA 10" xfId="19826" xr:uid="{00000000-0005-0000-0000-00006F4D0000}"/>
    <cellStyle name="R_PRICE SCHEDULES_CPA 11" xfId="19827" xr:uid="{00000000-0005-0000-0000-0000704D0000}"/>
    <cellStyle name="R_PRICE SCHEDULES_CPA 12" xfId="19828" xr:uid="{00000000-0005-0000-0000-0000714D0000}"/>
    <cellStyle name="R_PRICE SCHEDULES_CPA 2" xfId="19829" xr:uid="{00000000-0005-0000-0000-0000724D0000}"/>
    <cellStyle name="R_PRICE SCHEDULES_CPA 2 2" xfId="19830" xr:uid="{00000000-0005-0000-0000-0000734D0000}"/>
    <cellStyle name="R_PRICE SCHEDULES_CPA 2 2 2" xfId="19831" xr:uid="{00000000-0005-0000-0000-0000744D0000}"/>
    <cellStyle name="R_PRICE SCHEDULES_CPA 2 2 2 2" xfId="19832" xr:uid="{00000000-0005-0000-0000-0000754D0000}"/>
    <cellStyle name="R_PRICE SCHEDULES_CPA 2 2 2 3" xfId="19833" xr:uid="{00000000-0005-0000-0000-0000764D0000}"/>
    <cellStyle name="R_PRICE SCHEDULES_CPA 2 2 3" xfId="19834" xr:uid="{00000000-0005-0000-0000-0000774D0000}"/>
    <cellStyle name="R_PRICE SCHEDULES_CPA 2 2 3 2" xfId="19835" xr:uid="{00000000-0005-0000-0000-0000784D0000}"/>
    <cellStyle name="R_PRICE SCHEDULES_CPA 2 2 3 3" xfId="19836" xr:uid="{00000000-0005-0000-0000-0000794D0000}"/>
    <cellStyle name="R_PRICE SCHEDULES_CPA 2 2 4" xfId="19837" xr:uid="{00000000-0005-0000-0000-00007A4D0000}"/>
    <cellStyle name="R_PRICE SCHEDULES_CPA 2 2 4 2" xfId="19838" xr:uid="{00000000-0005-0000-0000-00007B4D0000}"/>
    <cellStyle name="R_PRICE SCHEDULES_CPA 2 2 5" xfId="19839" xr:uid="{00000000-0005-0000-0000-00007C4D0000}"/>
    <cellStyle name="R_PRICE SCHEDULES_CPA 2 2 6" xfId="19840" xr:uid="{00000000-0005-0000-0000-00007D4D0000}"/>
    <cellStyle name="R_PRICE SCHEDULES_CPA 2 2_Material Handling Silos - Expenditure Flow" xfId="19841" xr:uid="{00000000-0005-0000-0000-00007E4D0000}"/>
    <cellStyle name="R_PRICE SCHEDULES_CPA 2 3" xfId="19842" xr:uid="{00000000-0005-0000-0000-00007F4D0000}"/>
    <cellStyle name="R_PRICE SCHEDULES_CPA 2 3 2" xfId="19843" xr:uid="{00000000-0005-0000-0000-0000804D0000}"/>
    <cellStyle name="R_PRICE SCHEDULES_CPA 2 3 3" xfId="19844" xr:uid="{00000000-0005-0000-0000-0000814D0000}"/>
    <cellStyle name="R_PRICE SCHEDULES_CPA 2 4" xfId="19845" xr:uid="{00000000-0005-0000-0000-0000824D0000}"/>
    <cellStyle name="R_PRICE SCHEDULES_CPA 2 4 2" xfId="19846" xr:uid="{00000000-0005-0000-0000-0000834D0000}"/>
    <cellStyle name="R_PRICE SCHEDULES_CPA 2 4 3" xfId="19847" xr:uid="{00000000-0005-0000-0000-0000844D0000}"/>
    <cellStyle name="R_PRICE SCHEDULES_CPA 2 5" xfId="19848" xr:uid="{00000000-0005-0000-0000-0000854D0000}"/>
    <cellStyle name="R_PRICE SCHEDULES_CPA 2 5 2" xfId="19849" xr:uid="{00000000-0005-0000-0000-0000864D0000}"/>
    <cellStyle name="R_PRICE SCHEDULES_CPA 2 6" xfId="19850" xr:uid="{00000000-0005-0000-0000-0000874D0000}"/>
    <cellStyle name="R_PRICE SCHEDULES_CPA 2 7" xfId="19851" xr:uid="{00000000-0005-0000-0000-0000884D0000}"/>
    <cellStyle name="R_PRICE SCHEDULES_CPA 2_Material Handling Silos - Expenditure Flow" xfId="19852" xr:uid="{00000000-0005-0000-0000-0000894D0000}"/>
    <cellStyle name="R_PRICE SCHEDULES_CPA 3" xfId="19853" xr:uid="{00000000-0005-0000-0000-00008A4D0000}"/>
    <cellStyle name="R_PRICE SCHEDULES_CPA 3 2" xfId="19854" xr:uid="{00000000-0005-0000-0000-00008B4D0000}"/>
    <cellStyle name="R_PRICE SCHEDULES_CPA 3 2 2" xfId="19855" xr:uid="{00000000-0005-0000-0000-00008C4D0000}"/>
    <cellStyle name="R_PRICE SCHEDULES_CPA 3 2 2 2" xfId="19856" xr:uid="{00000000-0005-0000-0000-00008D4D0000}"/>
    <cellStyle name="R_PRICE SCHEDULES_CPA 3 2 2 3" xfId="19857" xr:uid="{00000000-0005-0000-0000-00008E4D0000}"/>
    <cellStyle name="R_PRICE SCHEDULES_CPA 3 2 3" xfId="19858" xr:uid="{00000000-0005-0000-0000-00008F4D0000}"/>
    <cellStyle name="R_PRICE SCHEDULES_CPA 3 2 3 2" xfId="19859" xr:uid="{00000000-0005-0000-0000-0000904D0000}"/>
    <cellStyle name="R_PRICE SCHEDULES_CPA 3 2 3 3" xfId="19860" xr:uid="{00000000-0005-0000-0000-0000914D0000}"/>
    <cellStyle name="R_PRICE SCHEDULES_CPA 3 2 4" xfId="19861" xr:uid="{00000000-0005-0000-0000-0000924D0000}"/>
    <cellStyle name="R_PRICE SCHEDULES_CPA 3 2 4 2" xfId="19862" xr:uid="{00000000-0005-0000-0000-0000934D0000}"/>
    <cellStyle name="R_PRICE SCHEDULES_CPA 3 2 5" xfId="19863" xr:uid="{00000000-0005-0000-0000-0000944D0000}"/>
    <cellStyle name="R_PRICE SCHEDULES_CPA 3 2 6" xfId="19864" xr:uid="{00000000-0005-0000-0000-0000954D0000}"/>
    <cellStyle name="R_PRICE SCHEDULES_CPA 3 2_Material Handling Silos - Expenditure Flow" xfId="19865" xr:uid="{00000000-0005-0000-0000-0000964D0000}"/>
    <cellStyle name="R_PRICE SCHEDULES_CPA 3 3" xfId="19866" xr:uid="{00000000-0005-0000-0000-0000974D0000}"/>
    <cellStyle name="R_PRICE SCHEDULES_CPA 3 3 2" xfId="19867" xr:uid="{00000000-0005-0000-0000-0000984D0000}"/>
    <cellStyle name="R_PRICE SCHEDULES_CPA 3 3 3" xfId="19868" xr:uid="{00000000-0005-0000-0000-0000994D0000}"/>
    <cellStyle name="R_PRICE SCHEDULES_CPA 3 4" xfId="19869" xr:uid="{00000000-0005-0000-0000-00009A4D0000}"/>
    <cellStyle name="R_PRICE SCHEDULES_CPA 3 4 2" xfId="19870" xr:uid="{00000000-0005-0000-0000-00009B4D0000}"/>
    <cellStyle name="R_PRICE SCHEDULES_CPA 3 4 3" xfId="19871" xr:uid="{00000000-0005-0000-0000-00009C4D0000}"/>
    <cellStyle name="R_PRICE SCHEDULES_CPA 3 5" xfId="19872" xr:uid="{00000000-0005-0000-0000-00009D4D0000}"/>
    <cellStyle name="R_PRICE SCHEDULES_CPA 3 5 2" xfId="19873" xr:uid="{00000000-0005-0000-0000-00009E4D0000}"/>
    <cellStyle name="R_PRICE SCHEDULES_CPA 3 6" xfId="19874" xr:uid="{00000000-0005-0000-0000-00009F4D0000}"/>
    <cellStyle name="R_PRICE SCHEDULES_CPA 3 7" xfId="19875" xr:uid="{00000000-0005-0000-0000-0000A04D0000}"/>
    <cellStyle name="R_PRICE SCHEDULES_CPA 3_Material Handling Silos - Expenditure Flow" xfId="19876" xr:uid="{00000000-0005-0000-0000-0000A14D0000}"/>
    <cellStyle name="R_PRICE SCHEDULES_CPA 4" xfId="19877" xr:uid="{00000000-0005-0000-0000-0000A24D0000}"/>
    <cellStyle name="R_PRICE SCHEDULES_CPA 4 2" xfId="19878" xr:uid="{00000000-0005-0000-0000-0000A34D0000}"/>
    <cellStyle name="R_PRICE SCHEDULES_CPA 4 2 2" xfId="19879" xr:uid="{00000000-0005-0000-0000-0000A44D0000}"/>
    <cellStyle name="R_PRICE SCHEDULES_CPA 4 2 2 2" xfId="19880" xr:uid="{00000000-0005-0000-0000-0000A54D0000}"/>
    <cellStyle name="R_PRICE SCHEDULES_CPA 4 2 2 3" xfId="19881" xr:uid="{00000000-0005-0000-0000-0000A64D0000}"/>
    <cellStyle name="R_PRICE SCHEDULES_CPA 4 2 3" xfId="19882" xr:uid="{00000000-0005-0000-0000-0000A74D0000}"/>
    <cellStyle name="R_PRICE SCHEDULES_CPA 4 2 3 2" xfId="19883" xr:uid="{00000000-0005-0000-0000-0000A84D0000}"/>
    <cellStyle name="R_PRICE SCHEDULES_CPA 4 2 3 3" xfId="19884" xr:uid="{00000000-0005-0000-0000-0000A94D0000}"/>
    <cellStyle name="R_PRICE SCHEDULES_CPA 4 2 4" xfId="19885" xr:uid="{00000000-0005-0000-0000-0000AA4D0000}"/>
    <cellStyle name="R_PRICE SCHEDULES_CPA 4 2 4 2" xfId="19886" xr:uid="{00000000-0005-0000-0000-0000AB4D0000}"/>
    <cellStyle name="R_PRICE SCHEDULES_CPA 4 2 5" xfId="19887" xr:uid="{00000000-0005-0000-0000-0000AC4D0000}"/>
    <cellStyle name="R_PRICE SCHEDULES_CPA 4 2 6" xfId="19888" xr:uid="{00000000-0005-0000-0000-0000AD4D0000}"/>
    <cellStyle name="R_PRICE SCHEDULES_CPA 4 2_Material Handling Silos - Expenditure Flow" xfId="19889" xr:uid="{00000000-0005-0000-0000-0000AE4D0000}"/>
    <cellStyle name="R_PRICE SCHEDULES_CPA 4 3" xfId="19890" xr:uid="{00000000-0005-0000-0000-0000AF4D0000}"/>
    <cellStyle name="R_PRICE SCHEDULES_CPA 4 3 2" xfId="19891" xr:uid="{00000000-0005-0000-0000-0000B04D0000}"/>
    <cellStyle name="R_PRICE SCHEDULES_CPA 4 3 3" xfId="19892" xr:uid="{00000000-0005-0000-0000-0000B14D0000}"/>
    <cellStyle name="R_PRICE SCHEDULES_CPA 4 4" xfId="19893" xr:uid="{00000000-0005-0000-0000-0000B24D0000}"/>
    <cellStyle name="R_PRICE SCHEDULES_CPA 4 4 2" xfId="19894" xr:uid="{00000000-0005-0000-0000-0000B34D0000}"/>
    <cellStyle name="R_PRICE SCHEDULES_CPA 4 4 3" xfId="19895" xr:uid="{00000000-0005-0000-0000-0000B44D0000}"/>
    <cellStyle name="R_PRICE SCHEDULES_CPA 4 5" xfId="19896" xr:uid="{00000000-0005-0000-0000-0000B54D0000}"/>
    <cellStyle name="R_PRICE SCHEDULES_CPA 4 5 2" xfId="19897" xr:uid="{00000000-0005-0000-0000-0000B64D0000}"/>
    <cellStyle name="R_PRICE SCHEDULES_CPA 4 6" xfId="19898" xr:uid="{00000000-0005-0000-0000-0000B74D0000}"/>
    <cellStyle name="R_PRICE SCHEDULES_CPA 4 7" xfId="19899" xr:uid="{00000000-0005-0000-0000-0000B84D0000}"/>
    <cellStyle name="R_PRICE SCHEDULES_CPA 4_Material Handling Silos - Expenditure Flow" xfId="19900" xr:uid="{00000000-0005-0000-0000-0000B94D0000}"/>
    <cellStyle name="R_PRICE SCHEDULES_CPA 5" xfId="19901" xr:uid="{00000000-0005-0000-0000-0000BA4D0000}"/>
    <cellStyle name="R_PRICE SCHEDULES_CPA 5 2" xfId="19902" xr:uid="{00000000-0005-0000-0000-0000BB4D0000}"/>
    <cellStyle name="R_PRICE SCHEDULES_CPA 5 2 2" xfId="19903" xr:uid="{00000000-0005-0000-0000-0000BC4D0000}"/>
    <cellStyle name="R_PRICE SCHEDULES_CPA 5 2 3" xfId="19904" xr:uid="{00000000-0005-0000-0000-0000BD4D0000}"/>
    <cellStyle name="R_PRICE SCHEDULES_CPA 5 3" xfId="19905" xr:uid="{00000000-0005-0000-0000-0000BE4D0000}"/>
    <cellStyle name="R_PRICE SCHEDULES_CPA 5 3 2" xfId="19906" xr:uid="{00000000-0005-0000-0000-0000BF4D0000}"/>
    <cellStyle name="R_PRICE SCHEDULES_CPA 5 3 3" xfId="19907" xr:uid="{00000000-0005-0000-0000-0000C04D0000}"/>
    <cellStyle name="R_PRICE SCHEDULES_CPA 5 4" xfId="19908" xr:uid="{00000000-0005-0000-0000-0000C14D0000}"/>
    <cellStyle name="R_PRICE SCHEDULES_CPA 5 4 2" xfId="19909" xr:uid="{00000000-0005-0000-0000-0000C24D0000}"/>
    <cellStyle name="R_PRICE SCHEDULES_CPA 5 5" xfId="19910" xr:uid="{00000000-0005-0000-0000-0000C34D0000}"/>
    <cellStyle name="R_PRICE SCHEDULES_CPA 5 6" xfId="19911" xr:uid="{00000000-0005-0000-0000-0000C44D0000}"/>
    <cellStyle name="R_PRICE SCHEDULES_CPA 5_Material Handling Silos - Expenditure Flow" xfId="19912" xr:uid="{00000000-0005-0000-0000-0000C54D0000}"/>
    <cellStyle name="R_PRICE SCHEDULES_CPA 6" xfId="19913" xr:uid="{00000000-0005-0000-0000-0000C64D0000}"/>
    <cellStyle name="R_PRICE SCHEDULES_CPA 6 2" xfId="19914" xr:uid="{00000000-0005-0000-0000-0000C74D0000}"/>
    <cellStyle name="R_PRICE SCHEDULES_CPA 7" xfId="19915" xr:uid="{00000000-0005-0000-0000-0000C84D0000}"/>
    <cellStyle name="R_PRICE SCHEDULES_CPA 7 2" xfId="19916" xr:uid="{00000000-0005-0000-0000-0000C94D0000}"/>
    <cellStyle name="R_PRICE SCHEDULES_CPA 8" xfId="19917" xr:uid="{00000000-0005-0000-0000-0000CA4D0000}"/>
    <cellStyle name="R_PRICE SCHEDULES_CPA 8 2" xfId="19918" xr:uid="{00000000-0005-0000-0000-0000CB4D0000}"/>
    <cellStyle name="R_PRICE SCHEDULES_CPA 8 3" xfId="19919" xr:uid="{00000000-0005-0000-0000-0000CC4D0000}"/>
    <cellStyle name="R_PRICE SCHEDULES_CPA 9" xfId="19920" xr:uid="{00000000-0005-0000-0000-0000CD4D0000}"/>
    <cellStyle name="R_PRICE SCHEDULES_CPA Formulae agreement" xfId="19921" xr:uid="{00000000-0005-0000-0000-0000CE4D0000}"/>
    <cellStyle name="R_PRICE SCHEDULES_CPA Formulae agreement 2" xfId="19922" xr:uid="{00000000-0005-0000-0000-0000CF4D0000}"/>
    <cellStyle name="R_PRICE SCHEDULES_CPA Formulae agreement 2 2" xfId="19923" xr:uid="{00000000-0005-0000-0000-0000D04D0000}"/>
    <cellStyle name="R_PRICE SCHEDULES_CPA Formulae agreement 2 2 2" xfId="19924" xr:uid="{00000000-0005-0000-0000-0000D14D0000}"/>
    <cellStyle name="R_PRICE SCHEDULES_CPA Formulae agreement 2 2 3" xfId="19925" xr:uid="{00000000-0005-0000-0000-0000D24D0000}"/>
    <cellStyle name="R_PRICE SCHEDULES_CPA Formulae agreement 2 3" xfId="19926" xr:uid="{00000000-0005-0000-0000-0000D34D0000}"/>
    <cellStyle name="R_PRICE SCHEDULES_CPA Formulae agreement 2 3 2" xfId="19927" xr:uid="{00000000-0005-0000-0000-0000D44D0000}"/>
    <cellStyle name="R_PRICE SCHEDULES_CPA Formulae agreement 2 3 3" xfId="19928" xr:uid="{00000000-0005-0000-0000-0000D54D0000}"/>
    <cellStyle name="R_PRICE SCHEDULES_CPA Formulae agreement 2 4" xfId="19929" xr:uid="{00000000-0005-0000-0000-0000D64D0000}"/>
    <cellStyle name="R_PRICE SCHEDULES_CPA Formulae agreement 2 4 2" xfId="19930" xr:uid="{00000000-0005-0000-0000-0000D74D0000}"/>
    <cellStyle name="R_PRICE SCHEDULES_CPA Formulae agreement 2 5" xfId="19931" xr:uid="{00000000-0005-0000-0000-0000D84D0000}"/>
    <cellStyle name="R_PRICE SCHEDULES_CPA Formulae agreement 2 6" xfId="19932" xr:uid="{00000000-0005-0000-0000-0000D94D0000}"/>
    <cellStyle name="R_PRICE SCHEDULES_CPA Formulae agreement 2_Material Handling Silos - Expenditure Flow" xfId="19933" xr:uid="{00000000-0005-0000-0000-0000DA4D0000}"/>
    <cellStyle name="R_PRICE SCHEDULES_CPA Formulae agreement 3" xfId="19934" xr:uid="{00000000-0005-0000-0000-0000DB4D0000}"/>
    <cellStyle name="R_PRICE SCHEDULES_CPA Formulae agreement 3 2" xfId="19935" xr:uid="{00000000-0005-0000-0000-0000DC4D0000}"/>
    <cellStyle name="R_PRICE SCHEDULES_CPA Formulae agreement 3 3" xfId="19936" xr:uid="{00000000-0005-0000-0000-0000DD4D0000}"/>
    <cellStyle name="R_PRICE SCHEDULES_CPA Formulae agreement 4" xfId="19937" xr:uid="{00000000-0005-0000-0000-0000DE4D0000}"/>
    <cellStyle name="R_PRICE SCHEDULES_CPA Formulae agreement 4 2" xfId="19938" xr:uid="{00000000-0005-0000-0000-0000DF4D0000}"/>
    <cellStyle name="R_PRICE SCHEDULES_CPA Formulae agreement 4 3" xfId="19939" xr:uid="{00000000-0005-0000-0000-0000E04D0000}"/>
    <cellStyle name="R_PRICE SCHEDULES_CPA Formulae agreement 5" xfId="19940" xr:uid="{00000000-0005-0000-0000-0000E14D0000}"/>
    <cellStyle name="R_PRICE SCHEDULES_CPA Formulae agreement 5 2" xfId="19941" xr:uid="{00000000-0005-0000-0000-0000E24D0000}"/>
    <cellStyle name="R_PRICE SCHEDULES_CPA Formulae agreement 6" xfId="19942" xr:uid="{00000000-0005-0000-0000-0000E34D0000}"/>
    <cellStyle name="R_PRICE SCHEDULES_CPA Formulae agreement 7" xfId="19943" xr:uid="{00000000-0005-0000-0000-0000E44D0000}"/>
    <cellStyle name="R_PRICE SCHEDULES_CPA Formulae agreement_Material Handling Silos - Expenditure Flow" xfId="19944" xr:uid="{00000000-0005-0000-0000-0000E54D0000}"/>
    <cellStyle name="R_PRICE SCHEDULES_CPA_COC" xfId="19945" xr:uid="{00000000-0005-0000-0000-0000E64D0000}"/>
    <cellStyle name="R_PRICE SCHEDULES_CPA_Material Handling Silos - Expenditure Flow" xfId="19946" xr:uid="{00000000-0005-0000-0000-0000E74D0000}"/>
    <cellStyle name="R_PRICE SCHEDULES_Definition2" xfId="19947" xr:uid="{00000000-0005-0000-0000-0000E84D0000}"/>
    <cellStyle name="R_PRICE SCHEDULES_Definition2_COC" xfId="19948" xr:uid="{00000000-0005-0000-0000-0000E94D0000}"/>
    <cellStyle name="R_PRICE SCHEDULES_Eskom CED Master list of Indices  to Econometrix (Dec 08)_1" xfId="19949" xr:uid="{00000000-0005-0000-0000-0000EA4D0000}"/>
    <cellStyle name="R_PRICE SCHEDULES_Eskom CED Master list of Indices  to Econometrix (Dec 08)_1 2" xfId="19950" xr:uid="{00000000-0005-0000-0000-0000EB4D0000}"/>
    <cellStyle name="R_PRICE SCHEDULES_Eskom CED Master list of Indices  to Econometrix (Dec 08)_1 2 2" xfId="19951" xr:uid="{00000000-0005-0000-0000-0000EC4D0000}"/>
    <cellStyle name="R_PRICE SCHEDULES_Eskom CED Master list of Indices  to Econometrix (Dec 08)_1 2 2 2" xfId="19952" xr:uid="{00000000-0005-0000-0000-0000ED4D0000}"/>
    <cellStyle name="R_PRICE SCHEDULES_Eskom CED Master list of Indices  to Econometrix (Dec 08)_1 2 3" xfId="19953" xr:uid="{00000000-0005-0000-0000-0000EE4D0000}"/>
    <cellStyle name="R_PRICE SCHEDULES_Eskom CED Master list of Indices  to Econometrix (Dec 08)_1 2 3 2" xfId="19954" xr:uid="{00000000-0005-0000-0000-0000EF4D0000}"/>
    <cellStyle name="R_PRICE SCHEDULES_Eskom CED Master list of Indices  to Econometrix (Dec 08)_1 2 4" xfId="19955" xr:uid="{00000000-0005-0000-0000-0000F04D0000}"/>
    <cellStyle name="R_PRICE SCHEDULES_Eskom CED Master list of Indices  to Econometrix (Dec 08)_1 2 4 2" xfId="19956" xr:uid="{00000000-0005-0000-0000-0000F14D0000}"/>
    <cellStyle name="R_PRICE SCHEDULES_Eskom CED Master list of Indices  to Econometrix (Dec 08)_1 2 5" xfId="19957" xr:uid="{00000000-0005-0000-0000-0000F24D0000}"/>
    <cellStyle name="R_PRICE SCHEDULES_Eskom CED Master list of Indices  to Econometrix (Dec 08)_1 2 6" xfId="19958" xr:uid="{00000000-0005-0000-0000-0000F34D0000}"/>
    <cellStyle name="R_PRICE SCHEDULES_Eskom CED Master list of Indices  to Econometrix (Dec 08)_1 3" xfId="19959" xr:uid="{00000000-0005-0000-0000-0000F44D0000}"/>
    <cellStyle name="R_PRICE SCHEDULES_Eskom CED Master list of Indices  to Econometrix (Dec 08)_1 3 2" xfId="19960" xr:uid="{00000000-0005-0000-0000-0000F54D0000}"/>
    <cellStyle name="R_PRICE SCHEDULES_Eskom CED Master list of Indices  to Econometrix (Dec 08)_1 4" xfId="19961" xr:uid="{00000000-0005-0000-0000-0000F64D0000}"/>
    <cellStyle name="R_PRICE SCHEDULES_Eskom CED Master list of Indices  to Econometrix (Dec 08)_1 4 2" xfId="19962" xr:uid="{00000000-0005-0000-0000-0000F74D0000}"/>
    <cellStyle name="R_PRICE SCHEDULES_Eskom CED Master list of Indices  to Econometrix (Dec 08)_1 4 3" xfId="19963" xr:uid="{00000000-0005-0000-0000-0000F84D0000}"/>
    <cellStyle name="R_PRICE SCHEDULES_Eskom CED Master list of Indices  to Econometrix (Dec 08)_1 5" xfId="19964" xr:uid="{00000000-0005-0000-0000-0000F94D0000}"/>
    <cellStyle name="R_PRICE SCHEDULES_Eskom CED Master list of Indices  to Econometrix (Dec 08)_1 5 2" xfId="19965" xr:uid="{00000000-0005-0000-0000-0000FA4D0000}"/>
    <cellStyle name="R_PRICE SCHEDULES_Eskom CED Master list of Indices  to Econometrix (Dec 08)_1 6" xfId="19966" xr:uid="{00000000-0005-0000-0000-0000FB4D0000}"/>
    <cellStyle name="R_PRICE SCHEDULES_Eskom CED Master list of Indices  to Econometrix (Dec 08)_1 7" xfId="19967" xr:uid="{00000000-0005-0000-0000-0000FC4D0000}"/>
    <cellStyle name="R_PRICE SCHEDULES_Eskom CED Master list of Indices  to Econometrix (Dec 08)_1 8" xfId="19968" xr:uid="{00000000-0005-0000-0000-0000FD4D0000}"/>
    <cellStyle name="R_PRICE SCHEDULES_Eskom CED Master list of Indices  to Econometrix (Dec 08)_1 9" xfId="19969" xr:uid="{00000000-0005-0000-0000-0000FE4D0000}"/>
    <cellStyle name="R_PRICE SCHEDULES_Eskom CED Master list of Indices  to Econometrix (Dec 08)_1_COC" xfId="19970" xr:uid="{00000000-0005-0000-0000-0000FF4D0000}"/>
    <cellStyle name="R_PRICE SCHEDULES_Eskom CED Master list of Indices  to Econometrix (Dec 08)_1_Material Handling Silos - Expenditure Flow" xfId="19971" xr:uid="{00000000-0005-0000-0000-0000004E0000}"/>
    <cellStyle name="R_PRICE SCHEDULES_Eskom CED Master list of Indices  to Econometrix (Jan 09)" xfId="19972" xr:uid="{00000000-0005-0000-0000-0000014E0000}"/>
    <cellStyle name="R_PRICE SCHEDULES_Eskom CED Master list of Indices  to Econometrix (Jan 09) 2" xfId="19973" xr:uid="{00000000-0005-0000-0000-0000024E0000}"/>
    <cellStyle name="R_PRICE SCHEDULES_Eskom CED Master list of Indices  to Econometrix (Jan 09) 2 2" xfId="19974" xr:uid="{00000000-0005-0000-0000-0000034E0000}"/>
    <cellStyle name="R_PRICE SCHEDULES_Eskom CED Master list of Indices  to Econometrix (Jan 09) 2 2 2" xfId="19975" xr:uid="{00000000-0005-0000-0000-0000044E0000}"/>
    <cellStyle name="R_PRICE SCHEDULES_Eskom CED Master list of Indices  to Econometrix (Jan 09) 2 3" xfId="19976" xr:uid="{00000000-0005-0000-0000-0000054E0000}"/>
    <cellStyle name="R_PRICE SCHEDULES_Eskom CED Master list of Indices  to Econometrix (Jan 09) 2 3 2" xfId="19977" xr:uid="{00000000-0005-0000-0000-0000064E0000}"/>
    <cellStyle name="R_PRICE SCHEDULES_Eskom CED Master list of Indices  to Econometrix (Jan 09) 2 4" xfId="19978" xr:uid="{00000000-0005-0000-0000-0000074E0000}"/>
    <cellStyle name="R_PRICE SCHEDULES_Eskom CED Master list of Indices  to Econometrix (Jan 09) 2 4 2" xfId="19979" xr:uid="{00000000-0005-0000-0000-0000084E0000}"/>
    <cellStyle name="R_PRICE SCHEDULES_Eskom CED Master list of Indices  to Econometrix (Jan 09) 2 5" xfId="19980" xr:uid="{00000000-0005-0000-0000-0000094E0000}"/>
    <cellStyle name="R_PRICE SCHEDULES_Eskom CED Master list of Indices  to Econometrix (Jan 09) 2 6" xfId="19981" xr:uid="{00000000-0005-0000-0000-00000A4E0000}"/>
    <cellStyle name="R_PRICE SCHEDULES_Eskom CED Master list of Indices  to Econometrix (Jan 09) 3" xfId="19982" xr:uid="{00000000-0005-0000-0000-00000B4E0000}"/>
    <cellStyle name="R_PRICE SCHEDULES_Eskom CED Master list of Indices  to Econometrix (Jan 09) 3 2" xfId="19983" xr:uid="{00000000-0005-0000-0000-00000C4E0000}"/>
    <cellStyle name="R_PRICE SCHEDULES_Eskom CED Master list of Indices  to Econometrix (Jan 09) 4" xfId="19984" xr:uid="{00000000-0005-0000-0000-00000D4E0000}"/>
    <cellStyle name="R_PRICE SCHEDULES_Eskom CED Master list of Indices  to Econometrix (Jan 09) 4 2" xfId="19985" xr:uid="{00000000-0005-0000-0000-00000E4E0000}"/>
    <cellStyle name="R_PRICE SCHEDULES_Eskom CED Master list of Indices  to Econometrix (Jan 09) 4 3" xfId="19986" xr:uid="{00000000-0005-0000-0000-00000F4E0000}"/>
    <cellStyle name="R_PRICE SCHEDULES_Eskom CED Master list of Indices  to Econometrix (Jan 09) 5" xfId="19987" xr:uid="{00000000-0005-0000-0000-0000104E0000}"/>
    <cellStyle name="R_PRICE SCHEDULES_Eskom CED Master list of Indices  to Econometrix (Jan 09) 5 2" xfId="19988" xr:uid="{00000000-0005-0000-0000-0000114E0000}"/>
    <cellStyle name="R_PRICE SCHEDULES_Eskom CED Master list of Indices  to Econometrix (Jan 09) 6" xfId="19989" xr:uid="{00000000-0005-0000-0000-0000124E0000}"/>
    <cellStyle name="R_PRICE SCHEDULES_Eskom CED Master list of Indices  to Econometrix (Jan 09) 7" xfId="19990" xr:uid="{00000000-0005-0000-0000-0000134E0000}"/>
    <cellStyle name="R_PRICE SCHEDULES_Eskom CED Master list of Indices  to Econometrix (Jan 09) 8" xfId="19991" xr:uid="{00000000-0005-0000-0000-0000144E0000}"/>
    <cellStyle name="R_PRICE SCHEDULES_Eskom CED Master list of Indices  to Econometrix (Jan 09) 9" xfId="19992" xr:uid="{00000000-0005-0000-0000-0000154E0000}"/>
    <cellStyle name="R_PRICE SCHEDULES_Eskom CED Master list of Indices  to Econometrix (Jan 09)_COC" xfId="19993" xr:uid="{00000000-0005-0000-0000-0000164E0000}"/>
    <cellStyle name="R_PRICE SCHEDULES_Eskom CED Master list of Indices  to Econometrix (Jan 09)_Material Handling Silos - Expenditure Flow" xfId="19994" xr:uid="{00000000-0005-0000-0000-0000174E0000}"/>
    <cellStyle name="R_PRICE SCHEDULES_Fly Ash Final Ass No 1" xfId="19995" xr:uid="{00000000-0005-0000-0000-0000184E0000}"/>
    <cellStyle name="R_PRICE SCHEDULES_GSU P33" xfId="19996" xr:uid="{00000000-0005-0000-0000-0000194E0000}"/>
    <cellStyle name="R_PRICE SCHEDULES_GSU P33 2" xfId="19997" xr:uid="{00000000-0005-0000-0000-00001A4E0000}"/>
    <cellStyle name="R_PRICE SCHEDULES_GSU P33 3" xfId="19998" xr:uid="{00000000-0005-0000-0000-00001B4E0000}"/>
    <cellStyle name="R_PRICE SCHEDULES_GSU P33 4" xfId="19999" xr:uid="{00000000-0005-0000-0000-00001C4E0000}"/>
    <cellStyle name="R_PRICE SCHEDULES_GSU P33_COC" xfId="20000" xr:uid="{00000000-0005-0000-0000-00001D4E0000}"/>
    <cellStyle name="R_PRICE SCHEDULES_Indices" xfId="20001" xr:uid="{00000000-0005-0000-0000-00001E4E0000}"/>
    <cellStyle name="R_PRICE SCHEDULES_Indices 2" xfId="20002" xr:uid="{00000000-0005-0000-0000-00001F4E0000}"/>
    <cellStyle name="R_PRICE SCHEDULES_Indices 2 2" xfId="20003" xr:uid="{00000000-0005-0000-0000-0000204E0000}"/>
    <cellStyle name="R_PRICE SCHEDULES_Indices 2 3" xfId="20004" xr:uid="{00000000-0005-0000-0000-0000214E0000}"/>
    <cellStyle name="R_PRICE SCHEDULES_Indices 3" xfId="20005" xr:uid="{00000000-0005-0000-0000-0000224E0000}"/>
    <cellStyle name="R_PRICE SCHEDULES_Indices 3 2" xfId="20006" xr:uid="{00000000-0005-0000-0000-0000234E0000}"/>
    <cellStyle name="R_PRICE SCHEDULES_Indices 4" xfId="20007" xr:uid="{00000000-0005-0000-0000-0000244E0000}"/>
    <cellStyle name="R_PRICE SCHEDULES_Indices 4 2" xfId="20008" xr:uid="{00000000-0005-0000-0000-0000254E0000}"/>
    <cellStyle name="R_PRICE SCHEDULES_Indices 4 3" xfId="20009" xr:uid="{00000000-0005-0000-0000-0000264E0000}"/>
    <cellStyle name="R_PRICE SCHEDULES_Indices 5" xfId="20010" xr:uid="{00000000-0005-0000-0000-0000274E0000}"/>
    <cellStyle name="R_PRICE SCHEDULES_Indices 6" xfId="20011" xr:uid="{00000000-0005-0000-0000-0000284E0000}"/>
    <cellStyle name="R_PRICE SCHEDULES_Indices 7" xfId="20012" xr:uid="{00000000-0005-0000-0000-0000294E0000}"/>
    <cellStyle name="R_PRICE SCHEDULES_Indices 8" xfId="20013" xr:uid="{00000000-0005-0000-0000-00002A4E0000}"/>
    <cellStyle name="R_PRICE SCHEDULES_Indices_COC" xfId="20014" xr:uid="{00000000-0005-0000-0000-00002B4E0000}"/>
    <cellStyle name="R_PRICE SCHEDULES_Indices_Material Handling Silos - Expenditure Flow" xfId="20015" xr:uid="{00000000-0005-0000-0000-00002C4E0000}"/>
    <cellStyle name="R_PRICE SCHEDULES_IT 11" xfId="20016" xr:uid="{00000000-0005-0000-0000-00002D4E0000}"/>
    <cellStyle name="R_PRICE SCHEDULES_IT 11 2" xfId="20017" xr:uid="{00000000-0005-0000-0000-00002E4E0000}"/>
    <cellStyle name="R_PRICE SCHEDULES_IT 11 3" xfId="20018" xr:uid="{00000000-0005-0000-0000-00002F4E0000}"/>
    <cellStyle name="R_PRICE SCHEDULES_IT 11 4" xfId="20019" xr:uid="{00000000-0005-0000-0000-0000304E0000}"/>
    <cellStyle name="R_PRICE SCHEDULES_IT 11_COC" xfId="20020" xr:uid="{00000000-0005-0000-0000-0000314E0000}"/>
    <cellStyle name="R_PRICE SCHEDULES_Kusile ITD &amp; YE Proj July 2011" xfId="20021" xr:uid="{00000000-0005-0000-0000-0000324E0000}"/>
    <cellStyle name="R_PRICE SCHEDULES_Level 2" xfId="20022" xr:uid="{00000000-0005-0000-0000-0000334E0000}"/>
    <cellStyle name="R_PRICE SCHEDULES_Level 2 2" xfId="20023" xr:uid="{00000000-0005-0000-0000-0000344E0000}"/>
    <cellStyle name="R_PRICE SCHEDULES_Level 2 2 2" xfId="20024" xr:uid="{00000000-0005-0000-0000-0000354E0000}"/>
    <cellStyle name="R_PRICE SCHEDULES_Level 2 2 2 2" xfId="20025" xr:uid="{00000000-0005-0000-0000-0000364E0000}"/>
    <cellStyle name="R_PRICE SCHEDULES_Level 2 2 2 3" xfId="20026" xr:uid="{00000000-0005-0000-0000-0000374E0000}"/>
    <cellStyle name="R_PRICE SCHEDULES_Level 2 2 3" xfId="20027" xr:uid="{00000000-0005-0000-0000-0000384E0000}"/>
    <cellStyle name="R_PRICE SCHEDULES_Level 2 2 3 2" xfId="20028" xr:uid="{00000000-0005-0000-0000-0000394E0000}"/>
    <cellStyle name="R_PRICE SCHEDULES_Level 2 2 3 3" xfId="20029" xr:uid="{00000000-0005-0000-0000-00003A4E0000}"/>
    <cellStyle name="R_PRICE SCHEDULES_Level 2 2 4" xfId="20030" xr:uid="{00000000-0005-0000-0000-00003B4E0000}"/>
    <cellStyle name="R_PRICE SCHEDULES_Level 2 2 4 2" xfId="20031" xr:uid="{00000000-0005-0000-0000-00003C4E0000}"/>
    <cellStyle name="R_PRICE SCHEDULES_Level 2 2 5" xfId="20032" xr:uid="{00000000-0005-0000-0000-00003D4E0000}"/>
    <cellStyle name="R_PRICE SCHEDULES_Level 2 2 6" xfId="20033" xr:uid="{00000000-0005-0000-0000-00003E4E0000}"/>
    <cellStyle name="R_PRICE SCHEDULES_Level 2 2_Material Handling Silos - Expenditure Flow" xfId="20034" xr:uid="{00000000-0005-0000-0000-00003F4E0000}"/>
    <cellStyle name="R_PRICE SCHEDULES_Level 2 3" xfId="20035" xr:uid="{00000000-0005-0000-0000-0000404E0000}"/>
    <cellStyle name="R_PRICE SCHEDULES_Level 2 3 2" xfId="20036" xr:uid="{00000000-0005-0000-0000-0000414E0000}"/>
    <cellStyle name="R_PRICE SCHEDULES_Level 2 3 3" xfId="20037" xr:uid="{00000000-0005-0000-0000-0000424E0000}"/>
    <cellStyle name="R_PRICE SCHEDULES_Level 2 4" xfId="20038" xr:uid="{00000000-0005-0000-0000-0000434E0000}"/>
    <cellStyle name="R_PRICE SCHEDULES_Level 2 4 2" xfId="20039" xr:uid="{00000000-0005-0000-0000-0000444E0000}"/>
    <cellStyle name="R_PRICE SCHEDULES_Level 2 4 3" xfId="20040" xr:uid="{00000000-0005-0000-0000-0000454E0000}"/>
    <cellStyle name="R_PRICE SCHEDULES_Level 2 5" xfId="20041" xr:uid="{00000000-0005-0000-0000-0000464E0000}"/>
    <cellStyle name="R_PRICE SCHEDULES_Level 2 5 2" xfId="20042" xr:uid="{00000000-0005-0000-0000-0000474E0000}"/>
    <cellStyle name="R_PRICE SCHEDULES_Level 2 6" xfId="20043" xr:uid="{00000000-0005-0000-0000-0000484E0000}"/>
    <cellStyle name="R_PRICE SCHEDULES_Level 2 7" xfId="20044" xr:uid="{00000000-0005-0000-0000-0000494E0000}"/>
    <cellStyle name="R_PRICE SCHEDULES_Level 2 Expenditures" xfId="20045" xr:uid="{00000000-0005-0000-0000-00004A4E0000}"/>
    <cellStyle name="R_PRICE SCHEDULES_Level 2 Expenditures 2" xfId="20046" xr:uid="{00000000-0005-0000-0000-00004B4E0000}"/>
    <cellStyle name="R_PRICE SCHEDULES_Level 2 Unitized" xfId="20047" xr:uid="{00000000-0005-0000-0000-00004C4E0000}"/>
    <cellStyle name="R_PRICE SCHEDULES_Level 2 Unitized 2" xfId="20048" xr:uid="{00000000-0005-0000-0000-00004D4E0000}"/>
    <cellStyle name="R_PRICE SCHEDULES_Level 2_Material Handling Silos - Expenditure Flow" xfId="20049" xr:uid="{00000000-0005-0000-0000-00004E4E0000}"/>
    <cellStyle name="R_PRICE SCHEDULES_Material Handling Silos - Expenditure Flow" xfId="20050" xr:uid="{00000000-0005-0000-0000-00004F4E0000}"/>
    <cellStyle name="R_PRICE SCHEDULES_Milestones &amp; CPA-Statement-ZAR" xfId="20051" xr:uid="{00000000-0005-0000-0000-0000504E0000}"/>
    <cellStyle name="R_PRICE SCHEDULES_Milestones &amp; CPA-Statement-ZAR 2" xfId="20052" xr:uid="{00000000-0005-0000-0000-0000514E0000}"/>
    <cellStyle name="R_PRICE SCHEDULES_Milestones &amp; CPA-Statement-ZAR 3" xfId="20053" xr:uid="{00000000-0005-0000-0000-0000524E0000}"/>
    <cellStyle name="R_PRICE SCHEDULES_Milestones &amp; CPA-Statement-ZAR 4" xfId="20054" xr:uid="{00000000-0005-0000-0000-0000534E0000}"/>
    <cellStyle name="R_PRICE SCHEDULES_Milestones &amp; CPA-Statement-ZAR 5" xfId="20055" xr:uid="{00000000-0005-0000-0000-0000544E0000}"/>
    <cellStyle name="R_PRICE SCHEDULES_Total Statement&amp;CPA - ZAR" xfId="20056" xr:uid="{00000000-0005-0000-0000-0000554E0000}"/>
    <cellStyle name="R_PRICE SCHEDULES_Total Statement&amp;CPA - ZAR 2" xfId="20057" xr:uid="{00000000-0005-0000-0000-0000564E0000}"/>
    <cellStyle name="R_PRICE SCHEDULES_Total Statement&amp;CPA - ZAR 3" xfId="20058" xr:uid="{00000000-0005-0000-0000-0000574E0000}"/>
    <cellStyle name="R_PRICE SCHEDULES_Total Statement&amp;CPA - ZAR 4" xfId="20059" xr:uid="{00000000-0005-0000-0000-0000584E0000}"/>
    <cellStyle name="R_PRICE SCHEDULES_Total Statement&amp;CPA - ZAR 5" xfId="20060" xr:uid="{00000000-0005-0000-0000-0000594E0000}"/>
    <cellStyle name="R_PRICE SCHEDULES_Turbine" xfId="20061" xr:uid="{00000000-0005-0000-0000-00005A4E0000}"/>
    <cellStyle name="R_PRICE SCHEDULES_Turbine 2" xfId="20062" xr:uid="{00000000-0005-0000-0000-00005B4E0000}"/>
    <cellStyle name="R_PRICE SCHEDULES_Turbine P11" xfId="20063" xr:uid="{00000000-0005-0000-0000-00005C4E0000}"/>
    <cellStyle name="R_PRICE SCHEDULES_Turbine P11 2" xfId="20064" xr:uid="{00000000-0005-0000-0000-00005D4E0000}"/>
    <cellStyle name="R_PRICE SCHEDULES_Turbine P11 3" xfId="20065" xr:uid="{00000000-0005-0000-0000-00005E4E0000}"/>
    <cellStyle name="R_PRICE SCHEDULES_Turbine P11 4" xfId="20066" xr:uid="{00000000-0005-0000-0000-00005F4E0000}"/>
    <cellStyle name="R_PRICE SCHEDULES_Turbine P11_COC" xfId="20067" xr:uid="{00000000-0005-0000-0000-0000604E0000}"/>
    <cellStyle name="R_Total Statement&amp;CPA - ZAR" xfId="20068" xr:uid="{00000000-0005-0000-0000-0000614E0000}"/>
    <cellStyle name="R_Total Statement&amp;CPA - ZAR 2" xfId="20069" xr:uid="{00000000-0005-0000-0000-0000624E0000}"/>
    <cellStyle name="R_Total Statement&amp;CPA - ZAR 3" xfId="20070" xr:uid="{00000000-0005-0000-0000-0000634E0000}"/>
    <cellStyle name="R_Total Statement&amp;CPA - ZAR 4" xfId="20071" xr:uid="{00000000-0005-0000-0000-0000644E0000}"/>
    <cellStyle name="R_Total Statement&amp;CPA - ZAR 5" xfId="20072" xr:uid="{00000000-0005-0000-0000-0000654E0000}"/>
    <cellStyle name="R_Turbine" xfId="20073" xr:uid="{00000000-0005-0000-0000-0000664E0000}"/>
    <cellStyle name="R_Turbine 2" xfId="20074" xr:uid="{00000000-0005-0000-0000-0000674E0000}"/>
    <cellStyle name="R_Turbine P11" xfId="20075" xr:uid="{00000000-0005-0000-0000-0000684E0000}"/>
    <cellStyle name="R_Turbine P11 2" xfId="20076" xr:uid="{00000000-0005-0000-0000-0000694E0000}"/>
    <cellStyle name="R_Turbine P11 3" xfId="20077" xr:uid="{00000000-0005-0000-0000-00006A4E0000}"/>
    <cellStyle name="R_Turbine P11 4" xfId="20078" xr:uid="{00000000-0005-0000-0000-00006B4E0000}"/>
    <cellStyle name="R_Turbine P11_COC" xfId="20079" xr:uid="{00000000-0005-0000-0000-00006C4E0000}"/>
    <cellStyle name="RIGHT LINE" xfId="20080" xr:uid="{00000000-0005-0000-0000-00006D4E0000}"/>
    <cellStyle name="RIGHT LINE 2" xfId="20081" xr:uid="{00000000-0005-0000-0000-00006E4E0000}"/>
    <cellStyle name="RIGHT LINE 3" xfId="20082" xr:uid="{00000000-0005-0000-0000-00006F4E0000}"/>
    <cellStyle name="RIGHT LINE 4" xfId="20083" xr:uid="{00000000-0005-0000-0000-0000704E0000}"/>
    <cellStyle name="RIGHT LINE 5" xfId="20084" xr:uid="{00000000-0005-0000-0000-0000714E0000}"/>
    <cellStyle name="Sledovaný hypertextový odkaz" xfId="20085" xr:uid="{00000000-0005-0000-0000-0000724E0000}"/>
    <cellStyle name="Sledovaný hypertextový odkaz 2" xfId="20086" xr:uid="{00000000-0005-0000-0000-0000734E0000}"/>
    <cellStyle name="Sledovaný hypertextový odkaz 2 2" xfId="20087" xr:uid="{00000000-0005-0000-0000-0000744E0000}"/>
    <cellStyle name="Sledovaný hypertextový odkaz 2 3" xfId="20088" xr:uid="{00000000-0005-0000-0000-0000754E0000}"/>
    <cellStyle name="Sledovaný hypertextový odkaz 3" xfId="20089" xr:uid="{00000000-0005-0000-0000-0000764E0000}"/>
    <cellStyle name="Sledovaný hypertextový odkaz 3 2" xfId="20090" xr:uid="{00000000-0005-0000-0000-0000774E0000}"/>
    <cellStyle name="Sledovaný hypertextový odkaz 3 3" xfId="20091" xr:uid="{00000000-0005-0000-0000-0000784E0000}"/>
    <cellStyle name="Sledovaný hypertextový odkaz 4" xfId="20092" xr:uid="{00000000-0005-0000-0000-0000794E0000}"/>
    <cellStyle name="Sledovaný hypertextový odkaz 4 2" xfId="20093" xr:uid="{00000000-0005-0000-0000-00007A4E0000}"/>
    <cellStyle name="Sledovaný hypertextový odkaz 5" xfId="20094" xr:uid="{00000000-0005-0000-0000-00007B4E0000}"/>
    <cellStyle name="Sledovaný hypertextový odkaz 6" xfId="20095" xr:uid="{00000000-0005-0000-0000-00007C4E0000}"/>
    <cellStyle name="Sledovaný hypertextový odkaz 7" xfId="20096" xr:uid="{00000000-0005-0000-0000-00007D4E0000}"/>
    <cellStyle name="Sonstiges" xfId="20097" xr:uid="{00000000-0005-0000-0000-00007E4E0000}"/>
    <cellStyle name="Sonstiges 2" xfId="20098" xr:uid="{00000000-0005-0000-0000-00007F4E0000}"/>
    <cellStyle name="Sonstiges 2 2" xfId="20099" xr:uid="{00000000-0005-0000-0000-0000804E0000}"/>
    <cellStyle name="Sonstiges 2 3" xfId="20100" xr:uid="{00000000-0005-0000-0000-0000814E0000}"/>
    <cellStyle name="Sonstiges 3" xfId="20101" xr:uid="{00000000-0005-0000-0000-0000824E0000}"/>
    <cellStyle name="Sonstiges 3 2" xfId="20102" xr:uid="{00000000-0005-0000-0000-0000834E0000}"/>
    <cellStyle name="Sonstiges 3 3" xfId="20103" xr:uid="{00000000-0005-0000-0000-0000844E0000}"/>
    <cellStyle name="Sonstiges 4" xfId="20104" xr:uid="{00000000-0005-0000-0000-0000854E0000}"/>
    <cellStyle name="Sonstiges 4 2" xfId="20105" xr:uid="{00000000-0005-0000-0000-0000864E0000}"/>
    <cellStyle name="Sonstiges 5" xfId="20106" xr:uid="{00000000-0005-0000-0000-0000874E0000}"/>
    <cellStyle name="Sonstiges 6" xfId="20107" xr:uid="{00000000-0005-0000-0000-0000884E0000}"/>
    <cellStyle name="Sonstiges 7" xfId="20108" xr:uid="{00000000-0005-0000-0000-0000894E0000}"/>
    <cellStyle name="Sonstiges 8" xfId="20109" xr:uid="{00000000-0005-0000-0000-00008A4E0000}"/>
    <cellStyle name="Sonstiges 9" xfId="20110" xr:uid="{00000000-0005-0000-0000-00008B4E0000}"/>
    <cellStyle name="Standard_21186 AVF 05.01.04" xfId="20111" xr:uid="{00000000-0005-0000-0000-00008C4E0000}"/>
    <cellStyle name="Stunden" xfId="20112" xr:uid="{00000000-0005-0000-0000-00008D4E0000}"/>
    <cellStyle name="Stunden 2" xfId="20113" xr:uid="{00000000-0005-0000-0000-00008E4E0000}"/>
    <cellStyle name="Stunden 3" xfId="20114" xr:uid="{00000000-0005-0000-0000-00008F4E0000}"/>
    <cellStyle name="Stunden 4" xfId="20115" xr:uid="{00000000-0005-0000-0000-0000904E0000}"/>
    <cellStyle name="Style 1" xfId="102" xr:uid="{00000000-0005-0000-0000-0000914E0000}"/>
    <cellStyle name="Style 1 2" xfId="20116" xr:uid="{00000000-0005-0000-0000-0000924E0000}"/>
    <cellStyle name="Style 1 2 2" xfId="20117" xr:uid="{00000000-0005-0000-0000-0000934E0000}"/>
    <cellStyle name="Style 1 2 3" xfId="20118" xr:uid="{00000000-0005-0000-0000-0000944E0000}"/>
    <cellStyle name="Style 1 2 4" xfId="20119" xr:uid="{00000000-0005-0000-0000-0000954E0000}"/>
    <cellStyle name="Style 1 2 5" xfId="20120" xr:uid="{00000000-0005-0000-0000-0000964E0000}"/>
    <cellStyle name="Style 1 2 6" xfId="20121" xr:uid="{00000000-0005-0000-0000-0000974E0000}"/>
    <cellStyle name="Style 1 2 7" xfId="20122" xr:uid="{00000000-0005-0000-0000-0000984E0000}"/>
    <cellStyle name="Style 1 3" xfId="20123" xr:uid="{00000000-0005-0000-0000-0000994E0000}"/>
    <cellStyle name="Style 1 3 2" xfId="20124" xr:uid="{00000000-0005-0000-0000-00009A4E0000}"/>
    <cellStyle name="Style 1 3 3" xfId="20125" xr:uid="{00000000-0005-0000-0000-00009B4E0000}"/>
    <cellStyle name="Style 1 4" xfId="20126" xr:uid="{00000000-0005-0000-0000-00009C4E0000}"/>
    <cellStyle name="Style 1 4 2" xfId="20127" xr:uid="{00000000-0005-0000-0000-00009D4E0000}"/>
    <cellStyle name="Style 1 4 3" xfId="20128" xr:uid="{00000000-0005-0000-0000-00009E4E0000}"/>
    <cellStyle name="Style 1 5" xfId="20129" xr:uid="{00000000-0005-0000-0000-00009F4E0000}"/>
    <cellStyle name="Style 1 6" xfId="20130" xr:uid="{00000000-0005-0000-0000-0000A04E0000}"/>
    <cellStyle name="Style 1 7" xfId="20131" xr:uid="{00000000-0005-0000-0000-0000A14E0000}"/>
    <cellStyle name="Style 1 8" xfId="20132" xr:uid="{00000000-0005-0000-0000-0000A24E0000}"/>
    <cellStyle name="Style 1 9" xfId="20133" xr:uid="{00000000-0005-0000-0000-0000A34E0000}"/>
    <cellStyle name="Text Indent A" xfId="20134" xr:uid="{00000000-0005-0000-0000-0000A44E0000}"/>
    <cellStyle name="Text Indent A 2" xfId="20135" xr:uid="{00000000-0005-0000-0000-0000A54E0000}"/>
    <cellStyle name="Text Indent A 3" xfId="20136" xr:uid="{00000000-0005-0000-0000-0000A64E0000}"/>
    <cellStyle name="Text Indent A 4" xfId="20137" xr:uid="{00000000-0005-0000-0000-0000A74E0000}"/>
    <cellStyle name="Text Indent B" xfId="20138" xr:uid="{00000000-0005-0000-0000-0000A84E0000}"/>
    <cellStyle name="Text Indent B 10" xfId="20139" xr:uid="{00000000-0005-0000-0000-0000A94E0000}"/>
    <cellStyle name="Text Indent B 11" xfId="20140" xr:uid="{00000000-0005-0000-0000-0000AA4E0000}"/>
    <cellStyle name="Text Indent B 12" xfId="20141" xr:uid="{00000000-0005-0000-0000-0000AB4E0000}"/>
    <cellStyle name="Text Indent B 2" xfId="20142" xr:uid="{00000000-0005-0000-0000-0000AC4E0000}"/>
    <cellStyle name="Text Indent B 2 2" xfId="20143" xr:uid="{00000000-0005-0000-0000-0000AD4E0000}"/>
    <cellStyle name="Text Indent B 2 2 2" xfId="20144" xr:uid="{00000000-0005-0000-0000-0000AE4E0000}"/>
    <cellStyle name="Text Indent B 2 2 2 2" xfId="20145" xr:uid="{00000000-0005-0000-0000-0000AF4E0000}"/>
    <cellStyle name="Text Indent B 2 2 2 2 2" xfId="20146" xr:uid="{00000000-0005-0000-0000-0000B04E0000}"/>
    <cellStyle name="Text Indent B 2 2 2 3" xfId="20147" xr:uid="{00000000-0005-0000-0000-0000B14E0000}"/>
    <cellStyle name="Text Indent B 2 2 2 4" xfId="20148" xr:uid="{00000000-0005-0000-0000-0000B24E0000}"/>
    <cellStyle name="Text Indent B 2 2 3" xfId="20149" xr:uid="{00000000-0005-0000-0000-0000B34E0000}"/>
    <cellStyle name="Text Indent B 2 2 3 2" xfId="20150" xr:uid="{00000000-0005-0000-0000-0000B44E0000}"/>
    <cellStyle name="Text Indent B 2 2 3 3" xfId="20151" xr:uid="{00000000-0005-0000-0000-0000B54E0000}"/>
    <cellStyle name="Text Indent B 2 2 4" xfId="20152" xr:uid="{00000000-0005-0000-0000-0000B64E0000}"/>
    <cellStyle name="Text Indent B 2 2 4 2" xfId="20153" xr:uid="{00000000-0005-0000-0000-0000B74E0000}"/>
    <cellStyle name="Text Indent B 2 2 5" xfId="20154" xr:uid="{00000000-0005-0000-0000-0000B84E0000}"/>
    <cellStyle name="Text Indent B 2 2 5 2" xfId="20155" xr:uid="{00000000-0005-0000-0000-0000B94E0000}"/>
    <cellStyle name="Text Indent B 2 2 6" xfId="20156" xr:uid="{00000000-0005-0000-0000-0000BA4E0000}"/>
    <cellStyle name="Text Indent B 2 2 7" xfId="20157" xr:uid="{00000000-0005-0000-0000-0000BB4E0000}"/>
    <cellStyle name="Text Indent B 2 2 8" xfId="20158" xr:uid="{00000000-0005-0000-0000-0000BC4E0000}"/>
    <cellStyle name="Text Indent B 2 2_Material Handling Silos - Expenditure Flow" xfId="20159" xr:uid="{00000000-0005-0000-0000-0000BD4E0000}"/>
    <cellStyle name="Text Indent B 2 3" xfId="20160" xr:uid="{00000000-0005-0000-0000-0000BE4E0000}"/>
    <cellStyle name="Text Indent B 2 3 2" xfId="20161" xr:uid="{00000000-0005-0000-0000-0000BF4E0000}"/>
    <cellStyle name="Text Indent B 2 3 2 2" xfId="20162" xr:uid="{00000000-0005-0000-0000-0000C04E0000}"/>
    <cellStyle name="Text Indent B 2 3 3" xfId="20163" xr:uid="{00000000-0005-0000-0000-0000C14E0000}"/>
    <cellStyle name="Text Indent B 2 3 4" xfId="20164" xr:uid="{00000000-0005-0000-0000-0000C24E0000}"/>
    <cellStyle name="Text Indent B 2 4" xfId="20165" xr:uid="{00000000-0005-0000-0000-0000C34E0000}"/>
    <cellStyle name="Text Indent B 2 4 2" xfId="20166" xr:uid="{00000000-0005-0000-0000-0000C44E0000}"/>
    <cellStyle name="Text Indent B 2 4 3" xfId="20167" xr:uid="{00000000-0005-0000-0000-0000C54E0000}"/>
    <cellStyle name="Text Indent B 2 5" xfId="20168" xr:uid="{00000000-0005-0000-0000-0000C64E0000}"/>
    <cellStyle name="Text Indent B 2 5 2" xfId="20169" xr:uid="{00000000-0005-0000-0000-0000C74E0000}"/>
    <cellStyle name="Text Indent B 2 6" xfId="20170" xr:uid="{00000000-0005-0000-0000-0000C84E0000}"/>
    <cellStyle name="Text Indent B 2 6 2" xfId="20171" xr:uid="{00000000-0005-0000-0000-0000C94E0000}"/>
    <cellStyle name="Text Indent B 2 7" xfId="20172" xr:uid="{00000000-0005-0000-0000-0000CA4E0000}"/>
    <cellStyle name="Text Indent B 2 8" xfId="20173" xr:uid="{00000000-0005-0000-0000-0000CB4E0000}"/>
    <cellStyle name="Text Indent B 2 9" xfId="20174" xr:uid="{00000000-0005-0000-0000-0000CC4E0000}"/>
    <cellStyle name="Text Indent B 2_Material Handling Silos - Expenditure Flow" xfId="20175" xr:uid="{00000000-0005-0000-0000-0000CD4E0000}"/>
    <cellStyle name="Text Indent B 3" xfId="20176" xr:uid="{00000000-0005-0000-0000-0000CE4E0000}"/>
    <cellStyle name="Text Indent B 3 2" xfId="20177" xr:uid="{00000000-0005-0000-0000-0000CF4E0000}"/>
    <cellStyle name="Text Indent B 3 2 2" xfId="20178" xr:uid="{00000000-0005-0000-0000-0000D04E0000}"/>
    <cellStyle name="Text Indent B 3 2 2 2" xfId="20179" xr:uid="{00000000-0005-0000-0000-0000D14E0000}"/>
    <cellStyle name="Text Indent B 3 2 3" xfId="20180" xr:uid="{00000000-0005-0000-0000-0000D24E0000}"/>
    <cellStyle name="Text Indent B 3 2 4" xfId="20181" xr:uid="{00000000-0005-0000-0000-0000D34E0000}"/>
    <cellStyle name="Text Indent B 3 3" xfId="20182" xr:uid="{00000000-0005-0000-0000-0000D44E0000}"/>
    <cellStyle name="Text Indent B 3 3 2" xfId="20183" xr:uid="{00000000-0005-0000-0000-0000D54E0000}"/>
    <cellStyle name="Text Indent B 3 4" xfId="20184" xr:uid="{00000000-0005-0000-0000-0000D64E0000}"/>
    <cellStyle name="Text Indent B 3 4 2" xfId="20185" xr:uid="{00000000-0005-0000-0000-0000D74E0000}"/>
    <cellStyle name="Text Indent B 3 5" xfId="20186" xr:uid="{00000000-0005-0000-0000-0000D84E0000}"/>
    <cellStyle name="Text Indent B 3 5 2" xfId="20187" xr:uid="{00000000-0005-0000-0000-0000D94E0000}"/>
    <cellStyle name="Text Indent B 3 6" xfId="20188" xr:uid="{00000000-0005-0000-0000-0000DA4E0000}"/>
    <cellStyle name="Text Indent B 3 7" xfId="20189" xr:uid="{00000000-0005-0000-0000-0000DB4E0000}"/>
    <cellStyle name="Text Indent B 3 8" xfId="20190" xr:uid="{00000000-0005-0000-0000-0000DC4E0000}"/>
    <cellStyle name="Text Indent B 4" xfId="20191" xr:uid="{00000000-0005-0000-0000-0000DD4E0000}"/>
    <cellStyle name="Text Indent B 4 2" xfId="20192" xr:uid="{00000000-0005-0000-0000-0000DE4E0000}"/>
    <cellStyle name="Text Indent B 4 2 2" xfId="20193" xr:uid="{00000000-0005-0000-0000-0000DF4E0000}"/>
    <cellStyle name="Text Indent B 4 3" xfId="20194" xr:uid="{00000000-0005-0000-0000-0000E04E0000}"/>
    <cellStyle name="Text Indent B 4 4" xfId="20195" xr:uid="{00000000-0005-0000-0000-0000E14E0000}"/>
    <cellStyle name="Text Indent B 5" xfId="20196" xr:uid="{00000000-0005-0000-0000-0000E24E0000}"/>
    <cellStyle name="Text Indent B 5 2" xfId="20197" xr:uid="{00000000-0005-0000-0000-0000E34E0000}"/>
    <cellStyle name="Text Indent B 5 3" xfId="20198" xr:uid="{00000000-0005-0000-0000-0000E44E0000}"/>
    <cellStyle name="Text Indent B 5 4" xfId="20199" xr:uid="{00000000-0005-0000-0000-0000E54E0000}"/>
    <cellStyle name="Text Indent B 6" xfId="20200" xr:uid="{00000000-0005-0000-0000-0000E64E0000}"/>
    <cellStyle name="Text Indent B 6 2" xfId="20201" xr:uid="{00000000-0005-0000-0000-0000E74E0000}"/>
    <cellStyle name="Text Indent B 6 3" xfId="20202" xr:uid="{00000000-0005-0000-0000-0000E84E0000}"/>
    <cellStyle name="Text Indent B 7" xfId="20203" xr:uid="{00000000-0005-0000-0000-0000E94E0000}"/>
    <cellStyle name="Text Indent B 7 2" xfId="20204" xr:uid="{00000000-0005-0000-0000-0000EA4E0000}"/>
    <cellStyle name="Text Indent B 8" xfId="20205" xr:uid="{00000000-0005-0000-0000-0000EB4E0000}"/>
    <cellStyle name="Text Indent B 9" xfId="20206" xr:uid="{00000000-0005-0000-0000-0000EC4E0000}"/>
    <cellStyle name="Text Indent B_Kusile ITD &amp; YE Proj July 2011" xfId="20207" xr:uid="{00000000-0005-0000-0000-0000ED4E0000}"/>
    <cellStyle name="Text Indent C" xfId="20208" xr:uid="{00000000-0005-0000-0000-0000EE4E0000}"/>
    <cellStyle name="Text Indent C 10" xfId="20209" xr:uid="{00000000-0005-0000-0000-0000EF4E0000}"/>
    <cellStyle name="Text Indent C 11" xfId="20210" xr:uid="{00000000-0005-0000-0000-0000F04E0000}"/>
    <cellStyle name="Text Indent C 12" xfId="20211" xr:uid="{00000000-0005-0000-0000-0000F14E0000}"/>
    <cellStyle name="Text Indent C 2" xfId="20212" xr:uid="{00000000-0005-0000-0000-0000F24E0000}"/>
    <cellStyle name="Text Indent C 2 2" xfId="20213" xr:uid="{00000000-0005-0000-0000-0000F34E0000}"/>
    <cellStyle name="Text Indent C 2 2 2" xfId="20214" xr:uid="{00000000-0005-0000-0000-0000F44E0000}"/>
    <cellStyle name="Text Indent C 2 2 2 2" xfId="20215" xr:uid="{00000000-0005-0000-0000-0000F54E0000}"/>
    <cellStyle name="Text Indent C 2 2 2 2 2" xfId="20216" xr:uid="{00000000-0005-0000-0000-0000F64E0000}"/>
    <cellStyle name="Text Indent C 2 2 2 3" xfId="20217" xr:uid="{00000000-0005-0000-0000-0000F74E0000}"/>
    <cellStyle name="Text Indent C 2 2 2 4" xfId="20218" xr:uid="{00000000-0005-0000-0000-0000F84E0000}"/>
    <cellStyle name="Text Indent C 2 2 3" xfId="20219" xr:uid="{00000000-0005-0000-0000-0000F94E0000}"/>
    <cellStyle name="Text Indent C 2 2 3 2" xfId="20220" xr:uid="{00000000-0005-0000-0000-0000FA4E0000}"/>
    <cellStyle name="Text Indent C 2 2 3 3" xfId="20221" xr:uid="{00000000-0005-0000-0000-0000FB4E0000}"/>
    <cellStyle name="Text Indent C 2 2 4" xfId="20222" xr:uid="{00000000-0005-0000-0000-0000FC4E0000}"/>
    <cellStyle name="Text Indent C 2 2 4 2" xfId="20223" xr:uid="{00000000-0005-0000-0000-0000FD4E0000}"/>
    <cellStyle name="Text Indent C 2 2 5" xfId="20224" xr:uid="{00000000-0005-0000-0000-0000FE4E0000}"/>
    <cellStyle name="Text Indent C 2 2 5 2" xfId="20225" xr:uid="{00000000-0005-0000-0000-0000FF4E0000}"/>
    <cellStyle name="Text Indent C 2 2 6" xfId="20226" xr:uid="{00000000-0005-0000-0000-0000004F0000}"/>
    <cellStyle name="Text Indent C 2 2 7" xfId="20227" xr:uid="{00000000-0005-0000-0000-0000014F0000}"/>
    <cellStyle name="Text Indent C 2 2 8" xfId="20228" xr:uid="{00000000-0005-0000-0000-0000024F0000}"/>
    <cellStyle name="Text Indent C 2 2_Material Handling Silos - Expenditure Flow" xfId="20229" xr:uid="{00000000-0005-0000-0000-0000034F0000}"/>
    <cellStyle name="Text Indent C 2 3" xfId="20230" xr:uid="{00000000-0005-0000-0000-0000044F0000}"/>
    <cellStyle name="Text Indent C 2 3 2" xfId="20231" xr:uid="{00000000-0005-0000-0000-0000054F0000}"/>
    <cellStyle name="Text Indent C 2 3 2 2" xfId="20232" xr:uid="{00000000-0005-0000-0000-0000064F0000}"/>
    <cellStyle name="Text Indent C 2 3 3" xfId="20233" xr:uid="{00000000-0005-0000-0000-0000074F0000}"/>
    <cellStyle name="Text Indent C 2 3 4" xfId="20234" xr:uid="{00000000-0005-0000-0000-0000084F0000}"/>
    <cellStyle name="Text Indent C 2 4" xfId="20235" xr:uid="{00000000-0005-0000-0000-0000094F0000}"/>
    <cellStyle name="Text Indent C 2 4 2" xfId="20236" xr:uid="{00000000-0005-0000-0000-00000A4F0000}"/>
    <cellStyle name="Text Indent C 2 4 3" xfId="20237" xr:uid="{00000000-0005-0000-0000-00000B4F0000}"/>
    <cellStyle name="Text Indent C 2 5" xfId="20238" xr:uid="{00000000-0005-0000-0000-00000C4F0000}"/>
    <cellStyle name="Text Indent C 2 5 2" xfId="20239" xr:uid="{00000000-0005-0000-0000-00000D4F0000}"/>
    <cellStyle name="Text Indent C 2 6" xfId="20240" xr:uid="{00000000-0005-0000-0000-00000E4F0000}"/>
    <cellStyle name="Text Indent C 2 6 2" xfId="20241" xr:uid="{00000000-0005-0000-0000-00000F4F0000}"/>
    <cellStyle name="Text Indent C 2 7" xfId="20242" xr:uid="{00000000-0005-0000-0000-0000104F0000}"/>
    <cellStyle name="Text Indent C 2 8" xfId="20243" xr:uid="{00000000-0005-0000-0000-0000114F0000}"/>
    <cellStyle name="Text Indent C 2 9" xfId="20244" xr:uid="{00000000-0005-0000-0000-0000124F0000}"/>
    <cellStyle name="Text Indent C 2_Material Handling Silos - Expenditure Flow" xfId="20245" xr:uid="{00000000-0005-0000-0000-0000134F0000}"/>
    <cellStyle name="Text Indent C 3" xfId="20246" xr:uid="{00000000-0005-0000-0000-0000144F0000}"/>
    <cellStyle name="Text Indent C 3 2" xfId="20247" xr:uid="{00000000-0005-0000-0000-0000154F0000}"/>
    <cellStyle name="Text Indent C 3 2 2" xfId="20248" xr:uid="{00000000-0005-0000-0000-0000164F0000}"/>
    <cellStyle name="Text Indent C 3 2 2 2" xfId="20249" xr:uid="{00000000-0005-0000-0000-0000174F0000}"/>
    <cellStyle name="Text Indent C 3 2 3" xfId="20250" xr:uid="{00000000-0005-0000-0000-0000184F0000}"/>
    <cellStyle name="Text Indent C 3 2 4" xfId="20251" xr:uid="{00000000-0005-0000-0000-0000194F0000}"/>
    <cellStyle name="Text Indent C 3 3" xfId="20252" xr:uid="{00000000-0005-0000-0000-00001A4F0000}"/>
    <cellStyle name="Text Indent C 3 3 2" xfId="20253" xr:uid="{00000000-0005-0000-0000-00001B4F0000}"/>
    <cellStyle name="Text Indent C 3 4" xfId="20254" xr:uid="{00000000-0005-0000-0000-00001C4F0000}"/>
    <cellStyle name="Text Indent C 3 4 2" xfId="20255" xr:uid="{00000000-0005-0000-0000-00001D4F0000}"/>
    <cellStyle name="Text Indent C 3 5" xfId="20256" xr:uid="{00000000-0005-0000-0000-00001E4F0000}"/>
    <cellStyle name="Text Indent C 3 5 2" xfId="20257" xr:uid="{00000000-0005-0000-0000-00001F4F0000}"/>
    <cellStyle name="Text Indent C 3 6" xfId="20258" xr:uid="{00000000-0005-0000-0000-0000204F0000}"/>
    <cellStyle name="Text Indent C 3 7" xfId="20259" xr:uid="{00000000-0005-0000-0000-0000214F0000}"/>
    <cellStyle name="Text Indent C 3 8" xfId="20260" xr:uid="{00000000-0005-0000-0000-0000224F0000}"/>
    <cellStyle name="Text Indent C 4" xfId="20261" xr:uid="{00000000-0005-0000-0000-0000234F0000}"/>
    <cellStyle name="Text Indent C 4 2" xfId="20262" xr:uid="{00000000-0005-0000-0000-0000244F0000}"/>
    <cellStyle name="Text Indent C 4 2 2" xfId="20263" xr:uid="{00000000-0005-0000-0000-0000254F0000}"/>
    <cellStyle name="Text Indent C 4 3" xfId="20264" xr:uid="{00000000-0005-0000-0000-0000264F0000}"/>
    <cellStyle name="Text Indent C 4 4" xfId="20265" xr:uid="{00000000-0005-0000-0000-0000274F0000}"/>
    <cellStyle name="Text Indent C 5" xfId="20266" xr:uid="{00000000-0005-0000-0000-0000284F0000}"/>
    <cellStyle name="Text Indent C 5 2" xfId="20267" xr:uid="{00000000-0005-0000-0000-0000294F0000}"/>
    <cellStyle name="Text Indent C 5 3" xfId="20268" xr:uid="{00000000-0005-0000-0000-00002A4F0000}"/>
    <cellStyle name="Text Indent C 5 4" xfId="20269" xr:uid="{00000000-0005-0000-0000-00002B4F0000}"/>
    <cellStyle name="Text Indent C 6" xfId="20270" xr:uid="{00000000-0005-0000-0000-00002C4F0000}"/>
    <cellStyle name="Text Indent C 6 2" xfId="20271" xr:uid="{00000000-0005-0000-0000-00002D4F0000}"/>
    <cellStyle name="Text Indent C 6 3" xfId="20272" xr:uid="{00000000-0005-0000-0000-00002E4F0000}"/>
    <cellStyle name="Text Indent C 7" xfId="20273" xr:uid="{00000000-0005-0000-0000-00002F4F0000}"/>
    <cellStyle name="Text Indent C 7 2" xfId="20274" xr:uid="{00000000-0005-0000-0000-0000304F0000}"/>
    <cellStyle name="Text Indent C 8" xfId="20275" xr:uid="{00000000-0005-0000-0000-0000314F0000}"/>
    <cellStyle name="Text Indent C 9" xfId="20276" xr:uid="{00000000-0005-0000-0000-0000324F0000}"/>
    <cellStyle name="Text Indent C_Kusile ITD &amp; YE Proj July 2011" xfId="20277" xr:uid="{00000000-0005-0000-0000-0000334F0000}"/>
    <cellStyle name="Times New Roman" xfId="20278" xr:uid="{00000000-0005-0000-0000-0000344F0000}"/>
    <cellStyle name="Titel" xfId="20279" xr:uid="{00000000-0005-0000-0000-0000354F0000}"/>
    <cellStyle name="Titel 2" xfId="20280" xr:uid="{00000000-0005-0000-0000-0000364F0000}"/>
    <cellStyle name="Titel 2 2" xfId="20281" xr:uid="{00000000-0005-0000-0000-0000374F0000}"/>
    <cellStyle name="Titel 2 3" xfId="20282" xr:uid="{00000000-0005-0000-0000-0000384F0000}"/>
    <cellStyle name="Titel 3" xfId="20283" xr:uid="{00000000-0005-0000-0000-0000394F0000}"/>
    <cellStyle name="Titel 3 2" xfId="20284" xr:uid="{00000000-0005-0000-0000-00003A4F0000}"/>
    <cellStyle name="Titel 3 3" xfId="20285" xr:uid="{00000000-0005-0000-0000-00003B4F0000}"/>
    <cellStyle name="Titel 4" xfId="20286" xr:uid="{00000000-0005-0000-0000-00003C4F0000}"/>
    <cellStyle name="Titel 4 2" xfId="20287" xr:uid="{00000000-0005-0000-0000-00003D4F0000}"/>
    <cellStyle name="Titel 5" xfId="20288" xr:uid="{00000000-0005-0000-0000-00003E4F0000}"/>
    <cellStyle name="Titel 6" xfId="20289" xr:uid="{00000000-0005-0000-0000-00003F4F0000}"/>
    <cellStyle name="Titel 7" xfId="20290" xr:uid="{00000000-0005-0000-0000-0000404F0000}"/>
    <cellStyle name="Titel 8" xfId="20291" xr:uid="{00000000-0005-0000-0000-0000414F0000}"/>
    <cellStyle name="Titel 9" xfId="20292" xr:uid="{00000000-0005-0000-0000-0000424F0000}"/>
    <cellStyle name="Title 10" xfId="20293" xr:uid="{00000000-0005-0000-0000-0000434F0000}"/>
    <cellStyle name="Title 10 2" xfId="20294" xr:uid="{00000000-0005-0000-0000-0000444F0000}"/>
    <cellStyle name="Title 10 3" xfId="20295" xr:uid="{00000000-0005-0000-0000-0000454F0000}"/>
    <cellStyle name="Title 10 4" xfId="20296" xr:uid="{00000000-0005-0000-0000-0000464F0000}"/>
    <cellStyle name="Title 10 5" xfId="20297" xr:uid="{00000000-0005-0000-0000-0000474F0000}"/>
    <cellStyle name="Title 11" xfId="20298" xr:uid="{00000000-0005-0000-0000-0000484F0000}"/>
    <cellStyle name="Title 11 2" xfId="20299" xr:uid="{00000000-0005-0000-0000-0000494F0000}"/>
    <cellStyle name="Title 11 3" xfId="20300" xr:uid="{00000000-0005-0000-0000-00004A4F0000}"/>
    <cellStyle name="Title 11 4" xfId="20301" xr:uid="{00000000-0005-0000-0000-00004B4F0000}"/>
    <cellStyle name="Title 11 5" xfId="20302" xr:uid="{00000000-0005-0000-0000-00004C4F0000}"/>
    <cellStyle name="Title 12" xfId="20303" xr:uid="{00000000-0005-0000-0000-00004D4F0000}"/>
    <cellStyle name="Title 12 2" xfId="20304" xr:uid="{00000000-0005-0000-0000-00004E4F0000}"/>
    <cellStyle name="Title 12 3" xfId="20305" xr:uid="{00000000-0005-0000-0000-00004F4F0000}"/>
    <cellStyle name="Title 12 4" xfId="20306" xr:uid="{00000000-0005-0000-0000-0000504F0000}"/>
    <cellStyle name="Title 12 5" xfId="20307" xr:uid="{00000000-0005-0000-0000-0000514F0000}"/>
    <cellStyle name="Title 13" xfId="20308" xr:uid="{00000000-0005-0000-0000-0000524F0000}"/>
    <cellStyle name="Title 13 2" xfId="20309" xr:uid="{00000000-0005-0000-0000-0000534F0000}"/>
    <cellStyle name="Title 13 3" xfId="20310" xr:uid="{00000000-0005-0000-0000-0000544F0000}"/>
    <cellStyle name="Title 13 4" xfId="20311" xr:uid="{00000000-0005-0000-0000-0000554F0000}"/>
    <cellStyle name="Title 13 5" xfId="20312" xr:uid="{00000000-0005-0000-0000-0000564F0000}"/>
    <cellStyle name="Title 14" xfId="20313" xr:uid="{00000000-0005-0000-0000-0000574F0000}"/>
    <cellStyle name="Title 14 2" xfId="20314" xr:uid="{00000000-0005-0000-0000-0000584F0000}"/>
    <cellStyle name="Title 14 3" xfId="20315" xr:uid="{00000000-0005-0000-0000-0000594F0000}"/>
    <cellStyle name="Title 14 4" xfId="20316" xr:uid="{00000000-0005-0000-0000-00005A4F0000}"/>
    <cellStyle name="Title 14 5" xfId="20317" xr:uid="{00000000-0005-0000-0000-00005B4F0000}"/>
    <cellStyle name="Title 15" xfId="20318" xr:uid="{00000000-0005-0000-0000-00005C4F0000}"/>
    <cellStyle name="Title 15 2" xfId="20319" xr:uid="{00000000-0005-0000-0000-00005D4F0000}"/>
    <cellStyle name="Title 15 3" xfId="20320" xr:uid="{00000000-0005-0000-0000-00005E4F0000}"/>
    <cellStyle name="Title 15 4" xfId="20321" xr:uid="{00000000-0005-0000-0000-00005F4F0000}"/>
    <cellStyle name="Title 15 5" xfId="20322" xr:uid="{00000000-0005-0000-0000-0000604F0000}"/>
    <cellStyle name="Title 16" xfId="20323" xr:uid="{00000000-0005-0000-0000-0000614F0000}"/>
    <cellStyle name="Title 16 2" xfId="20324" xr:uid="{00000000-0005-0000-0000-0000624F0000}"/>
    <cellStyle name="Title 16 3" xfId="20325" xr:uid="{00000000-0005-0000-0000-0000634F0000}"/>
    <cellStyle name="Title 16 4" xfId="20326" xr:uid="{00000000-0005-0000-0000-0000644F0000}"/>
    <cellStyle name="Title 16 5" xfId="20327" xr:uid="{00000000-0005-0000-0000-0000654F0000}"/>
    <cellStyle name="Title 17" xfId="20328" xr:uid="{00000000-0005-0000-0000-0000664F0000}"/>
    <cellStyle name="Title 17 2" xfId="20329" xr:uid="{00000000-0005-0000-0000-0000674F0000}"/>
    <cellStyle name="Title 17 3" xfId="20330" xr:uid="{00000000-0005-0000-0000-0000684F0000}"/>
    <cellStyle name="Title 17 4" xfId="20331" xr:uid="{00000000-0005-0000-0000-0000694F0000}"/>
    <cellStyle name="Title 17 5" xfId="20332" xr:uid="{00000000-0005-0000-0000-00006A4F0000}"/>
    <cellStyle name="Title 18" xfId="20333" xr:uid="{00000000-0005-0000-0000-00006B4F0000}"/>
    <cellStyle name="Title 18 2" xfId="20334" xr:uid="{00000000-0005-0000-0000-00006C4F0000}"/>
    <cellStyle name="Title 18 3" xfId="20335" xr:uid="{00000000-0005-0000-0000-00006D4F0000}"/>
    <cellStyle name="Title 18 4" xfId="20336" xr:uid="{00000000-0005-0000-0000-00006E4F0000}"/>
    <cellStyle name="Title 18 5" xfId="20337" xr:uid="{00000000-0005-0000-0000-00006F4F0000}"/>
    <cellStyle name="Title 19" xfId="20338" xr:uid="{00000000-0005-0000-0000-0000704F0000}"/>
    <cellStyle name="Title 19 2" xfId="20339" xr:uid="{00000000-0005-0000-0000-0000714F0000}"/>
    <cellStyle name="Title 19 3" xfId="20340" xr:uid="{00000000-0005-0000-0000-0000724F0000}"/>
    <cellStyle name="Title 19 4" xfId="20341" xr:uid="{00000000-0005-0000-0000-0000734F0000}"/>
    <cellStyle name="Title 19 5" xfId="20342" xr:uid="{00000000-0005-0000-0000-0000744F0000}"/>
    <cellStyle name="Title 2" xfId="103" xr:uid="{00000000-0005-0000-0000-0000754F0000}"/>
    <cellStyle name="Title 2 2" xfId="20343" xr:uid="{00000000-0005-0000-0000-0000764F0000}"/>
    <cellStyle name="Title 2 2 2" xfId="20344" xr:uid="{00000000-0005-0000-0000-0000774F0000}"/>
    <cellStyle name="Title 2 2 3" xfId="20345" xr:uid="{00000000-0005-0000-0000-0000784F0000}"/>
    <cellStyle name="Title 2 2 4" xfId="20346" xr:uid="{00000000-0005-0000-0000-0000794F0000}"/>
    <cellStyle name="Title 2 2 5" xfId="20347" xr:uid="{00000000-0005-0000-0000-00007A4F0000}"/>
    <cellStyle name="Title 2 2 6" xfId="20348" xr:uid="{00000000-0005-0000-0000-00007B4F0000}"/>
    <cellStyle name="Title 2 2 7" xfId="20349" xr:uid="{00000000-0005-0000-0000-00007C4F0000}"/>
    <cellStyle name="Title 2 3" xfId="20350" xr:uid="{00000000-0005-0000-0000-00007D4F0000}"/>
    <cellStyle name="Title 2 3 2" xfId="20351" xr:uid="{00000000-0005-0000-0000-00007E4F0000}"/>
    <cellStyle name="Title 2 4" xfId="20352" xr:uid="{00000000-0005-0000-0000-00007F4F0000}"/>
    <cellStyle name="Title 2 4 2" xfId="20353" xr:uid="{00000000-0005-0000-0000-0000804F0000}"/>
    <cellStyle name="Title 2 5" xfId="20354" xr:uid="{00000000-0005-0000-0000-0000814F0000}"/>
    <cellStyle name="Title 2 6" xfId="20355" xr:uid="{00000000-0005-0000-0000-0000824F0000}"/>
    <cellStyle name="Title 2 7" xfId="20356" xr:uid="{00000000-0005-0000-0000-0000834F0000}"/>
    <cellStyle name="Title 2 8" xfId="20357" xr:uid="{00000000-0005-0000-0000-0000844F0000}"/>
    <cellStyle name="Title 2 9" xfId="20358" xr:uid="{00000000-0005-0000-0000-0000854F0000}"/>
    <cellStyle name="Title 20" xfId="20359" xr:uid="{00000000-0005-0000-0000-0000864F0000}"/>
    <cellStyle name="Title 20 2" xfId="20360" xr:uid="{00000000-0005-0000-0000-0000874F0000}"/>
    <cellStyle name="Title 20 3" xfId="20361" xr:uid="{00000000-0005-0000-0000-0000884F0000}"/>
    <cellStyle name="Title 20 4" xfId="20362" xr:uid="{00000000-0005-0000-0000-0000894F0000}"/>
    <cellStyle name="Title 20 5" xfId="20363" xr:uid="{00000000-0005-0000-0000-00008A4F0000}"/>
    <cellStyle name="Title 21" xfId="20364" xr:uid="{00000000-0005-0000-0000-00008B4F0000}"/>
    <cellStyle name="Title 21 2" xfId="20365" xr:uid="{00000000-0005-0000-0000-00008C4F0000}"/>
    <cellStyle name="Title 21 3" xfId="20366" xr:uid="{00000000-0005-0000-0000-00008D4F0000}"/>
    <cellStyle name="Title 21 4" xfId="20367" xr:uid="{00000000-0005-0000-0000-00008E4F0000}"/>
    <cellStyle name="Title 21 5" xfId="20368" xr:uid="{00000000-0005-0000-0000-00008F4F0000}"/>
    <cellStyle name="Title 22" xfId="20369" xr:uid="{00000000-0005-0000-0000-0000904F0000}"/>
    <cellStyle name="Title 22 2" xfId="20370" xr:uid="{00000000-0005-0000-0000-0000914F0000}"/>
    <cellStyle name="Title 22 3" xfId="20371" xr:uid="{00000000-0005-0000-0000-0000924F0000}"/>
    <cellStyle name="Title 22 4" xfId="20372" xr:uid="{00000000-0005-0000-0000-0000934F0000}"/>
    <cellStyle name="Title 22 5" xfId="20373" xr:uid="{00000000-0005-0000-0000-0000944F0000}"/>
    <cellStyle name="Title 23" xfId="20374" xr:uid="{00000000-0005-0000-0000-0000954F0000}"/>
    <cellStyle name="Title 23 2" xfId="20375" xr:uid="{00000000-0005-0000-0000-0000964F0000}"/>
    <cellStyle name="Title 23 3" xfId="20376" xr:uid="{00000000-0005-0000-0000-0000974F0000}"/>
    <cellStyle name="Title 23 4" xfId="20377" xr:uid="{00000000-0005-0000-0000-0000984F0000}"/>
    <cellStyle name="Title 23 5" xfId="20378" xr:uid="{00000000-0005-0000-0000-0000994F0000}"/>
    <cellStyle name="Title 24" xfId="20379" xr:uid="{00000000-0005-0000-0000-00009A4F0000}"/>
    <cellStyle name="Title 24 2" xfId="20380" xr:uid="{00000000-0005-0000-0000-00009B4F0000}"/>
    <cellStyle name="Title 24 3" xfId="20381" xr:uid="{00000000-0005-0000-0000-00009C4F0000}"/>
    <cellStyle name="Title 24 4" xfId="20382" xr:uid="{00000000-0005-0000-0000-00009D4F0000}"/>
    <cellStyle name="Title 24 5" xfId="20383" xr:uid="{00000000-0005-0000-0000-00009E4F0000}"/>
    <cellStyle name="Title 25" xfId="20384" xr:uid="{00000000-0005-0000-0000-00009F4F0000}"/>
    <cellStyle name="Title 25 2" xfId="20385" xr:uid="{00000000-0005-0000-0000-0000A04F0000}"/>
    <cellStyle name="Title 25 3" xfId="20386" xr:uid="{00000000-0005-0000-0000-0000A14F0000}"/>
    <cellStyle name="Title 25 4" xfId="20387" xr:uid="{00000000-0005-0000-0000-0000A24F0000}"/>
    <cellStyle name="Title 25 5" xfId="20388" xr:uid="{00000000-0005-0000-0000-0000A34F0000}"/>
    <cellStyle name="Title 26" xfId="20389" xr:uid="{00000000-0005-0000-0000-0000A44F0000}"/>
    <cellStyle name="Title 26 2" xfId="20390" xr:uid="{00000000-0005-0000-0000-0000A54F0000}"/>
    <cellStyle name="Title 26 3" xfId="20391" xr:uid="{00000000-0005-0000-0000-0000A64F0000}"/>
    <cellStyle name="Title 26 4" xfId="20392" xr:uid="{00000000-0005-0000-0000-0000A74F0000}"/>
    <cellStyle name="Title 26 5" xfId="20393" xr:uid="{00000000-0005-0000-0000-0000A84F0000}"/>
    <cellStyle name="Title 27" xfId="20394" xr:uid="{00000000-0005-0000-0000-0000A94F0000}"/>
    <cellStyle name="Title 27 2" xfId="20395" xr:uid="{00000000-0005-0000-0000-0000AA4F0000}"/>
    <cellStyle name="Title 27 3" xfId="20396" xr:uid="{00000000-0005-0000-0000-0000AB4F0000}"/>
    <cellStyle name="Title 27 4" xfId="20397" xr:uid="{00000000-0005-0000-0000-0000AC4F0000}"/>
    <cellStyle name="Title 27 5" xfId="20398" xr:uid="{00000000-0005-0000-0000-0000AD4F0000}"/>
    <cellStyle name="Title 28" xfId="20399" xr:uid="{00000000-0005-0000-0000-0000AE4F0000}"/>
    <cellStyle name="Title 28 2" xfId="20400" xr:uid="{00000000-0005-0000-0000-0000AF4F0000}"/>
    <cellStyle name="Title 28 3" xfId="20401" xr:uid="{00000000-0005-0000-0000-0000B04F0000}"/>
    <cellStyle name="Title 28 4" xfId="20402" xr:uid="{00000000-0005-0000-0000-0000B14F0000}"/>
    <cellStyle name="Title 28 5" xfId="20403" xr:uid="{00000000-0005-0000-0000-0000B24F0000}"/>
    <cellStyle name="Title 29" xfId="20404" xr:uid="{00000000-0005-0000-0000-0000B34F0000}"/>
    <cellStyle name="Title 29 2" xfId="20405" xr:uid="{00000000-0005-0000-0000-0000B44F0000}"/>
    <cellStyle name="Title 29 3" xfId="20406" xr:uid="{00000000-0005-0000-0000-0000B54F0000}"/>
    <cellStyle name="Title 29 4" xfId="20407" xr:uid="{00000000-0005-0000-0000-0000B64F0000}"/>
    <cellStyle name="Title 29 5" xfId="20408" xr:uid="{00000000-0005-0000-0000-0000B74F0000}"/>
    <cellStyle name="Title 3" xfId="20409" xr:uid="{00000000-0005-0000-0000-0000B84F0000}"/>
    <cellStyle name="Title 3 2" xfId="20410" xr:uid="{00000000-0005-0000-0000-0000B94F0000}"/>
    <cellStyle name="Title 3 2 2" xfId="20411" xr:uid="{00000000-0005-0000-0000-0000BA4F0000}"/>
    <cellStyle name="Title 3 2 3" xfId="20412" xr:uid="{00000000-0005-0000-0000-0000BB4F0000}"/>
    <cellStyle name="Title 3 2 4" xfId="20413" xr:uid="{00000000-0005-0000-0000-0000BC4F0000}"/>
    <cellStyle name="Title 3 2 4 2" xfId="20414" xr:uid="{00000000-0005-0000-0000-0000BD4F0000}"/>
    <cellStyle name="Title 3 2 5" xfId="20415" xr:uid="{00000000-0005-0000-0000-0000BE4F0000}"/>
    <cellStyle name="Title 3 2 6" xfId="20416" xr:uid="{00000000-0005-0000-0000-0000BF4F0000}"/>
    <cellStyle name="Title 3 3" xfId="20417" xr:uid="{00000000-0005-0000-0000-0000C04F0000}"/>
    <cellStyle name="Title 3 4" xfId="20418" xr:uid="{00000000-0005-0000-0000-0000C14F0000}"/>
    <cellStyle name="Title 3 5" xfId="20419" xr:uid="{00000000-0005-0000-0000-0000C24F0000}"/>
    <cellStyle name="Title 3 6" xfId="20420" xr:uid="{00000000-0005-0000-0000-0000C34F0000}"/>
    <cellStyle name="Title 3 7" xfId="20421" xr:uid="{00000000-0005-0000-0000-0000C44F0000}"/>
    <cellStyle name="Title 30" xfId="20422" xr:uid="{00000000-0005-0000-0000-0000C54F0000}"/>
    <cellStyle name="Title 30 2" xfId="20423" xr:uid="{00000000-0005-0000-0000-0000C64F0000}"/>
    <cellStyle name="Title 30 3" xfId="20424" xr:uid="{00000000-0005-0000-0000-0000C74F0000}"/>
    <cellStyle name="Title 30 4" xfId="20425" xr:uid="{00000000-0005-0000-0000-0000C84F0000}"/>
    <cellStyle name="Title 30 5" xfId="20426" xr:uid="{00000000-0005-0000-0000-0000C94F0000}"/>
    <cellStyle name="Title 31" xfId="20427" xr:uid="{00000000-0005-0000-0000-0000CA4F0000}"/>
    <cellStyle name="Title 31 2" xfId="20428" xr:uid="{00000000-0005-0000-0000-0000CB4F0000}"/>
    <cellStyle name="Title 31 3" xfId="20429" xr:uid="{00000000-0005-0000-0000-0000CC4F0000}"/>
    <cellStyle name="Title 31 4" xfId="20430" xr:uid="{00000000-0005-0000-0000-0000CD4F0000}"/>
    <cellStyle name="Title 31 5" xfId="20431" xr:uid="{00000000-0005-0000-0000-0000CE4F0000}"/>
    <cellStyle name="Title 32" xfId="20432" xr:uid="{00000000-0005-0000-0000-0000CF4F0000}"/>
    <cellStyle name="Title 32 2" xfId="20433" xr:uid="{00000000-0005-0000-0000-0000D04F0000}"/>
    <cellStyle name="Title 32 3" xfId="20434" xr:uid="{00000000-0005-0000-0000-0000D14F0000}"/>
    <cellStyle name="Title 32 4" xfId="20435" xr:uid="{00000000-0005-0000-0000-0000D24F0000}"/>
    <cellStyle name="Title 32 5" xfId="20436" xr:uid="{00000000-0005-0000-0000-0000D34F0000}"/>
    <cellStyle name="Title 33" xfId="20437" xr:uid="{00000000-0005-0000-0000-0000D44F0000}"/>
    <cellStyle name="Title 33 2" xfId="20438" xr:uid="{00000000-0005-0000-0000-0000D54F0000}"/>
    <cellStyle name="Title 33 3" xfId="20439" xr:uid="{00000000-0005-0000-0000-0000D64F0000}"/>
    <cellStyle name="Title 33 4" xfId="20440" xr:uid="{00000000-0005-0000-0000-0000D74F0000}"/>
    <cellStyle name="Title 33 5" xfId="20441" xr:uid="{00000000-0005-0000-0000-0000D84F0000}"/>
    <cellStyle name="Title 34" xfId="20442" xr:uid="{00000000-0005-0000-0000-0000D94F0000}"/>
    <cellStyle name="Title 34 2" xfId="20443" xr:uid="{00000000-0005-0000-0000-0000DA4F0000}"/>
    <cellStyle name="Title 34 3" xfId="20444" xr:uid="{00000000-0005-0000-0000-0000DB4F0000}"/>
    <cellStyle name="Title 34 4" xfId="20445" xr:uid="{00000000-0005-0000-0000-0000DC4F0000}"/>
    <cellStyle name="Title 34 5" xfId="20446" xr:uid="{00000000-0005-0000-0000-0000DD4F0000}"/>
    <cellStyle name="Title 35" xfId="20447" xr:uid="{00000000-0005-0000-0000-0000DE4F0000}"/>
    <cellStyle name="Title 35 2" xfId="20448" xr:uid="{00000000-0005-0000-0000-0000DF4F0000}"/>
    <cellStyle name="Title 35 3" xfId="20449" xr:uid="{00000000-0005-0000-0000-0000E04F0000}"/>
    <cellStyle name="Title 35 4" xfId="20450" xr:uid="{00000000-0005-0000-0000-0000E14F0000}"/>
    <cellStyle name="Title 35 5" xfId="20451" xr:uid="{00000000-0005-0000-0000-0000E24F0000}"/>
    <cellStyle name="Title 36" xfId="20452" xr:uid="{00000000-0005-0000-0000-0000E34F0000}"/>
    <cellStyle name="Title 36 2" xfId="20453" xr:uid="{00000000-0005-0000-0000-0000E44F0000}"/>
    <cellStyle name="Title 36 3" xfId="20454" xr:uid="{00000000-0005-0000-0000-0000E54F0000}"/>
    <cellStyle name="Title 36 4" xfId="20455" xr:uid="{00000000-0005-0000-0000-0000E64F0000}"/>
    <cellStyle name="Title 36 5" xfId="20456" xr:uid="{00000000-0005-0000-0000-0000E74F0000}"/>
    <cellStyle name="Title 37" xfId="20457" xr:uid="{00000000-0005-0000-0000-0000E84F0000}"/>
    <cellStyle name="Title 37 2" xfId="20458" xr:uid="{00000000-0005-0000-0000-0000E94F0000}"/>
    <cellStyle name="Title 37 3" xfId="20459" xr:uid="{00000000-0005-0000-0000-0000EA4F0000}"/>
    <cellStyle name="Title 37 4" xfId="20460" xr:uid="{00000000-0005-0000-0000-0000EB4F0000}"/>
    <cellStyle name="Title 37 5" xfId="20461" xr:uid="{00000000-0005-0000-0000-0000EC4F0000}"/>
    <cellStyle name="Title 38" xfId="20462" xr:uid="{00000000-0005-0000-0000-0000ED4F0000}"/>
    <cellStyle name="Title 38 2" xfId="20463" xr:uid="{00000000-0005-0000-0000-0000EE4F0000}"/>
    <cellStyle name="Title 38 3" xfId="20464" xr:uid="{00000000-0005-0000-0000-0000EF4F0000}"/>
    <cellStyle name="Title 38 4" xfId="20465" xr:uid="{00000000-0005-0000-0000-0000F04F0000}"/>
    <cellStyle name="Title 38 5" xfId="20466" xr:uid="{00000000-0005-0000-0000-0000F14F0000}"/>
    <cellStyle name="Title 39" xfId="20467" xr:uid="{00000000-0005-0000-0000-0000F24F0000}"/>
    <cellStyle name="Title 39 2" xfId="20468" xr:uid="{00000000-0005-0000-0000-0000F34F0000}"/>
    <cellStyle name="Title 39 3" xfId="20469" xr:uid="{00000000-0005-0000-0000-0000F44F0000}"/>
    <cellStyle name="Title 39 4" xfId="20470" xr:uid="{00000000-0005-0000-0000-0000F54F0000}"/>
    <cellStyle name="Title 39 5" xfId="20471" xr:uid="{00000000-0005-0000-0000-0000F64F0000}"/>
    <cellStyle name="Title 4" xfId="20472" xr:uid="{00000000-0005-0000-0000-0000F74F0000}"/>
    <cellStyle name="Title 4 2" xfId="20473" xr:uid="{00000000-0005-0000-0000-0000F84F0000}"/>
    <cellStyle name="Title 4 3" xfId="20474" xr:uid="{00000000-0005-0000-0000-0000F94F0000}"/>
    <cellStyle name="Title 4 4" xfId="20475" xr:uid="{00000000-0005-0000-0000-0000FA4F0000}"/>
    <cellStyle name="Title 4 4 2" xfId="20476" xr:uid="{00000000-0005-0000-0000-0000FB4F0000}"/>
    <cellStyle name="Title 4 5" xfId="20477" xr:uid="{00000000-0005-0000-0000-0000FC4F0000}"/>
    <cellStyle name="Title 4 6" xfId="20478" xr:uid="{00000000-0005-0000-0000-0000FD4F0000}"/>
    <cellStyle name="Title 40" xfId="20479" xr:uid="{00000000-0005-0000-0000-0000FE4F0000}"/>
    <cellStyle name="Title 40 2" xfId="20480" xr:uid="{00000000-0005-0000-0000-0000FF4F0000}"/>
    <cellStyle name="Title 40 3" xfId="20481" xr:uid="{00000000-0005-0000-0000-000000500000}"/>
    <cellStyle name="Title 40 4" xfId="20482" xr:uid="{00000000-0005-0000-0000-000001500000}"/>
    <cellStyle name="Title 40 5" xfId="20483" xr:uid="{00000000-0005-0000-0000-000002500000}"/>
    <cellStyle name="Title 41" xfId="20484" xr:uid="{00000000-0005-0000-0000-000003500000}"/>
    <cellStyle name="Title 41 2" xfId="20485" xr:uid="{00000000-0005-0000-0000-000004500000}"/>
    <cellStyle name="Title 41 3" xfId="20486" xr:uid="{00000000-0005-0000-0000-000005500000}"/>
    <cellStyle name="Title 41 4" xfId="20487" xr:uid="{00000000-0005-0000-0000-000006500000}"/>
    <cellStyle name="Title 41 5" xfId="20488" xr:uid="{00000000-0005-0000-0000-000007500000}"/>
    <cellStyle name="Title 42" xfId="20489" xr:uid="{00000000-0005-0000-0000-000008500000}"/>
    <cellStyle name="Title 42 2" xfId="20490" xr:uid="{00000000-0005-0000-0000-000009500000}"/>
    <cellStyle name="Title 42 3" xfId="20491" xr:uid="{00000000-0005-0000-0000-00000A500000}"/>
    <cellStyle name="Title 42 4" xfId="20492" xr:uid="{00000000-0005-0000-0000-00000B500000}"/>
    <cellStyle name="Title 42 5" xfId="20493" xr:uid="{00000000-0005-0000-0000-00000C500000}"/>
    <cellStyle name="Title 43" xfId="20494" xr:uid="{00000000-0005-0000-0000-00000D500000}"/>
    <cellStyle name="Title 43 2" xfId="20495" xr:uid="{00000000-0005-0000-0000-00000E500000}"/>
    <cellStyle name="Title 43 3" xfId="20496" xr:uid="{00000000-0005-0000-0000-00000F500000}"/>
    <cellStyle name="Title 43 4" xfId="20497" xr:uid="{00000000-0005-0000-0000-000010500000}"/>
    <cellStyle name="Title 43 5" xfId="20498" xr:uid="{00000000-0005-0000-0000-000011500000}"/>
    <cellStyle name="Title 44" xfId="20499" xr:uid="{00000000-0005-0000-0000-000012500000}"/>
    <cellStyle name="Title 44 2" xfId="20500" xr:uid="{00000000-0005-0000-0000-000013500000}"/>
    <cellStyle name="Title 44 3" xfId="20501" xr:uid="{00000000-0005-0000-0000-000014500000}"/>
    <cellStyle name="Title 44 4" xfId="20502" xr:uid="{00000000-0005-0000-0000-000015500000}"/>
    <cellStyle name="Title 44 5" xfId="20503" xr:uid="{00000000-0005-0000-0000-000016500000}"/>
    <cellStyle name="Title 45" xfId="20504" xr:uid="{00000000-0005-0000-0000-000017500000}"/>
    <cellStyle name="Title 45 2" xfId="20505" xr:uid="{00000000-0005-0000-0000-000018500000}"/>
    <cellStyle name="Title 45 3" xfId="20506" xr:uid="{00000000-0005-0000-0000-000019500000}"/>
    <cellStyle name="Title 45 4" xfId="20507" xr:uid="{00000000-0005-0000-0000-00001A500000}"/>
    <cellStyle name="Title 45 5" xfId="20508" xr:uid="{00000000-0005-0000-0000-00001B500000}"/>
    <cellStyle name="Title 46" xfId="20509" xr:uid="{00000000-0005-0000-0000-00001C500000}"/>
    <cellStyle name="Title 46 2" xfId="20510" xr:uid="{00000000-0005-0000-0000-00001D500000}"/>
    <cellStyle name="Title 46 3" xfId="20511" xr:uid="{00000000-0005-0000-0000-00001E500000}"/>
    <cellStyle name="Title 46 4" xfId="20512" xr:uid="{00000000-0005-0000-0000-00001F500000}"/>
    <cellStyle name="Title 46 5" xfId="20513" xr:uid="{00000000-0005-0000-0000-000020500000}"/>
    <cellStyle name="Title 47" xfId="20514" xr:uid="{00000000-0005-0000-0000-000021500000}"/>
    <cellStyle name="Title 47 2" xfId="20515" xr:uid="{00000000-0005-0000-0000-000022500000}"/>
    <cellStyle name="Title 47 3" xfId="20516" xr:uid="{00000000-0005-0000-0000-000023500000}"/>
    <cellStyle name="Title 47 4" xfId="20517" xr:uid="{00000000-0005-0000-0000-000024500000}"/>
    <cellStyle name="Title 47 5" xfId="20518" xr:uid="{00000000-0005-0000-0000-000025500000}"/>
    <cellStyle name="Title 48" xfId="20519" xr:uid="{00000000-0005-0000-0000-000026500000}"/>
    <cellStyle name="Title 48 2" xfId="20520" xr:uid="{00000000-0005-0000-0000-000027500000}"/>
    <cellStyle name="Title 48 3" xfId="20521" xr:uid="{00000000-0005-0000-0000-000028500000}"/>
    <cellStyle name="Title 48 4" xfId="20522" xr:uid="{00000000-0005-0000-0000-000029500000}"/>
    <cellStyle name="Title 48 5" xfId="20523" xr:uid="{00000000-0005-0000-0000-00002A500000}"/>
    <cellStyle name="Title 49" xfId="20524" xr:uid="{00000000-0005-0000-0000-00002B500000}"/>
    <cellStyle name="Title 49 2" xfId="20525" xr:uid="{00000000-0005-0000-0000-00002C500000}"/>
    <cellStyle name="Title 49 3" xfId="20526" xr:uid="{00000000-0005-0000-0000-00002D500000}"/>
    <cellStyle name="Title 49 4" xfId="20527" xr:uid="{00000000-0005-0000-0000-00002E500000}"/>
    <cellStyle name="Title 49 5" xfId="20528" xr:uid="{00000000-0005-0000-0000-00002F500000}"/>
    <cellStyle name="Title 5" xfId="20529" xr:uid="{00000000-0005-0000-0000-000030500000}"/>
    <cellStyle name="Title 5 2" xfId="20530" xr:uid="{00000000-0005-0000-0000-000031500000}"/>
    <cellStyle name="Title 5 3" xfId="20531" xr:uid="{00000000-0005-0000-0000-000032500000}"/>
    <cellStyle name="Title 5 4" xfId="20532" xr:uid="{00000000-0005-0000-0000-000033500000}"/>
    <cellStyle name="Title 5 5" xfId="20533" xr:uid="{00000000-0005-0000-0000-000034500000}"/>
    <cellStyle name="Title 50" xfId="20534" xr:uid="{00000000-0005-0000-0000-000035500000}"/>
    <cellStyle name="Title 50 2" xfId="20535" xr:uid="{00000000-0005-0000-0000-000036500000}"/>
    <cellStyle name="Title 50 3" xfId="20536" xr:uid="{00000000-0005-0000-0000-000037500000}"/>
    <cellStyle name="Title 50 4" xfId="20537" xr:uid="{00000000-0005-0000-0000-000038500000}"/>
    <cellStyle name="Title 50 5" xfId="20538" xr:uid="{00000000-0005-0000-0000-000039500000}"/>
    <cellStyle name="Title 51" xfId="20539" xr:uid="{00000000-0005-0000-0000-00003A500000}"/>
    <cellStyle name="Title 51 2" xfId="20540" xr:uid="{00000000-0005-0000-0000-00003B500000}"/>
    <cellStyle name="Title 51 3" xfId="20541" xr:uid="{00000000-0005-0000-0000-00003C500000}"/>
    <cellStyle name="Title 51 4" xfId="20542" xr:uid="{00000000-0005-0000-0000-00003D500000}"/>
    <cellStyle name="Title 51 5" xfId="20543" xr:uid="{00000000-0005-0000-0000-00003E500000}"/>
    <cellStyle name="Title 52" xfId="20544" xr:uid="{00000000-0005-0000-0000-00003F500000}"/>
    <cellStyle name="Title 52 2" xfId="20545" xr:uid="{00000000-0005-0000-0000-000040500000}"/>
    <cellStyle name="Title 52 3" xfId="20546" xr:uid="{00000000-0005-0000-0000-000041500000}"/>
    <cellStyle name="Title 52 4" xfId="20547" xr:uid="{00000000-0005-0000-0000-000042500000}"/>
    <cellStyle name="Title 52 5" xfId="20548" xr:uid="{00000000-0005-0000-0000-000043500000}"/>
    <cellStyle name="Title 53" xfId="20549" xr:uid="{00000000-0005-0000-0000-000044500000}"/>
    <cellStyle name="Title 53 2" xfId="20550" xr:uid="{00000000-0005-0000-0000-000045500000}"/>
    <cellStyle name="Title 53 3" xfId="20551" xr:uid="{00000000-0005-0000-0000-000046500000}"/>
    <cellStyle name="Title 53 4" xfId="20552" xr:uid="{00000000-0005-0000-0000-000047500000}"/>
    <cellStyle name="Title 53 5" xfId="20553" xr:uid="{00000000-0005-0000-0000-000048500000}"/>
    <cellStyle name="Title 54" xfId="20554" xr:uid="{00000000-0005-0000-0000-000049500000}"/>
    <cellStyle name="Title 54 2" xfId="20555" xr:uid="{00000000-0005-0000-0000-00004A500000}"/>
    <cellStyle name="Title 54 3" xfId="20556" xr:uid="{00000000-0005-0000-0000-00004B500000}"/>
    <cellStyle name="Title 54 4" xfId="20557" xr:uid="{00000000-0005-0000-0000-00004C500000}"/>
    <cellStyle name="Title 54 5" xfId="20558" xr:uid="{00000000-0005-0000-0000-00004D500000}"/>
    <cellStyle name="Title 55" xfId="20559" xr:uid="{00000000-0005-0000-0000-00004E500000}"/>
    <cellStyle name="Title 55 2" xfId="20560" xr:uid="{00000000-0005-0000-0000-00004F500000}"/>
    <cellStyle name="Title 55 3" xfId="20561" xr:uid="{00000000-0005-0000-0000-000050500000}"/>
    <cellStyle name="Title 55 4" xfId="20562" xr:uid="{00000000-0005-0000-0000-000051500000}"/>
    <cellStyle name="Title 55 5" xfId="20563" xr:uid="{00000000-0005-0000-0000-000052500000}"/>
    <cellStyle name="Title 56" xfId="20564" xr:uid="{00000000-0005-0000-0000-000053500000}"/>
    <cellStyle name="Title 56 2" xfId="20565" xr:uid="{00000000-0005-0000-0000-000054500000}"/>
    <cellStyle name="Title 56 3" xfId="20566" xr:uid="{00000000-0005-0000-0000-000055500000}"/>
    <cellStyle name="Title 56 4" xfId="20567" xr:uid="{00000000-0005-0000-0000-000056500000}"/>
    <cellStyle name="Title 56 5" xfId="20568" xr:uid="{00000000-0005-0000-0000-000057500000}"/>
    <cellStyle name="Title 57" xfId="20569" xr:uid="{00000000-0005-0000-0000-000058500000}"/>
    <cellStyle name="Title 57 2" xfId="20570" xr:uid="{00000000-0005-0000-0000-000059500000}"/>
    <cellStyle name="Title 57 3" xfId="20571" xr:uid="{00000000-0005-0000-0000-00005A500000}"/>
    <cellStyle name="Title 57 4" xfId="20572" xr:uid="{00000000-0005-0000-0000-00005B500000}"/>
    <cellStyle name="Title 57 5" xfId="20573" xr:uid="{00000000-0005-0000-0000-00005C500000}"/>
    <cellStyle name="Title 58" xfId="20574" xr:uid="{00000000-0005-0000-0000-00005D500000}"/>
    <cellStyle name="Title 58 2" xfId="20575" xr:uid="{00000000-0005-0000-0000-00005E500000}"/>
    <cellStyle name="Title 58 3" xfId="20576" xr:uid="{00000000-0005-0000-0000-00005F500000}"/>
    <cellStyle name="Title 58 4" xfId="20577" xr:uid="{00000000-0005-0000-0000-000060500000}"/>
    <cellStyle name="Title 58 5" xfId="20578" xr:uid="{00000000-0005-0000-0000-000061500000}"/>
    <cellStyle name="Title 59" xfId="20579" xr:uid="{00000000-0005-0000-0000-000062500000}"/>
    <cellStyle name="Title 6" xfId="20580" xr:uid="{00000000-0005-0000-0000-000063500000}"/>
    <cellStyle name="Title 6 2" xfId="20581" xr:uid="{00000000-0005-0000-0000-000064500000}"/>
    <cellStyle name="Title 6 3" xfId="20582" xr:uid="{00000000-0005-0000-0000-000065500000}"/>
    <cellStyle name="Title 6 4" xfId="20583" xr:uid="{00000000-0005-0000-0000-000066500000}"/>
    <cellStyle name="Title 6 5" xfId="20584" xr:uid="{00000000-0005-0000-0000-000067500000}"/>
    <cellStyle name="Title 60" xfId="20585" xr:uid="{00000000-0005-0000-0000-000068500000}"/>
    <cellStyle name="Title 7" xfId="20586" xr:uid="{00000000-0005-0000-0000-000069500000}"/>
    <cellStyle name="Title 7 2" xfId="20587" xr:uid="{00000000-0005-0000-0000-00006A500000}"/>
    <cellStyle name="Title 7 3" xfId="20588" xr:uid="{00000000-0005-0000-0000-00006B500000}"/>
    <cellStyle name="Title 7 4" xfId="20589" xr:uid="{00000000-0005-0000-0000-00006C500000}"/>
    <cellStyle name="Title 7 5" xfId="20590" xr:uid="{00000000-0005-0000-0000-00006D500000}"/>
    <cellStyle name="Title 8" xfId="20591" xr:uid="{00000000-0005-0000-0000-00006E500000}"/>
    <cellStyle name="Title 8 2" xfId="20592" xr:uid="{00000000-0005-0000-0000-00006F500000}"/>
    <cellStyle name="Title 8 3" xfId="20593" xr:uid="{00000000-0005-0000-0000-000070500000}"/>
    <cellStyle name="Title 8 4" xfId="20594" xr:uid="{00000000-0005-0000-0000-000071500000}"/>
    <cellStyle name="Title 8 5" xfId="20595" xr:uid="{00000000-0005-0000-0000-000072500000}"/>
    <cellStyle name="Title 9" xfId="20596" xr:uid="{00000000-0005-0000-0000-000073500000}"/>
    <cellStyle name="Title 9 2" xfId="20597" xr:uid="{00000000-0005-0000-0000-000074500000}"/>
    <cellStyle name="Title 9 3" xfId="20598" xr:uid="{00000000-0005-0000-0000-000075500000}"/>
    <cellStyle name="Title 9 4" xfId="20599" xr:uid="{00000000-0005-0000-0000-000076500000}"/>
    <cellStyle name="Title 9 5" xfId="20600" xr:uid="{00000000-0005-0000-0000-000077500000}"/>
    <cellStyle name="Titles" xfId="20601" xr:uid="{00000000-0005-0000-0000-000078500000}"/>
    <cellStyle name="Titles 2" xfId="20602" xr:uid="{00000000-0005-0000-0000-000079500000}"/>
    <cellStyle name="Titles 3" xfId="20603" xr:uid="{00000000-0005-0000-0000-00007A500000}"/>
    <cellStyle name="Titles 4" xfId="20604" xr:uid="{00000000-0005-0000-0000-00007B500000}"/>
    <cellStyle name="Total 10" xfId="20605" xr:uid="{00000000-0005-0000-0000-00007C500000}"/>
    <cellStyle name="Total 10 2" xfId="20606" xr:uid="{00000000-0005-0000-0000-00007D500000}"/>
    <cellStyle name="Total 10 3" xfId="20607" xr:uid="{00000000-0005-0000-0000-00007E500000}"/>
    <cellStyle name="Total 10 4" xfId="20608" xr:uid="{00000000-0005-0000-0000-00007F500000}"/>
    <cellStyle name="Total 10 5" xfId="20609" xr:uid="{00000000-0005-0000-0000-000080500000}"/>
    <cellStyle name="Total 11" xfId="20610" xr:uid="{00000000-0005-0000-0000-000081500000}"/>
    <cellStyle name="Total 11 2" xfId="20611" xr:uid="{00000000-0005-0000-0000-000082500000}"/>
    <cellStyle name="Total 11 3" xfId="20612" xr:uid="{00000000-0005-0000-0000-000083500000}"/>
    <cellStyle name="Total 11 4" xfId="20613" xr:uid="{00000000-0005-0000-0000-000084500000}"/>
    <cellStyle name="Total 11 5" xfId="20614" xr:uid="{00000000-0005-0000-0000-000085500000}"/>
    <cellStyle name="Total 12" xfId="20615" xr:uid="{00000000-0005-0000-0000-000086500000}"/>
    <cellStyle name="Total 12 2" xfId="20616" xr:uid="{00000000-0005-0000-0000-000087500000}"/>
    <cellStyle name="Total 12 3" xfId="20617" xr:uid="{00000000-0005-0000-0000-000088500000}"/>
    <cellStyle name="Total 12 4" xfId="20618" xr:uid="{00000000-0005-0000-0000-000089500000}"/>
    <cellStyle name="Total 12 5" xfId="20619" xr:uid="{00000000-0005-0000-0000-00008A500000}"/>
    <cellStyle name="Total 13" xfId="20620" xr:uid="{00000000-0005-0000-0000-00008B500000}"/>
    <cellStyle name="Total 13 2" xfId="20621" xr:uid="{00000000-0005-0000-0000-00008C500000}"/>
    <cellStyle name="Total 13 3" xfId="20622" xr:uid="{00000000-0005-0000-0000-00008D500000}"/>
    <cellStyle name="Total 13 4" xfId="20623" xr:uid="{00000000-0005-0000-0000-00008E500000}"/>
    <cellStyle name="Total 13 5" xfId="20624" xr:uid="{00000000-0005-0000-0000-00008F500000}"/>
    <cellStyle name="Total 14" xfId="20625" xr:uid="{00000000-0005-0000-0000-000090500000}"/>
    <cellStyle name="Total 14 2" xfId="20626" xr:uid="{00000000-0005-0000-0000-000091500000}"/>
    <cellStyle name="Total 14 3" xfId="20627" xr:uid="{00000000-0005-0000-0000-000092500000}"/>
    <cellStyle name="Total 14 4" xfId="20628" xr:uid="{00000000-0005-0000-0000-000093500000}"/>
    <cellStyle name="Total 14 5" xfId="20629" xr:uid="{00000000-0005-0000-0000-000094500000}"/>
    <cellStyle name="Total 15" xfId="20630" xr:uid="{00000000-0005-0000-0000-000095500000}"/>
    <cellStyle name="Total 15 2" xfId="20631" xr:uid="{00000000-0005-0000-0000-000096500000}"/>
    <cellStyle name="Total 15 3" xfId="20632" xr:uid="{00000000-0005-0000-0000-000097500000}"/>
    <cellStyle name="Total 15 4" xfId="20633" xr:uid="{00000000-0005-0000-0000-000098500000}"/>
    <cellStyle name="Total 15 5" xfId="20634" xr:uid="{00000000-0005-0000-0000-000099500000}"/>
    <cellStyle name="Total 16" xfId="20635" xr:uid="{00000000-0005-0000-0000-00009A500000}"/>
    <cellStyle name="Total 16 2" xfId="20636" xr:uid="{00000000-0005-0000-0000-00009B500000}"/>
    <cellStyle name="Total 16 3" xfId="20637" xr:uid="{00000000-0005-0000-0000-00009C500000}"/>
    <cellStyle name="Total 16 4" xfId="20638" xr:uid="{00000000-0005-0000-0000-00009D500000}"/>
    <cellStyle name="Total 16 5" xfId="20639" xr:uid="{00000000-0005-0000-0000-00009E500000}"/>
    <cellStyle name="Total 17" xfId="20640" xr:uid="{00000000-0005-0000-0000-00009F500000}"/>
    <cellStyle name="Total 17 2" xfId="20641" xr:uid="{00000000-0005-0000-0000-0000A0500000}"/>
    <cellStyle name="Total 17 3" xfId="20642" xr:uid="{00000000-0005-0000-0000-0000A1500000}"/>
    <cellStyle name="Total 17 4" xfId="20643" xr:uid="{00000000-0005-0000-0000-0000A2500000}"/>
    <cellStyle name="Total 17 5" xfId="20644" xr:uid="{00000000-0005-0000-0000-0000A3500000}"/>
    <cellStyle name="Total 18" xfId="20645" xr:uid="{00000000-0005-0000-0000-0000A4500000}"/>
    <cellStyle name="Total 18 2" xfId="20646" xr:uid="{00000000-0005-0000-0000-0000A5500000}"/>
    <cellStyle name="Total 18 3" xfId="20647" xr:uid="{00000000-0005-0000-0000-0000A6500000}"/>
    <cellStyle name="Total 18 4" xfId="20648" xr:uid="{00000000-0005-0000-0000-0000A7500000}"/>
    <cellStyle name="Total 18 5" xfId="20649" xr:uid="{00000000-0005-0000-0000-0000A8500000}"/>
    <cellStyle name="Total 19" xfId="20650" xr:uid="{00000000-0005-0000-0000-0000A9500000}"/>
    <cellStyle name="Total 19 2" xfId="20651" xr:uid="{00000000-0005-0000-0000-0000AA500000}"/>
    <cellStyle name="Total 19 3" xfId="20652" xr:uid="{00000000-0005-0000-0000-0000AB500000}"/>
    <cellStyle name="Total 19 4" xfId="20653" xr:uid="{00000000-0005-0000-0000-0000AC500000}"/>
    <cellStyle name="Total 19 5" xfId="20654" xr:uid="{00000000-0005-0000-0000-0000AD500000}"/>
    <cellStyle name="Total 2" xfId="104" xr:uid="{00000000-0005-0000-0000-0000AE500000}"/>
    <cellStyle name="Total 2 10" xfId="20655" xr:uid="{00000000-0005-0000-0000-0000AF500000}"/>
    <cellStyle name="Total 2 10 2" xfId="20656" xr:uid="{00000000-0005-0000-0000-0000B0500000}"/>
    <cellStyle name="Total 2 10 3" xfId="20657" xr:uid="{00000000-0005-0000-0000-0000B1500000}"/>
    <cellStyle name="Total 2 11" xfId="20658" xr:uid="{00000000-0005-0000-0000-0000B2500000}"/>
    <cellStyle name="Total 2 11 2" xfId="20659" xr:uid="{00000000-0005-0000-0000-0000B3500000}"/>
    <cellStyle name="Total 2 11 3" xfId="20660" xr:uid="{00000000-0005-0000-0000-0000B4500000}"/>
    <cellStyle name="Total 2 12" xfId="20661" xr:uid="{00000000-0005-0000-0000-0000B5500000}"/>
    <cellStyle name="Total 2 2" xfId="20662" xr:uid="{00000000-0005-0000-0000-0000B6500000}"/>
    <cellStyle name="Total 2 2 10" xfId="20663" xr:uid="{00000000-0005-0000-0000-0000B7500000}"/>
    <cellStyle name="Total 2 2 11" xfId="20664" xr:uid="{00000000-0005-0000-0000-0000B8500000}"/>
    <cellStyle name="Total 2 2 2" xfId="20665" xr:uid="{00000000-0005-0000-0000-0000B9500000}"/>
    <cellStyle name="Total 2 2 2 2" xfId="20666" xr:uid="{00000000-0005-0000-0000-0000BA500000}"/>
    <cellStyle name="Total 2 2 2 2 2" xfId="20667" xr:uid="{00000000-0005-0000-0000-0000BB500000}"/>
    <cellStyle name="Total 2 2 2 3" xfId="20668" xr:uid="{00000000-0005-0000-0000-0000BC500000}"/>
    <cellStyle name="Total 2 2 2 4" xfId="20669" xr:uid="{00000000-0005-0000-0000-0000BD500000}"/>
    <cellStyle name="Total 2 2 3" xfId="20670" xr:uid="{00000000-0005-0000-0000-0000BE500000}"/>
    <cellStyle name="Total 2 2 3 2" xfId="20671" xr:uid="{00000000-0005-0000-0000-0000BF500000}"/>
    <cellStyle name="Total 2 2 3 3" xfId="20672" xr:uid="{00000000-0005-0000-0000-0000C0500000}"/>
    <cellStyle name="Total 2 2 4" xfId="20673" xr:uid="{00000000-0005-0000-0000-0000C1500000}"/>
    <cellStyle name="Total 2 2 4 2" xfId="20674" xr:uid="{00000000-0005-0000-0000-0000C2500000}"/>
    <cellStyle name="Total 2 2 5" xfId="20675" xr:uid="{00000000-0005-0000-0000-0000C3500000}"/>
    <cellStyle name="Total 2 2 5 2" xfId="20676" xr:uid="{00000000-0005-0000-0000-0000C4500000}"/>
    <cellStyle name="Total 2 2 6" xfId="20677" xr:uid="{00000000-0005-0000-0000-0000C5500000}"/>
    <cellStyle name="Total 2 2 7" xfId="20678" xr:uid="{00000000-0005-0000-0000-0000C6500000}"/>
    <cellStyle name="Total 2 2 8" xfId="20679" xr:uid="{00000000-0005-0000-0000-0000C7500000}"/>
    <cellStyle name="Total 2 2 9" xfId="20680" xr:uid="{00000000-0005-0000-0000-0000C8500000}"/>
    <cellStyle name="Total 2 2_Material Handling Silos - Expenditure Flow" xfId="20681" xr:uid="{00000000-0005-0000-0000-0000C9500000}"/>
    <cellStyle name="Total 2 3" xfId="20682" xr:uid="{00000000-0005-0000-0000-0000CA500000}"/>
    <cellStyle name="Total 2 3 10" xfId="20683" xr:uid="{00000000-0005-0000-0000-0000CB500000}"/>
    <cellStyle name="Total 2 3 2" xfId="20684" xr:uid="{00000000-0005-0000-0000-0000CC500000}"/>
    <cellStyle name="Total 2 3 2 2" xfId="20685" xr:uid="{00000000-0005-0000-0000-0000CD500000}"/>
    <cellStyle name="Total 2 3 3" xfId="20686" xr:uid="{00000000-0005-0000-0000-0000CE500000}"/>
    <cellStyle name="Total 2 3 3 2" xfId="20687" xr:uid="{00000000-0005-0000-0000-0000CF500000}"/>
    <cellStyle name="Total 2 3 4" xfId="20688" xr:uid="{00000000-0005-0000-0000-0000D0500000}"/>
    <cellStyle name="Total 2 3 4 2" xfId="20689" xr:uid="{00000000-0005-0000-0000-0000D1500000}"/>
    <cellStyle name="Total 2 3 5" xfId="20690" xr:uid="{00000000-0005-0000-0000-0000D2500000}"/>
    <cellStyle name="Total 2 3 5 2" xfId="20691" xr:uid="{00000000-0005-0000-0000-0000D3500000}"/>
    <cellStyle name="Total 2 3 6" xfId="20692" xr:uid="{00000000-0005-0000-0000-0000D4500000}"/>
    <cellStyle name="Total 2 3 7" xfId="20693" xr:uid="{00000000-0005-0000-0000-0000D5500000}"/>
    <cellStyle name="Total 2 3 7 2" xfId="20694" xr:uid="{00000000-0005-0000-0000-0000D6500000}"/>
    <cellStyle name="Total 2 3 8" xfId="20695" xr:uid="{00000000-0005-0000-0000-0000D7500000}"/>
    <cellStyle name="Total 2 3 9" xfId="20696" xr:uid="{00000000-0005-0000-0000-0000D8500000}"/>
    <cellStyle name="Total 2 4" xfId="20697" xr:uid="{00000000-0005-0000-0000-0000D9500000}"/>
    <cellStyle name="Total 2 4 2" xfId="20698" xr:uid="{00000000-0005-0000-0000-0000DA500000}"/>
    <cellStyle name="Total 2 4 2 2" xfId="20699" xr:uid="{00000000-0005-0000-0000-0000DB500000}"/>
    <cellStyle name="Total 2 4 3" xfId="20700" xr:uid="{00000000-0005-0000-0000-0000DC500000}"/>
    <cellStyle name="Total 2 5" xfId="20701" xr:uid="{00000000-0005-0000-0000-0000DD500000}"/>
    <cellStyle name="Total 2 5 2" xfId="20702" xr:uid="{00000000-0005-0000-0000-0000DE500000}"/>
    <cellStyle name="Total 2 5 2 2" xfId="20703" xr:uid="{00000000-0005-0000-0000-0000DF500000}"/>
    <cellStyle name="Total 2 5 3" xfId="20704" xr:uid="{00000000-0005-0000-0000-0000E0500000}"/>
    <cellStyle name="Total 2 6" xfId="20705" xr:uid="{00000000-0005-0000-0000-0000E1500000}"/>
    <cellStyle name="Total 2 6 2" xfId="20706" xr:uid="{00000000-0005-0000-0000-0000E2500000}"/>
    <cellStyle name="Total 2 6 2 2" xfId="20707" xr:uid="{00000000-0005-0000-0000-0000E3500000}"/>
    <cellStyle name="Total 2 6 3" xfId="20708" xr:uid="{00000000-0005-0000-0000-0000E4500000}"/>
    <cellStyle name="Total 2 7" xfId="20709" xr:uid="{00000000-0005-0000-0000-0000E5500000}"/>
    <cellStyle name="Total 2 8" xfId="20710" xr:uid="{00000000-0005-0000-0000-0000E6500000}"/>
    <cellStyle name="Total 2 9" xfId="20711" xr:uid="{00000000-0005-0000-0000-0000E7500000}"/>
    <cellStyle name="Total 2 9 2" xfId="20712" xr:uid="{00000000-0005-0000-0000-0000E8500000}"/>
    <cellStyle name="Total 2_Material Handling Silos - Expenditure Flow" xfId="20713" xr:uid="{00000000-0005-0000-0000-0000E9500000}"/>
    <cellStyle name="Total 20" xfId="20714" xr:uid="{00000000-0005-0000-0000-0000EA500000}"/>
    <cellStyle name="Total 20 2" xfId="20715" xr:uid="{00000000-0005-0000-0000-0000EB500000}"/>
    <cellStyle name="Total 20 3" xfId="20716" xr:uid="{00000000-0005-0000-0000-0000EC500000}"/>
    <cellStyle name="Total 20 4" xfId="20717" xr:uid="{00000000-0005-0000-0000-0000ED500000}"/>
    <cellStyle name="Total 20 5" xfId="20718" xr:uid="{00000000-0005-0000-0000-0000EE500000}"/>
    <cellStyle name="Total 21" xfId="20719" xr:uid="{00000000-0005-0000-0000-0000EF500000}"/>
    <cellStyle name="Total 21 2" xfId="20720" xr:uid="{00000000-0005-0000-0000-0000F0500000}"/>
    <cellStyle name="Total 21 3" xfId="20721" xr:uid="{00000000-0005-0000-0000-0000F1500000}"/>
    <cellStyle name="Total 21 4" xfId="20722" xr:uid="{00000000-0005-0000-0000-0000F2500000}"/>
    <cellStyle name="Total 21 5" xfId="20723" xr:uid="{00000000-0005-0000-0000-0000F3500000}"/>
    <cellStyle name="Total 22" xfId="20724" xr:uid="{00000000-0005-0000-0000-0000F4500000}"/>
    <cellStyle name="Total 22 2" xfId="20725" xr:uid="{00000000-0005-0000-0000-0000F5500000}"/>
    <cellStyle name="Total 22 3" xfId="20726" xr:uid="{00000000-0005-0000-0000-0000F6500000}"/>
    <cellStyle name="Total 22 4" xfId="20727" xr:uid="{00000000-0005-0000-0000-0000F7500000}"/>
    <cellStyle name="Total 22 5" xfId="20728" xr:uid="{00000000-0005-0000-0000-0000F8500000}"/>
    <cellStyle name="Total 23" xfId="20729" xr:uid="{00000000-0005-0000-0000-0000F9500000}"/>
    <cellStyle name="Total 23 2" xfId="20730" xr:uid="{00000000-0005-0000-0000-0000FA500000}"/>
    <cellStyle name="Total 23 3" xfId="20731" xr:uid="{00000000-0005-0000-0000-0000FB500000}"/>
    <cellStyle name="Total 23 4" xfId="20732" xr:uid="{00000000-0005-0000-0000-0000FC500000}"/>
    <cellStyle name="Total 23 5" xfId="20733" xr:uid="{00000000-0005-0000-0000-0000FD500000}"/>
    <cellStyle name="Total 24" xfId="20734" xr:uid="{00000000-0005-0000-0000-0000FE500000}"/>
    <cellStyle name="Total 24 2" xfId="20735" xr:uid="{00000000-0005-0000-0000-0000FF500000}"/>
    <cellStyle name="Total 24 3" xfId="20736" xr:uid="{00000000-0005-0000-0000-000000510000}"/>
    <cellStyle name="Total 24 4" xfId="20737" xr:uid="{00000000-0005-0000-0000-000001510000}"/>
    <cellStyle name="Total 24 5" xfId="20738" xr:uid="{00000000-0005-0000-0000-000002510000}"/>
    <cellStyle name="Total 25" xfId="20739" xr:uid="{00000000-0005-0000-0000-000003510000}"/>
    <cellStyle name="Total 25 2" xfId="20740" xr:uid="{00000000-0005-0000-0000-000004510000}"/>
    <cellStyle name="Total 25 3" xfId="20741" xr:uid="{00000000-0005-0000-0000-000005510000}"/>
    <cellStyle name="Total 25 4" xfId="20742" xr:uid="{00000000-0005-0000-0000-000006510000}"/>
    <cellStyle name="Total 25 5" xfId="20743" xr:uid="{00000000-0005-0000-0000-000007510000}"/>
    <cellStyle name="Total 26" xfId="20744" xr:uid="{00000000-0005-0000-0000-000008510000}"/>
    <cellStyle name="Total 26 2" xfId="20745" xr:uid="{00000000-0005-0000-0000-000009510000}"/>
    <cellStyle name="Total 26 3" xfId="20746" xr:uid="{00000000-0005-0000-0000-00000A510000}"/>
    <cellStyle name="Total 26 4" xfId="20747" xr:uid="{00000000-0005-0000-0000-00000B510000}"/>
    <cellStyle name="Total 26 5" xfId="20748" xr:uid="{00000000-0005-0000-0000-00000C510000}"/>
    <cellStyle name="Total 27" xfId="20749" xr:uid="{00000000-0005-0000-0000-00000D510000}"/>
    <cellStyle name="Total 27 2" xfId="20750" xr:uid="{00000000-0005-0000-0000-00000E510000}"/>
    <cellStyle name="Total 27 3" xfId="20751" xr:uid="{00000000-0005-0000-0000-00000F510000}"/>
    <cellStyle name="Total 27 4" xfId="20752" xr:uid="{00000000-0005-0000-0000-000010510000}"/>
    <cellStyle name="Total 27 5" xfId="20753" xr:uid="{00000000-0005-0000-0000-000011510000}"/>
    <cellStyle name="Total 28" xfId="20754" xr:uid="{00000000-0005-0000-0000-000012510000}"/>
    <cellStyle name="Total 28 2" xfId="20755" xr:uid="{00000000-0005-0000-0000-000013510000}"/>
    <cellStyle name="Total 28 3" xfId="20756" xr:uid="{00000000-0005-0000-0000-000014510000}"/>
    <cellStyle name="Total 28 4" xfId="20757" xr:uid="{00000000-0005-0000-0000-000015510000}"/>
    <cellStyle name="Total 28 5" xfId="20758" xr:uid="{00000000-0005-0000-0000-000016510000}"/>
    <cellStyle name="Total 29" xfId="20759" xr:uid="{00000000-0005-0000-0000-000017510000}"/>
    <cellStyle name="Total 29 2" xfId="20760" xr:uid="{00000000-0005-0000-0000-000018510000}"/>
    <cellStyle name="Total 29 3" xfId="20761" xr:uid="{00000000-0005-0000-0000-000019510000}"/>
    <cellStyle name="Total 29 4" xfId="20762" xr:uid="{00000000-0005-0000-0000-00001A510000}"/>
    <cellStyle name="Total 29 5" xfId="20763" xr:uid="{00000000-0005-0000-0000-00001B510000}"/>
    <cellStyle name="Total 3" xfId="20764" xr:uid="{00000000-0005-0000-0000-00001C510000}"/>
    <cellStyle name="Total 3 10" xfId="20765" xr:uid="{00000000-0005-0000-0000-00001D510000}"/>
    <cellStyle name="Total 3 2" xfId="20766" xr:uid="{00000000-0005-0000-0000-00001E510000}"/>
    <cellStyle name="Total 3 2 2" xfId="20767" xr:uid="{00000000-0005-0000-0000-00001F510000}"/>
    <cellStyle name="Total 3 2 2 2" xfId="20768" xr:uid="{00000000-0005-0000-0000-000020510000}"/>
    <cellStyle name="Total 3 2 3" xfId="20769" xr:uid="{00000000-0005-0000-0000-000021510000}"/>
    <cellStyle name="Total 3 2 4" xfId="20770" xr:uid="{00000000-0005-0000-0000-000022510000}"/>
    <cellStyle name="Total 3 2 4 2" xfId="20771" xr:uid="{00000000-0005-0000-0000-000023510000}"/>
    <cellStyle name="Total 3 2 5" xfId="20772" xr:uid="{00000000-0005-0000-0000-000024510000}"/>
    <cellStyle name="Total 3 2 6" xfId="20773" xr:uid="{00000000-0005-0000-0000-000025510000}"/>
    <cellStyle name="Total 3 2 7" xfId="20774" xr:uid="{00000000-0005-0000-0000-000026510000}"/>
    <cellStyle name="Total 3 2 8" xfId="20775" xr:uid="{00000000-0005-0000-0000-000027510000}"/>
    <cellStyle name="Total 3 3" xfId="20776" xr:uid="{00000000-0005-0000-0000-000028510000}"/>
    <cellStyle name="Total 3 3 2" xfId="20777" xr:uid="{00000000-0005-0000-0000-000029510000}"/>
    <cellStyle name="Total 3 3 3" xfId="20778" xr:uid="{00000000-0005-0000-0000-00002A510000}"/>
    <cellStyle name="Total 3 4" xfId="20779" xr:uid="{00000000-0005-0000-0000-00002B510000}"/>
    <cellStyle name="Total 3 4 2" xfId="20780" xr:uid="{00000000-0005-0000-0000-00002C510000}"/>
    <cellStyle name="Total 3 5" xfId="20781" xr:uid="{00000000-0005-0000-0000-00002D510000}"/>
    <cellStyle name="Total 3 5 2" xfId="20782" xr:uid="{00000000-0005-0000-0000-00002E510000}"/>
    <cellStyle name="Total 3 6" xfId="20783" xr:uid="{00000000-0005-0000-0000-00002F510000}"/>
    <cellStyle name="Total 3 7" xfId="20784" xr:uid="{00000000-0005-0000-0000-000030510000}"/>
    <cellStyle name="Total 3 8" xfId="20785" xr:uid="{00000000-0005-0000-0000-000031510000}"/>
    <cellStyle name="Total 3 9" xfId="20786" xr:uid="{00000000-0005-0000-0000-000032510000}"/>
    <cellStyle name="Total 3_Material Handling Silos - Expenditure Flow" xfId="20787" xr:uid="{00000000-0005-0000-0000-000033510000}"/>
    <cellStyle name="Total 30" xfId="20788" xr:uid="{00000000-0005-0000-0000-000034510000}"/>
    <cellStyle name="Total 30 2" xfId="20789" xr:uid="{00000000-0005-0000-0000-000035510000}"/>
    <cellStyle name="Total 30 3" xfId="20790" xr:uid="{00000000-0005-0000-0000-000036510000}"/>
    <cellStyle name="Total 30 4" xfId="20791" xr:uid="{00000000-0005-0000-0000-000037510000}"/>
    <cellStyle name="Total 30 5" xfId="20792" xr:uid="{00000000-0005-0000-0000-000038510000}"/>
    <cellStyle name="Total 31" xfId="20793" xr:uid="{00000000-0005-0000-0000-000039510000}"/>
    <cellStyle name="Total 31 2" xfId="20794" xr:uid="{00000000-0005-0000-0000-00003A510000}"/>
    <cellStyle name="Total 31 3" xfId="20795" xr:uid="{00000000-0005-0000-0000-00003B510000}"/>
    <cellStyle name="Total 31 4" xfId="20796" xr:uid="{00000000-0005-0000-0000-00003C510000}"/>
    <cellStyle name="Total 31 5" xfId="20797" xr:uid="{00000000-0005-0000-0000-00003D510000}"/>
    <cellStyle name="Total 32" xfId="20798" xr:uid="{00000000-0005-0000-0000-00003E510000}"/>
    <cellStyle name="Total 32 2" xfId="20799" xr:uid="{00000000-0005-0000-0000-00003F510000}"/>
    <cellStyle name="Total 32 3" xfId="20800" xr:uid="{00000000-0005-0000-0000-000040510000}"/>
    <cellStyle name="Total 32 4" xfId="20801" xr:uid="{00000000-0005-0000-0000-000041510000}"/>
    <cellStyle name="Total 32 5" xfId="20802" xr:uid="{00000000-0005-0000-0000-000042510000}"/>
    <cellStyle name="Total 33" xfId="20803" xr:uid="{00000000-0005-0000-0000-000043510000}"/>
    <cellStyle name="Total 33 2" xfId="20804" xr:uid="{00000000-0005-0000-0000-000044510000}"/>
    <cellStyle name="Total 33 3" xfId="20805" xr:uid="{00000000-0005-0000-0000-000045510000}"/>
    <cellStyle name="Total 33 4" xfId="20806" xr:uid="{00000000-0005-0000-0000-000046510000}"/>
    <cellStyle name="Total 33 5" xfId="20807" xr:uid="{00000000-0005-0000-0000-000047510000}"/>
    <cellStyle name="Total 34" xfId="20808" xr:uid="{00000000-0005-0000-0000-000048510000}"/>
    <cellStyle name="Total 34 2" xfId="20809" xr:uid="{00000000-0005-0000-0000-000049510000}"/>
    <cellStyle name="Total 34 3" xfId="20810" xr:uid="{00000000-0005-0000-0000-00004A510000}"/>
    <cellStyle name="Total 34 4" xfId="20811" xr:uid="{00000000-0005-0000-0000-00004B510000}"/>
    <cellStyle name="Total 34 5" xfId="20812" xr:uid="{00000000-0005-0000-0000-00004C510000}"/>
    <cellStyle name="Total 35" xfId="20813" xr:uid="{00000000-0005-0000-0000-00004D510000}"/>
    <cellStyle name="Total 35 2" xfId="20814" xr:uid="{00000000-0005-0000-0000-00004E510000}"/>
    <cellStyle name="Total 35 3" xfId="20815" xr:uid="{00000000-0005-0000-0000-00004F510000}"/>
    <cellStyle name="Total 35 4" xfId="20816" xr:uid="{00000000-0005-0000-0000-000050510000}"/>
    <cellStyle name="Total 35 5" xfId="20817" xr:uid="{00000000-0005-0000-0000-000051510000}"/>
    <cellStyle name="Total 36" xfId="20818" xr:uid="{00000000-0005-0000-0000-000052510000}"/>
    <cellStyle name="Total 36 2" xfId="20819" xr:uid="{00000000-0005-0000-0000-000053510000}"/>
    <cellStyle name="Total 36 3" xfId="20820" xr:uid="{00000000-0005-0000-0000-000054510000}"/>
    <cellStyle name="Total 36 4" xfId="20821" xr:uid="{00000000-0005-0000-0000-000055510000}"/>
    <cellStyle name="Total 36 5" xfId="20822" xr:uid="{00000000-0005-0000-0000-000056510000}"/>
    <cellStyle name="Total 37" xfId="20823" xr:uid="{00000000-0005-0000-0000-000057510000}"/>
    <cellStyle name="Total 37 2" xfId="20824" xr:uid="{00000000-0005-0000-0000-000058510000}"/>
    <cellStyle name="Total 37 3" xfId="20825" xr:uid="{00000000-0005-0000-0000-000059510000}"/>
    <cellStyle name="Total 37 4" xfId="20826" xr:uid="{00000000-0005-0000-0000-00005A510000}"/>
    <cellStyle name="Total 37 5" xfId="20827" xr:uid="{00000000-0005-0000-0000-00005B510000}"/>
    <cellStyle name="Total 38" xfId="20828" xr:uid="{00000000-0005-0000-0000-00005C510000}"/>
    <cellStyle name="Total 38 2" xfId="20829" xr:uid="{00000000-0005-0000-0000-00005D510000}"/>
    <cellStyle name="Total 38 3" xfId="20830" xr:uid="{00000000-0005-0000-0000-00005E510000}"/>
    <cellStyle name="Total 38 4" xfId="20831" xr:uid="{00000000-0005-0000-0000-00005F510000}"/>
    <cellStyle name="Total 38 5" xfId="20832" xr:uid="{00000000-0005-0000-0000-000060510000}"/>
    <cellStyle name="Total 39" xfId="20833" xr:uid="{00000000-0005-0000-0000-000061510000}"/>
    <cellStyle name="Total 39 2" xfId="20834" xr:uid="{00000000-0005-0000-0000-000062510000}"/>
    <cellStyle name="Total 39 3" xfId="20835" xr:uid="{00000000-0005-0000-0000-000063510000}"/>
    <cellStyle name="Total 39 4" xfId="20836" xr:uid="{00000000-0005-0000-0000-000064510000}"/>
    <cellStyle name="Total 39 5" xfId="20837" xr:uid="{00000000-0005-0000-0000-000065510000}"/>
    <cellStyle name="Total 4" xfId="20838" xr:uid="{00000000-0005-0000-0000-000066510000}"/>
    <cellStyle name="Total 4 10" xfId="20839" xr:uid="{00000000-0005-0000-0000-000067510000}"/>
    <cellStyle name="Total 4 11" xfId="20840" xr:uid="{00000000-0005-0000-0000-000068510000}"/>
    <cellStyle name="Total 4 12" xfId="20841" xr:uid="{00000000-0005-0000-0000-000069510000}"/>
    <cellStyle name="Total 4 13" xfId="20842" xr:uid="{00000000-0005-0000-0000-00006A510000}"/>
    <cellStyle name="Total 4 2" xfId="20843" xr:uid="{00000000-0005-0000-0000-00006B510000}"/>
    <cellStyle name="Total 4 2 2" xfId="20844" xr:uid="{00000000-0005-0000-0000-00006C510000}"/>
    <cellStyle name="Total 4 2 2 2" xfId="20845" xr:uid="{00000000-0005-0000-0000-00006D510000}"/>
    <cellStyle name="Total 4 2 3" xfId="20846" xr:uid="{00000000-0005-0000-0000-00006E510000}"/>
    <cellStyle name="Total 4 2 4" xfId="20847" xr:uid="{00000000-0005-0000-0000-00006F510000}"/>
    <cellStyle name="Total 4 3" xfId="20848" xr:uid="{00000000-0005-0000-0000-000070510000}"/>
    <cellStyle name="Total 4 3 2" xfId="20849" xr:uid="{00000000-0005-0000-0000-000071510000}"/>
    <cellStyle name="Total 4 4" xfId="20850" xr:uid="{00000000-0005-0000-0000-000072510000}"/>
    <cellStyle name="Total 4 4 2" xfId="20851" xr:uid="{00000000-0005-0000-0000-000073510000}"/>
    <cellStyle name="Total 4 5" xfId="20852" xr:uid="{00000000-0005-0000-0000-000074510000}"/>
    <cellStyle name="Total 4 5 2" xfId="20853" xr:uid="{00000000-0005-0000-0000-000075510000}"/>
    <cellStyle name="Total 4 6" xfId="20854" xr:uid="{00000000-0005-0000-0000-000076510000}"/>
    <cellStyle name="Total 4 7" xfId="20855" xr:uid="{00000000-0005-0000-0000-000077510000}"/>
    <cellStyle name="Total 4 8" xfId="20856" xr:uid="{00000000-0005-0000-0000-000078510000}"/>
    <cellStyle name="Total 4 9" xfId="20857" xr:uid="{00000000-0005-0000-0000-000079510000}"/>
    <cellStyle name="Total 40" xfId="20858" xr:uid="{00000000-0005-0000-0000-00007A510000}"/>
    <cellStyle name="Total 40 2" xfId="20859" xr:uid="{00000000-0005-0000-0000-00007B510000}"/>
    <cellStyle name="Total 40 3" xfId="20860" xr:uid="{00000000-0005-0000-0000-00007C510000}"/>
    <cellStyle name="Total 40 4" xfId="20861" xr:uid="{00000000-0005-0000-0000-00007D510000}"/>
    <cellStyle name="Total 40 5" xfId="20862" xr:uid="{00000000-0005-0000-0000-00007E510000}"/>
    <cellStyle name="Total 41" xfId="20863" xr:uid="{00000000-0005-0000-0000-00007F510000}"/>
    <cellStyle name="Total 41 2" xfId="20864" xr:uid="{00000000-0005-0000-0000-000080510000}"/>
    <cellStyle name="Total 41 3" xfId="20865" xr:uid="{00000000-0005-0000-0000-000081510000}"/>
    <cellStyle name="Total 41 4" xfId="20866" xr:uid="{00000000-0005-0000-0000-000082510000}"/>
    <cellStyle name="Total 41 5" xfId="20867" xr:uid="{00000000-0005-0000-0000-000083510000}"/>
    <cellStyle name="Total 42" xfId="20868" xr:uid="{00000000-0005-0000-0000-000084510000}"/>
    <cellStyle name="Total 42 2" xfId="20869" xr:uid="{00000000-0005-0000-0000-000085510000}"/>
    <cellStyle name="Total 42 3" xfId="20870" xr:uid="{00000000-0005-0000-0000-000086510000}"/>
    <cellStyle name="Total 42 4" xfId="20871" xr:uid="{00000000-0005-0000-0000-000087510000}"/>
    <cellStyle name="Total 42 5" xfId="20872" xr:uid="{00000000-0005-0000-0000-000088510000}"/>
    <cellStyle name="Total 43" xfId="20873" xr:uid="{00000000-0005-0000-0000-000089510000}"/>
    <cellStyle name="Total 43 2" xfId="20874" xr:uid="{00000000-0005-0000-0000-00008A510000}"/>
    <cellStyle name="Total 43 3" xfId="20875" xr:uid="{00000000-0005-0000-0000-00008B510000}"/>
    <cellStyle name="Total 43 4" xfId="20876" xr:uid="{00000000-0005-0000-0000-00008C510000}"/>
    <cellStyle name="Total 43 5" xfId="20877" xr:uid="{00000000-0005-0000-0000-00008D510000}"/>
    <cellStyle name="Total 44" xfId="20878" xr:uid="{00000000-0005-0000-0000-00008E510000}"/>
    <cellStyle name="Total 44 2" xfId="20879" xr:uid="{00000000-0005-0000-0000-00008F510000}"/>
    <cellStyle name="Total 44 3" xfId="20880" xr:uid="{00000000-0005-0000-0000-000090510000}"/>
    <cellStyle name="Total 44 4" xfId="20881" xr:uid="{00000000-0005-0000-0000-000091510000}"/>
    <cellStyle name="Total 44 5" xfId="20882" xr:uid="{00000000-0005-0000-0000-000092510000}"/>
    <cellStyle name="Total 45" xfId="20883" xr:uid="{00000000-0005-0000-0000-000093510000}"/>
    <cellStyle name="Total 45 2" xfId="20884" xr:uid="{00000000-0005-0000-0000-000094510000}"/>
    <cellStyle name="Total 45 3" xfId="20885" xr:uid="{00000000-0005-0000-0000-000095510000}"/>
    <cellStyle name="Total 45 4" xfId="20886" xr:uid="{00000000-0005-0000-0000-000096510000}"/>
    <cellStyle name="Total 45 5" xfId="20887" xr:uid="{00000000-0005-0000-0000-000097510000}"/>
    <cellStyle name="Total 46" xfId="20888" xr:uid="{00000000-0005-0000-0000-000098510000}"/>
    <cellStyle name="Total 46 2" xfId="20889" xr:uid="{00000000-0005-0000-0000-000099510000}"/>
    <cellStyle name="Total 46 3" xfId="20890" xr:uid="{00000000-0005-0000-0000-00009A510000}"/>
    <cellStyle name="Total 46 4" xfId="20891" xr:uid="{00000000-0005-0000-0000-00009B510000}"/>
    <cellStyle name="Total 46 5" xfId="20892" xr:uid="{00000000-0005-0000-0000-00009C510000}"/>
    <cellStyle name="Total 47" xfId="20893" xr:uid="{00000000-0005-0000-0000-00009D510000}"/>
    <cellStyle name="Total 47 2" xfId="20894" xr:uid="{00000000-0005-0000-0000-00009E510000}"/>
    <cellStyle name="Total 47 3" xfId="20895" xr:uid="{00000000-0005-0000-0000-00009F510000}"/>
    <cellStyle name="Total 47 4" xfId="20896" xr:uid="{00000000-0005-0000-0000-0000A0510000}"/>
    <cellStyle name="Total 47 5" xfId="20897" xr:uid="{00000000-0005-0000-0000-0000A1510000}"/>
    <cellStyle name="Total 48" xfId="20898" xr:uid="{00000000-0005-0000-0000-0000A2510000}"/>
    <cellStyle name="Total 48 2" xfId="20899" xr:uid="{00000000-0005-0000-0000-0000A3510000}"/>
    <cellStyle name="Total 48 3" xfId="20900" xr:uid="{00000000-0005-0000-0000-0000A4510000}"/>
    <cellStyle name="Total 48 4" xfId="20901" xr:uid="{00000000-0005-0000-0000-0000A5510000}"/>
    <cellStyle name="Total 48 5" xfId="20902" xr:uid="{00000000-0005-0000-0000-0000A6510000}"/>
    <cellStyle name="Total 49" xfId="20903" xr:uid="{00000000-0005-0000-0000-0000A7510000}"/>
    <cellStyle name="Total 49 2" xfId="20904" xr:uid="{00000000-0005-0000-0000-0000A8510000}"/>
    <cellStyle name="Total 49 3" xfId="20905" xr:uid="{00000000-0005-0000-0000-0000A9510000}"/>
    <cellStyle name="Total 49 4" xfId="20906" xr:uid="{00000000-0005-0000-0000-0000AA510000}"/>
    <cellStyle name="Total 49 5" xfId="20907" xr:uid="{00000000-0005-0000-0000-0000AB510000}"/>
    <cellStyle name="Total 5" xfId="20908" xr:uid="{00000000-0005-0000-0000-0000AC510000}"/>
    <cellStyle name="Total 5 2" xfId="20909" xr:uid="{00000000-0005-0000-0000-0000AD510000}"/>
    <cellStyle name="Total 5 3" xfId="20910" xr:uid="{00000000-0005-0000-0000-0000AE510000}"/>
    <cellStyle name="Total 5 4" xfId="20911" xr:uid="{00000000-0005-0000-0000-0000AF510000}"/>
    <cellStyle name="Total 5 5" xfId="20912" xr:uid="{00000000-0005-0000-0000-0000B0510000}"/>
    <cellStyle name="Total 5 6" xfId="20913" xr:uid="{00000000-0005-0000-0000-0000B1510000}"/>
    <cellStyle name="Total 5 7" xfId="20914" xr:uid="{00000000-0005-0000-0000-0000B2510000}"/>
    <cellStyle name="Total 5 8" xfId="20915" xr:uid="{00000000-0005-0000-0000-0000B3510000}"/>
    <cellStyle name="Total 50" xfId="20916" xr:uid="{00000000-0005-0000-0000-0000B4510000}"/>
    <cellStyle name="Total 50 2" xfId="20917" xr:uid="{00000000-0005-0000-0000-0000B5510000}"/>
    <cellStyle name="Total 50 3" xfId="20918" xr:uid="{00000000-0005-0000-0000-0000B6510000}"/>
    <cellStyle name="Total 50 4" xfId="20919" xr:uid="{00000000-0005-0000-0000-0000B7510000}"/>
    <cellStyle name="Total 50 5" xfId="20920" xr:uid="{00000000-0005-0000-0000-0000B8510000}"/>
    <cellStyle name="Total 51" xfId="20921" xr:uid="{00000000-0005-0000-0000-0000B9510000}"/>
    <cellStyle name="Total 51 2" xfId="20922" xr:uid="{00000000-0005-0000-0000-0000BA510000}"/>
    <cellStyle name="Total 51 3" xfId="20923" xr:uid="{00000000-0005-0000-0000-0000BB510000}"/>
    <cellStyle name="Total 51 4" xfId="20924" xr:uid="{00000000-0005-0000-0000-0000BC510000}"/>
    <cellStyle name="Total 51 5" xfId="20925" xr:uid="{00000000-0005-0000-0000-0000BD510000}"/>
    <cellStyle name="Total 52" xfId="20926" xr:uid="{00000000-0005-0000-0000-0000BE510000}"/>
    <cellStyle name="Total 52 2" xfId="20927" xr:uid="{00000000-0005-0000-0000-0000BF510000}"/>
    <cellStyle name="Total 52 3" xfId="20928" xr:uid="{00000000-0005-0000-0000-0000C0510000}"/>
    <cellStyle name="Total 52 4" xfId="20929" xr:uid="{00000000-0005-0000-0000-0000C1510000}"/>
    <cellStyle name="Total 52 5" xfId="20930" xr:uid="{00000000-0005-0000-0000-0000C2510000}"/>
    <cellStyle name="Total 53" xfId="20931" xr:uid="{00000000-0005-0000-0000-0000C3510000}"/>
    <cellStyle name="Total 53 2" xfId="20932" xr:uid="{00000000-0005-0000-0000-0000C4510000}"/>
    <cellStyle name="Total 53 3" xfId="20933" xr:uid="{00000000-0005-0000-0000-0000C5510000}"/>
    <cellStyle name="Total 53 4" xfId="20934" xr:uid="{00000000-0005-0000-0000-0000C6510000}"/>
    <cellStyle name="Total 53 5" xfId="20935" xr:uid="{00000000-0005-0000-0000-0000C7510000}"/>
    <cellStyle name="Total 54" xfId="20936" xr:uid="{00000000-0005-0000-0000-0000C8510000}"/>
    <cellStyle name="Total 54 2" xfId="20937" xr:uid="{00000000-0005-0000-0000-0000C9510000}"/>
    <cellStyle name="Total 54 3" xfId="20938" xr:uid="{00000000-0005-0000-0000-0000CA510000}"/>
    <cellStyle name="Total 54 4" xfId="20939" xr:uid="{00000000-0005-0000-0000-0000CB510000}"/>
    <cellStyle name="Total 54 5" xfId="20940" xr:uid="{00000000-0005-0000-0000-0000CC510000}"/>
    <cellStyle name="Total 55" xfId="20941" xr:uid="{00000000-0005-0000-0000-0000CD510000}"/>
    <cellStyle name="Total 55 2" xfId="20942" xr:uid="{00000000-0005-0000-0000-0000CE510000}"/>
    <cellStyle name="Total 55 3" xfId="20943" xr:uid="{00000000-0005-0000-0000-0000CF510000}"/>
    <cellStyle name="Total 55 4" xfId="20944" xr:uid="{00000000-0005-0000-0000-0000D0510000}"/>
    <cellStyle name="Total 55 5" xfId="20945" xr:uid="{00000000-0005-0000-0000-0000D1510000}"/>
    <cellStyle name="Total 56" xfId="20946" xr:uid="{00000000-0005-0000-0000-0000D2510000}"/>
    <cellStyle name="Total 56 2" xfId="20947" xr:uid="{00000000-0005-0000-0000-0000D3510000}"/>
    <cellStyle name="Total 56 3" xfId="20948" xr:uid="{00000000-0005-0000-0000-0000D4510000}"/>
    <cellStyle name="Total 56 4" xfId="20949" xr:uid="{00000000-0005-0000-0000-0000D5510000}"/>
    <cellStyle name="Total 56 5" xfId="20950" xr:uid="{00000000-0005-0000-0000-0000D6510000}"/>
    <cellStyle name="Total 57" xfId="20951" xr:uid="{00000000-0005-0000-0000-0000D7510000}"/>
    <cellStyle name="Total 57 2" xfId="20952" xr:uid="{00000000-0005-0000-0000-0000D8510000}"/>
    <cellStyle name="Total 57 3" xfId="20953" xr:uid="{00000000-0005-0000-0000-0000D9510000}"/>
    <cellStyle name="Total 57 4" xfId="20954" xr:uid="{00000000-0005-0000-0000-0000DA510000}"/>
    <cellStyle name="Total 57 5" xfId="20955" xr:uid="{00000000-0005-0000-0000-0000DB510000}"/>
    <cellStyle name="Total 58" xfId="20956" xr:uid="{00000000-0005-0000-0000-0000DC510000}"/>
    <cellStyle name="Total 58 2" xfId="20957" xr:uid="{00000000-0005-0000-0000-0000DD510000}"/>
    <cellStyle name="Total 58 3" xfId="20958" xr:uid="{00000000-0005-0000-0000-0000DE510000}"/>
    <cellStyle name="Total 58 4" xfId="20959" xr:uid="{00000000-0005-0000-0000-0000DF510000}"/>
    <cellStyle name="Total 58 5" xfId="20960" xr:uid="{00000000-0005-0000-0000-0000E0510000}"/>
    <cellStyle name="Total 59" xfId="20961" xr:uid="{00000000-0005-0000-0000-0000E1510000}"/>
    <cellStyle name="Total 6" xfId="20962" xr:uid="{00000000-0005-0000-0000-0000E2510000}"/>
    <cellStyle name="Total 6 2" xfId="20963" xr:uid="{00000000-0005-0000-0000-0000E3510000}"/>
    <cellStyle name="Total 6 3" xfId="20964" xr:uid="{00000000-0005-0000-0000-0000E4510000}"/>
    <cellStyle name="Total 6 4" xfId="20965" xr:uid="{00000000-0005-0000-0000-0000E5510000}"/>
    <cellStyle name="Total 6 5" xfId="20966" xr:uid="{00000000-0005-0000-0000-0000E6510000}"/>
    <cellStyle name="Total 6 6" xfId="20967" xr:uid="{00000000-0005-0000-0000-0000E7510000}"/>
    <cellStyle name="Total 60" xfId="20968" xr:uid="{00000000-0005-0000-0000-0000E8510000}"/>
    <cellStyle name="Total 61" xfId="20969" xr:uid="{00000000-0005-0000-0000-0000E9510000}"/>
    <cellStyle name="Total 7" xfId="20970" xr:uid="{00000000-0005-0000-0000-0000EA510000}"/>
    <cellStyle name="Total 7 2" xfId="20971" xr:uid="{00000000-0005-0000-0000-0000EB510000}"/>
    <cellStyle name="Total 7 3" xfId="20972" xr:uid="{00000000-0005-0000-0000-0000EC510000}"/>
    <cellStyle name="Total 7 4" xfId="20973" xr:uid="{00000000-0005-0000-0000-0000ED510000}"/>
    <cellStyle name="Total 7 5" xfId="20974" xr:uid="{00000000-0005-0000-0000-0000EE510000}"/>
    <cellStyle name="Total 8" xfId="20975" xr:uid="{00000000-0005-0000-0000-0000EF510000}"/>
    <cellStyle name="Total 8 2" xfId="20976" xr:uid="{00000000-0005-0000-0000-0000F0510000}"/>
    <cellStyle name="Total 8 3" xfId="20977" xr:uid="{00000000-0005-0000-0000-0000F1510000}"/>
    <cellStyle name="Total 8 4" xfId="20978" xr:uid="{00000000-0005-0000-0000-0000F2510000}"/>
    <cellStyle name="Total 8 5" xfId="20979" xr:uid="{00000000-0005-0000-0000-0000F3510000}"/>
    <cellStyle name="Total 8 6" xfId="20980" xr:uid="{00000000-0005-0000-0000-0000F4510000}"/>
    <cellStyle name="Total 9" xfId="20981" xr:uid="{00000000-0005-0000-0000-0000F5510000}"/>
    <cellStyle name="Total 9 2" xfId="20982" xr:uid="{00000000-0005-0000-0000-0000F6510000}"/>
    <cellStyle name="Total 9 3" xfId="20983" xr:uid="{00000000-0005-0000-0000-0000F7510000}"/>
    <cellStyle name="Total 9 4" xfId="20984" xr:uid="{00000000-0005-0000-0000-0000F8510000}"/>
    <cellStyle name="Total 9 5" xfId="20985" xr:uid="{00000000-0005-0000-0000-0000F9510000}"/>
    <cellStyle name="Tusental (0)_pldt" xfId="20986" xr:uid="{00000000-0005-0000-0000-0000FA510000}"/>
    <cellStyle name="Tusental_pldt" xfId="20987" xr:uid="{00000000-0005-0000-0000-0000FB510000}"/>
    <cellStyle name="Undefiniert" xfId="20988" xr:uid="{00000000-0005-0000-0000-0000FC510000}"/>
    <cellStyle name="Undefiniert 10" xfId="20989" xr:uid="{00000000-0005-0000-0000-0000FD510000}"/>
    <cellStyle name="Undefiniert 11" xfId="20990" xr:uid="{00000000-0005-0000-0000-0000FE510000}"/>
    <cellStyle name="Undefiniert 12" xfId="20991" xr:uid="{00000000-0005-0000-0000-0000FF510000}"/>
    <cellStyle name="Undefiniert 2" xfId="20992" xr:uid="{00000000-0005-0000-0000-000000520000}"/>
    <cellStyle name="Undefiniert 2 10" xfId="20993" xr:uid="{00000000-0005-0000-0000-000001520000}"/>
    <cellStyle name="Undefiniert 2 2" xfId="20994" xr:uid="{00000000-0005-0000-0000-000002520000}"/>
    <cellStyle name="Undefiniert 2 2 2" xfId="20995" xr:uid="{00000000-0005-0000-0000-000003520000}"/>
    <cellStyle name="Undefiniert 2 2 3" xfId="20996" xr:uid="{00000000-0005-0000-0000-000004520000}"/>
    <cellStyle name="Undefiniert 2 2 4" xfId="20997" xr:uid="{00000000-0005-0000-0000-000005520000}"/>
    <cellStyle name="Undefiniert 2 3" xfId="20998" xr:uid="{00000000-0005-0000-0000-000006520000}"/>
    <cellStyle name="Undefiniert 2 3 2" xfId="20999" xr:uid="{00000000-0005-0000-0000-000007520000}"/>
    <cellStyle name="Undefiniert 2 4" xfId="21000" xr:uid="{00000000-0005-0000-0000-000008520000}"/>
    <cellStyle name="Undefiniert 2 4 2" xfId="21001" xr:uid="{00000000-0005-0000-0000-000009520000}"/>
    <cellStyle name="Undefiniert 2 5" xfId="21002" xr:uid="{00000000-0005-0000-0000-00000A520000}"/>
    <cellStyle name="Undefiniert 2 6" xfId="21003" xr:uid="{00000000-0005-0000-0000-00000B520000}"/>
    <cellStyle name="Undefiniert 2 7" xfId="21004" xr:uid="{00000000-0005-0000-0000-00000C520000}"/>
    <cellStyle name="Undefiniert 2 8" xfId="21005" xr:uid="{00000000-0005-0000-0000-00000D520000}"/>
    <cellStyle name="Undefiniert 2 9" xfId="21006" xr:uid="{00000000-0005-0000-0000-00000E520000}"/>
    <cellStyle name="Undefiniert 3" xfId="21007" xr:uid="{00000000-0005-0000-0000-00000F520000}"/>
    <cellStyle name="Undefiniert 3 2" xfId="21008" xr:uid="{00000000-0005-0000-0000-000010520000}"/>
    <cellStyle name="Undefiniert 3 2 2" xfId="21009" xr:uid="{00000000-0005-0000-0000-000011520000}"/>
    <cellStyle name="Undefiniert 3 2 3" xfId="21010" xr:uid="{00000000-0005-0000-0000-000012520000}"/>
    <cellStyle name="Undefiniert 3 3" xfId="21011" xr:uid="{00000000-0005-0000-0000-000013520000}"/>
    <cellStyle name="Undefiniert 3 3 2" xfId="21012" xr:uid="{00000000-0005-0000-0000-000014520000}"/>
    <cellStyle name="Undefiniert 3 4" xfId="21013" xr:uid="{00000000-0005-0000-0000-000015520000}"/>
    <cellStyle name="Undefiniert 3 4 2" xfId="21014" xr:uid="{00000000-0005-0000-0000-000016520000}"/>
    <cellStyle name="Undefiniert 3 5" xfId="21015" xr:uid="{00000000-0005-0000-0000-000017520000}"/>
    <cellStyle name="Undefiniert 3 6" xfId="21016" xr:uid="{00000000-0005-0000-0000-000018520000}"/>
    <cellStyle name="Undefiniert 3 7" xfId="21017" xr:uid="{00000000-0005-0000-0000-000019520000}"/>
    <cellStyle name="Undefiniert 4" xfId="21018" xr:uid="{00000000-0005-0000-0000-00001A520000}"/>
    <cellStyle name="Undefiniert 4 2" xfId="21019" xr:uid="{00000000-0005-0000-0000-00001B520000}"/>
    <cellStyle name="Undefiniert 4 2 2" xfId="21020" xr:uid="{00000000-0005-0000-0000-00001C520000}"/>
    <cellStyle name="Undefiniert 4 3" xfId="21021" xr:uid="{00000000-0005-0000-0000-00001D520000}"/>
    <cellStyle name="Undefiniert 4 3 2" xfId="21022" xr:uid="{00000000-0005-0000-0000-00001E520000}"/>
    <cellStyle name="Undefiniert 4 4" xfId="21023" xr:uid="{00000000-0005-0000-0000-00001F520000}"/>
    <cellStyle name="Undefiniert 4 4 2" xfId="21024" xr:uid="{00000000-0005-0000-0000-000020520000}"/>
    <cellStyle name="Undefiniert 4 5" xfId="21025" xr:uid="{00000000-0005-0000-0000-000021520000}"/>
    <cellStyle name="Undefiniert 4 6" xfId="21026" xr:uid="{00000000-0005-0000-0000-000022520000}"/>
    <cellStyle name="Undefiniert 4 7" xfId="21027" xr:uid="{00000000-0005-0000-0000-000023520000}"/>
    <cellStyle name="Undefiniert 5" xfId="21028" xr:uid="{00000000-0005-0000-0000-000024520000}"/>
    <cellStyle name="Undefiniert 5 2" xfId="21029" xr:uid="{00000000-0005-0000-0000-000025520000}"/>
    <cellStyle name="Undefiniert 5 3" xfId="21030" xr:uid="{00000000-0005-0000-0000-000026520000}"/>
    <cellStyle name="Undefiniert 6" xfId="21031" xr:uid="{00000000-0005-0000-0000-000027520000}"/>
    <cellStyle name="Undefiniert 6 2" xfId="21032" xr:uid="{00000000-0005-0000-0000-000028520000}"/>
    <cellStyle name="Undefiniert 6 3" xfId="21033" xr:uid="{00000000-0005-0000-0000-000029520000}"/>
    <cellStyle name="Undefiniert 7" xfId="21034" xr:uid="{00000000-0005-0000-0000-00002A520000}"/>
    <cellStyle name="Undefiniert 7 2" xfId="21035" xr:uid="{00000000-0005-0000-0000-00002B520000}"/>
    <cellStyle name="Undefiniert 8" xfId="21036" xr:uid="{00000000-0005-0000-0000-00002C520000}"/>
    <cellStyle name="Undefiniert 9" xfId="21037" xr:uid="{00000000-0005-0000-0000-00002D520000}"/>
    <cellStyle name="Update" xfId="105" xr:uid="{00000000-0005-0000-0000-00002E520000}"/>
    <cellStyle name="Update 2" xfId="21038" xr:uid="{00000000-0005-0000-0000-00002F520000}"/>
    <cellStyle name="Update 2 2" xfId="21039" xr:uid="{00000000-0005-0000-0000-000030520000}"/>
    <cellStyle name="Update 2 3" xfId="21040" xr:uid="{00000000-0005-0000-0000-000031520000}"/>
    <cellStyle name="Update 3" xfId="21041" xr:uid="{00000000-0005-0000-0000-000032520000}"/>
    <cellStyle name="Update 3 2" xfId="21042" xr:uid="{00000000-0005-0000-0000-000033520000}"/>
    <cellStyle name="Update 3 3" xfId="21043" xr:uid="{00000000-0005-0000-0000-000034520000}"/>
    <cellStyle name="Update 4" xfId="21044" xr:uid="{00000000-0005-0000-0000-000035520000}"/>
    <cellStyle name="Update 4 2" xfId="21045" xr:uid="{00000000-0005-0000-0000-000036520000}"/>
    <cellStyle name="Update 4 3" xfId="21046" xr:uid="{00000000-0005-0000-0000-000037520000}"/>
    <cellStyle name="Update 5" xfId="21047" xr:uid="{00000000-0005-0000-0000-000038520000}"/>
    <cellStyle name="Update 6" xfId="21048" xr:uid="{00000000-0005-0000-0000-000039520000}"/>
    <cellStyle name="Update 7" xfId="21049" xr:uid="{00000000-0005-0000-0000-00003A520000}"/>
    <cellStyle name="Update 8" xfId="21050" xr:uid="{00000000-0005-0000-0000-00003B520000}"/>
    <cellStyle name="Update 9" xfId="21051" xr:uid="{00000000-0005-0000-0000-00003C520000}"/>
    <cellStyle name="Ü-Titel" xfId="21052" xr:uid="{00000000-0005-0000-0000-00003D520000}"/>
    <cellStyle name="Ü-Titel 2" xfId="21053" xr:uid="{00000000-0005-0000-0000-00003E520000}"/>
    <cellStyle name="Ü-Titel 2 2" xfId="21054" xr:uid="{00000000-0005-0000-0000-00003F520000}"/>
    <cellStyle name="Ü-Titel 2 3" xfId="21055" xr:uid="{00000000-0005-0000-0000-000040520000}"/>
    <cellStyle name="Ü-Titel 3" xfId="21056" xr:uid="{00000000-0005-0000-0000-000041520000}"/>
    <cellStyle name="Ü-Titel 3 2" xfId="21057" xr:uid="{00000000-0005-0000-0000-000042520000}"/>
    <cellStyle name="Ü-Titel 3 3" xfId="21058" xr:uid="{00000000-0005-0000-0000-000043520000}"/>
    <cellStyle name="Ü-Titel 4" xfId="21059" xr:uid="{00000000-0005-0000-0000-000044520000}"/>
    <cellStyle name="Ü-Titel 4 2" xfId="21060" xr:uid="{00000000-0005-0000-0000-000045520000}"/>
    <cellStyle name="Ü-Titel 5" xfId="21061" xr:uid="{00000000-0005-0000-0000-000046520000}"/>
    <cellStyle name="Ü-Titel 6" xfId="21062" xr:uid="{00000000-0005-0000-0000-000047520000}"/>
    <cellStyle name="Ü-Titel 7" xfId="21063" xr:uid="{00000000-0005-0000-0000-000048520000}"/>
    <cellStyle name="Ü-Titel 8" xfId="21064" xr:uid="{00000000-0005-0000-0000-000049520000}"/>
    <cellStyle name="Ü-Titel 9" xfId="21065" xr:uid="{00000000-0005-0000-0000-00004A520000}"/>
    <cellStyle name="Valuta (0)_pldt" xfId="21066" xr:uid="{00000000-0005-0000-0000-00004B520000}"/>
    <cellStyle name="Valuta_pldt" xfId="21067" xr:uid="{00000000-0005-0000-0000-00004C520000}"/>
    <cellStyle name="Währung [0]_erlaeuterungen" xfId="21068" xr:uid="{00000000-0005-0000-0000-00004D520000}"/>
    <cellStyle name="Währung_erlaeuterungen" xfId="21069" xr:uid="{00000000-0005-0000-0000-00004E520000}"/>
    <cellStyle name="Warning Text 10" xfId="21070" xr:uid="{00000000-0005-0000-0000-00004F520000}"/>
    <cellStyle name="Warning Text 10 2" xfId="21071" xr:uid="{00000000-0005-0000-0000-000050520000}"/>
    <cellStyle name="Warning Text 10 3" xfId="21072" xr:uid="{00000000-0005-0000-0000-000051520000}"/>
    <cellStyle name="Warning Text 10 4" xfId="21073" xr:uid="{00000000-0005-0000-0000-000052520000}"/>
    <cellStyle name="Warning Text 10 5" xfId="21074" xr:uid="{00000000-0005-0000-0000-000053520000}"/>
    <cellStyle name="Warning Text 11" xfId="21075" xr:uid="{00000000-0005-0000-0000-000054520000}"/>
    <cellStyle name="Warning Text 11 2" xfId="21076" xr:uid="{00000000-0005-0000-0000-000055520000}"/>
    <cellStyle name="Warning Text 11 3" xfId="21077" xr:uid="{00000000-0005-0000-0000-000056520000}"/>
    <cellStyle name="Warning Text 11 4" xfId="21078" xr:uid="{00000000-0005-0000-0000-000057520000}"/>
    <cellStyle name="Warning Text 11 5" xfId="21079" xr:uid="{00000000-0005-0000-0000-000058520000}"/>
    <cellStyle name="Warning Text 12" xfId="21080" xr:uid="{00000000-0005-0000-0000-000059520000}"/>
    <cellStyle name="Warning Text 12 2" xfId="21081" xr:uid="{00000000-0005-0000-0000-00005A520000}"/>
    <cellStyle name="Warning Text 12 3" xfId="21082" xr:uid="{00000000-0005-0000-0000-00005B520000}"/>
    <cellStyle name="Warning Text 12 4" xfId="21083" xr:uid="{00000000-0005-0000-0000-00005C520000}"/>
    <cellStyle name="Warning Text 12 5" xfId="21084" xr:uid="{00000000-0005-0000-0000-00005D520000}"/>
    <cellStyle name="Warning Text 13" xfId="21085" xr:uid="{00000000-0005-0000-0000-00005E520000}"/>
    <cellStyle name="Warning Text 13 2" xfId="21086" xr:uid="{00000000-0005-0000-0000-00005F520000}"/>
    <cellStyle name="Warning Text 13 3" xfId="21087" xr:uid="{00000000-0005-0000-0000-000060520000}"/>
    <cellStyle name="Warning Text 13 4" xfId="21088" xr:uid="{00000000-0005-0000-0000-000061520000}"/>
    <cellStyle name="Warning Text 13 5" xfId="21089" xr:uid="{00000000-0005-0000-0000-000062520000}"/>
    <cellStyle name="Warning Text 14" xfId="21090" xr:uid="{00000000-0005-0000-0000-000063520000}"/>
    <cellStyle name="Warning Text 14 2" xfId="21091" xr:uid="{00000000-0005-0000-0000-000064520000}"/>
    <cellStyle name="Warning Text 14 3" xfId="21092" xr:uid="{00000000-0005-0000-0000-000065520000}"/>
    <cellStyle name="Warning Text 14 4" xfId="21093" xr:uid="{00000000-0005-0000-0000-000066520000}"/>
    <cellStyle name="Warning Text 14 5" xfId="21094" xr:uid="{00000000-0005-0000-0000-000067520000}"/>
    <cellStyle name="Warning Text 15" xfId="21095" xr:uid="{00000000-0005-0000-0000-000068520000}"/>
    <cellStyle name="Warning Text 15 2" xfId="21096" xr:uid="{00000000-0005-0000-0000-000069520000}"/>
    <cellStyle name="Warning Text 15 3" xfId="21097" xr:uid="{00000000-0005-0000-0000-00006A520000}"/>
    <cellStyle name="Warning Text 15 4" xfId="21098" xr:uid="{00000000-0005-0000-0000-00006B520000}"/>
    <cellStyle name="Warning Text 15 5" xfId="21099" xr:uid="{00000000-0005-0000-0000-00006C520000}"/>
    <cellStyle name="Warning Text 16" xfId="21100" xr:uid="{00000000-0005-0000-0000-00006D520000}"/>
    <cellStyle name="Warning Text 16 2" xfId="21101" xr:uid="{00000000-0005-0000-0000-00006E520000}"/>
    <cellStyle name="Warning Text 16 3" xfId="21102" xr:uid="{00000000-0005-0000-0000-00006F520000}"/>
    <cellStyle name="Warning Text 16 4" xfId="21103" xr:uid="{00000000-0005-0000-0000-000070520000}"/>
    <cellStyle name="Warning Text 16 5" xfId="21104" xr:uid="{00000000-0005-0000-0000-000071520000}"/>
    <cellStyle name="Warning Text 17" xfId="21105" xr:uid="{00000000-0005-0000-0000-000072520000}"/>
    <cellStyle name="Warning Text 17 2" xfId="21106" xr:uid="{00000000-0005-0000-0000-000073520000}"/>
    <cellStyle name="Warning Text 17 3" xfId="21107" xr:uid="{00000000-0005-0000-0000-000074520000}"/>
    <cellStyle name="Warning Text 17 4" xfId="21108" xr:uid="{00000000-0005-0000-0000-000075520000}"/>
    <cellStyle name="Warning Text 17 5" xfId="21109" xr:uid="{00000000-0005-0000-0000-000076520000}"/>
    <cellStyle name="Warning Text 18" xfId="21110" xr:uid="{00000000-0005-0000-0000-000077520000}"/>
    <cellStyle name="Warning Text 18 2" xfId="21111" xr:uid="{00000000-0005-0000-0000-000078520000}"/>
    <cellStyle name="Warning Text 18 3" xfId="21112" xr:uid="{00000000-0005-0000-0000-000079520000}"/>
    <cellStyle name="Warning Text 18 4" xfId="21113" xr:uid="{00000000-0005-0000-0000-00007A520000}"/>
    <cellStyle name="Warning Text 18 5" xfId="21114" xr:uid="{00000000-0005-0000-0000-00007B520000}"/>
    <cellStyle name="Warning Text 19" xfId="21115" xr:uid="{00000000-0005-0000-0000-00007C520000}"/>
    <cellStyle name="Warning Text 19 2" xfId="21116" xr:uid="{00000000-0005-0000-0000-00007D520000}"/>
    <cellStyle name="Warning Text 19 3" xfId="21117" xr:uid="{00000000-0005-0000-0000-00007E520000}"/>
    <cellStyle name="Warning Text 19 4" xfId="21118" xr:uid="{00000000-0005-0000-0000-00007F520000}"/>
    <cellStyle name="Warning Text 19 5" xfId="21119" xr:uid="{00000000-0005-0000-0000-000080520000}"/>
    <cellStyle name="Warning Text 2" xfId="106" xr:uid="{00000000-0005-0000-0000-000081520000}"/>
    <cellStyle name="Warning Text 2 2" xfId="21120" xr:uid="{00000000-0005-0000-0000-000082520000}"/>
    <cellStyle name="Warning Text 2 2 2" xfId="21121" xr:uid="{00000000-0005-0000-0000-000083520000}"/>
    <cellStyle name="Warning Text 2 2 3" xfId="21122" xr:uid="{00000000-0005-0000-0000-000084520000}"/>
    <cellStyle name="Warning Text 2 2 4" xfId="21123" xr:uid="{00000000-0005-0000-0000-000085520000}"/>
    <cellStyle name="Warning Text 2 2 5" xfId="21124" xr:uid="{00000000-0005-0000-0000-000086520000}"/>
    <cellStyle name="Warning Text 2 2 6" xfId="21125" xr:uid="{00000000-0005-0000-0000-000087520000}"/>
    <cellStyle name="Warning Text 2 2 7" xfId="21126" xr:uid="{00000000-0005-0000-0000-000088520000}"/>
    <cellStyle name="Warning Text 2 3" xfId="21127" xr:uid="{00000000-0005-0000-0000-000089520000}"/>
    <cellStyle name="Warning Text 2 3 2" xfId="21128" xr:uid="{00000000-0005-0000-0000-00008A520000}"/>
    <cellStyle name="Warning Text 2 4" xfId="21129" xr:uid="{00000000-0005-0000-0000-00008B520000}"/>
    <cellStyle name="Warning Text 2 5" xfId="21130" xr:uid="{00000000-0005-0000-0000-00008C520000}"/>
    <cellStyle name="Warning Text 2 6" xfId="21131" xr:uid="{00000000-0005-0000-0000-00008D520000}"/>
    <cellStyle name="Warning Text 2 7" xfId="21132" xr:uid="{00000000-0005-0000-0000-00008E520000}"/>
    <cellStyle name="Warning Text 2 8" xfId="21133" xr:uid="{00000000-0005-0000-0000-00008F520000}"/>
    <cellStyle name="Warning Text 20" xfId="21134" xr:uid="{00000000-0005-0000-0000-000090520000}"/>
    <cellStyle name="Warning Text 20 2" xfId="21135" xr:uid="{00000000-0005-0000-0000-000091520000}"/>
    <cellStyle name="Warning Text 20 3" xfId="21136" xr:uid="{00000000-0005-0000-0000-000092520000}"/>
    <cellStyle name="Warning Text 20 4" xfId="21137" xr:uid="{00000000-0005-0000-0000-000093520000}"/>
    <cellStyle name="Warning Text 20 5" xfId="21138" xr:uid="{00000000-0005-0000-0000-000094520000}"/>
    <cellStyle name="Warning Text 21" xfId="21139" xr:uid="{00000000-0005-0000-0000-000095520000}"/>
    <cellStyle name="Warning Text 21 2" xfId="21140" xr:uid="{00000000-0005-0000-0000-000096520000}"/>
    <cellStyle name="Warning Text 21 3" xfId="21141" xr:uid="{00000000-0005-0000-0000-000097520000}"/>
    <cellStyle name="Warning Text 21 4" xfId="21142" xr:uid="{00000000-0005-0000-0000-000098520000}"/>
    <cellStyle name="Warning Text 21 5" xfId="21143" xr:uid="{00000000-0005-0000-0000-000099520000}"/>
    <cellStyle name="Warning Text 22" xfId="21144" xr:uid="{00000000-0005-0000-0000-00009A520000}"/>
    <cellStyle name="Warning Text 22 2" xfId="21145" xr:uid="{00000000-0005-0000-0000-00009B520000}"/>
    <cellStyle name="Warning Text 22 3" xfId="21146" xr:uid="{00000000-0005-0000-0000-00009C520000}"/>
    <cellStyle name="Warning Text 22 4" xfId="21147" xr:uid="{00000000-0005-0000-0000-00009D520000}"/>
    <cellStyle name="Warning Text 22 5" xfId="21148" xr:uid="{00000000-0005-0000-0000-00009E520000}"/>
    <cellStyle name="Warning Text 23" xfId="21149" xr:uid="{00000000-0005-0000-0000-00009F520000}"/>
    <cellStyle name="Warning Text 23 2" xfId="21150" xr:uid="{00000000-0005-0000-0000-0000A0520000}"/>
    <cellStyle name="Warning Text 23 3" xfId="21151" xr:uid="{00000000-0005-0000-0000-0000A1520000}"/>
    <cellStyle name="Warning Text 23 4" xfId="21152" xr:uid="{00000000-0005-0000-0000-0000A2520000}"/>
    <cellStyle name="Warning Text 23 5" xfId="21153" xr:uid="{00000000-0005-0000-0000-0000A3520000}"/>
    <cellStyle name="Warning Text 24" xfId="21154" xr:uid="{00000000-0005-0000-0000-0000A4520000}"/>
    <cellStyle name="Warning Text 24 2" xfId="21155" xr:uid="{00000000-0005-0000-0000-0000A5520000}"/>
    <cellStyle name="Warning Text 24 3" xfId="21156" xr:uid="{00000000-0005-0000-0000-0000A6520000}"/>
    <cellStyle name="Warning Text 24 4" xfId="21157" xr:uid="{00000000-0005-0000-0000-0000A7520000}"/>
    <cellStyle name="Warning Text 24 5" xfId="21158" xr:uid="{00000000-0005-0000-0000-0000A8520000}"/>
    <cellStyle name="Warning Text 25" xfId="21159" xr:uid="{00000000-0005-0000-0000-0000A9520000}"/>
    <cellStyle name="Warning Text 25 2" xfId="21160" xr:uid="{00000000-0005-0000-0000-0000AA520000}"/>
    <cellStyle name="Warning Text 25 3" xfId="21161" xr:uid="{00000000-0005-0000-0000-0000AB520000}"/>
    <cellStyle name="Warning Text 25 4" xfId="21162" xr:uid="{00000000-0005-0000-0000-0000AC520000}"/>
    <cellStyle name="Warning Text 25 5" xfId="21163" xr:uid="{00000000-0005-0000-0000-0000AD520000}"/>
    <cellStyle name="Warning Text 26" xfId="21164" xr:uid="{00000000-0005-0000-0000-0000AE520000}"/>
    <cellStyle name="Warning Text 26 2" xfId="21165" xr:uid="{00000000-0005-0000-0000-0000AF520000}"/>
    <cellStyle name="Warning Text 26 3" xfId="21166" xr:uid="{00000000-0005-0000-0000-0000B0520000}"/>
    <cellStyle name="Warning Text 26 4" xfId="21167" xr:uid="{00000000-0005-0000-0000-0000B1520000}"/>
    <cellStyle name="Warning Text 26 5" xfId="21168" xr:uid="{00000000-0005-0000-0000-0000B2520000}"/>
    <cellStyle name="Warning Text 27" xfId="21169" xr:uid="{00000000-0005-0000-0000-0000B3520000}"/>
    <cellStyle name="Warning Text 27 2" xfId="21170" xr:uid="{00000000-0005-0000-0000-0000B4520000}"/>
    <cellStyle name="Warning Text 27 3" xfId="21171" xr:uid="{00000000-0005-0000-0000-0000B5520000}"/>
    <cellStyle name="Warning Text 27 4" xfId="21172" xr:uid="{00000000-0005-0000-0000-0000B6520000}"/>
    <cellStyle name="Warning Text 27 5" xfId="21173" xr:uid="{00000000-0005-0000-0000-0000B7520000}"/>
    <cellStyle name="Warning Text 28" xfId="21174" xr:uid="{00000000-0005-0000-0000-0000B8520000}"/>
    <cellStyle name="Warning Text 28 2" xfId="21175" xr:uid="{00000000-0005-0000-0000-0000B9520000}"/>
    <cellStyle name="Warning Text 28 3" xfId="21176" xr:uid="{00000000-0005-0000-0000-0000BA520000}"/>
    <cellStyle name="Warning Text 28 4" xfId="21177" xr:uid="{00000000-0005-0000-0000-0000BB520000}"/>
    <cellStyle name="Warning Text 28 5" xfId="21178" xr:uid="{00000000-0005-0000-0000-0000BC520000}"/>
    <cellStyle name="Warning Text 29" xfId="21179" xr:uid="{00000000-0005-0000-0000-0000BD520000}"/>
    <cellStyle name="Warning Text 29 2" xfId="21180" xr:uid="{00000000-0005-0000-0000-0000BE520000}"/>
    <cellStyle name="Warning Text 29 3" xfId="21181" xr:uid="{00000000-0005-0000-0000-0000BF520000}"/>
    <cellStyle name="Warning Text 29 4" xfId="21182" xr:uid="{00000000-0005-0000-0000-0000C0520000}"/>
    <cellStyle name="Warning Text 29 5" xfId="21183" xr:uid="{00000000-0005-0000-0000-0000C1520000}"/>
    <cellStyle name="Warning Text 3" xfId="21184" xr:uid="{00000000-0005-0000-0000-0000C2520000}"/>
    <cellStyle name="Warning Text 3 2" xfId="21185" xr:uid="{00000000-0005-0000-0000-0000C3520000}"/>
    <cellStyle name="Warning Text 3 2 2" xfId="21186" xr:uid="{00000000-0005-0000-0000-0000C4520000}"/>
    <cellStyle name="Warning Text 3 2 3" xfId="21187" xr:uid="{00000000-0005-0000-0000-0000C5520000}"/>
    <cellStyle name="Warning Text 3 2 4" xfId="21188" xr:uid="{00000000-0005-0000-0000-0000C6520000}"/>
    <cellStyle name="Warning Text 3 2 4 2" xfId="21189" xr:uid="{00000000-0005-0000-0000-0000C7520000}"/>
    <cellStyle name="Warning Text 3 2 5" xfId="21190" xr:uid="{00000000-0005-0000-0000-0000C8520000}"/>
    <cellStyle name="Warning Text 3 2 6" xfId="21191" xr:uid="{00000000-0005-0000-0000-0000C9520000}"/>
    <cellStyle name="Warning Text 3 3" xfId="21192" xr:uid="{00000000-0005-0000-0000-0000CA520000}"/>
    <cellStyle name="Warning Text 3 4" xfId="21193" xr:uid="{00000000-0005-0000-0000-0000CB520000}"/>
    <cellStyle name="Warning Text 3 5" xfId="21194" xr:uid="{00000000-0005-0000-0000-0000CC520000}"/>
    <cellStyle name="Warning Text 3 6" xfId="21195" xr:uid="{00000000-0005-0000-0000-0000CD520000}"/>
    <cellStyle name="Warning Text 30" xfId="21196" xr:uid="{00000000-0005-0000-0000-0000CE520000}"/>
    <cellStyle name="Warning Text 30 2" xfId="21197" xr:uid="{00000000-0005-0000-0000-0000CF520000}"/>
    <cellStyle name="Warning Text 30 3" xfId="21198" xr:uid="{00000000-0005-0000-0000-0000D0520000}"/>
    <cellStyle name="Warning Text 30 4" xfId="21199" xr:uid="{00000000-0005-0000-0000-0000D1520000}"/>
    <cellStyle name="Warning Text 30 5" xfId="21200" xr:uid="{00000000-0005-0000-0000-0000D2520000}"/>
    <cellStyle name="Warning Text 31" xfId="21201" xr:uid="{00000000-0005-0000-0000-0000D3520000}"/>
    <cellStyle name="Warning Text 31 2" xfId="21202" xr:uid="{00000000-0005-0000-0000-0000D4520000}"/>
    <cellStyle name="Warning Text 31 3" xfId="21203" xr:uid="{00000000-0005-0000-0000-0000D5520000}"/>
    <cellStyle name="Warning Text 31 4" xfId="21204" xr:uid="{00000000-0005-0000-0000-0000D6520000}"/>
    <cellStyle name="Warning Text 31 5" xfId="21205" xr:uid="{00000000-0005-0000-0000-0000D7520000}"/>
    <cellStyle name="Warning Text 32" xfId="21206" xr:uid="{00000000-0005-0000-0000-0000D8520000}"/>
    <cellStyle name="Warning Text 32 2" xfId="21207" xr:uid="{00000000-0005-0000-0000-0000D9520000}"/>
    <cellStyle name="Warning Text 32 3" xfId="21208" xr:uid="{00000000-0005-0000-0000-0000DA520000}"/>
    <cellStyle name="Warning Text 32 4" xfId="21209" xr:uid="{00000000-0005-0000-0000-0000DB520000}"/>
    <cellStyle name="Warning Text 32 5" xfId="21210" xr:uid="{00000000-0005-0000-0000-0000DC520000}"/>
    <cellStyle name="Warning Text 33" xfId="21211" xr:uid="{00000000-0005-0000-0000-0000DD520000}"/>
    <cellStyle name="Warning Text 33 2" xfId="21212" xr:uid="{00000000-0005-0000-0000-0000DE520000}"/>
    <cellStyle name="Warning Text 33 3" xfId="21213" xr:uid="{00000000-0005-0000-0000-0000DF520000}"/>
    <cellStyle name="Warning Text 33 4" xfId="21214" xr:uid="{00000000-0005-0000-0000-0000E0520000}"/>
    <cellStyle name="Warning Text 33 5" xfId="21215" xr:uid="{00000000-0005-0000-0000-0000E1520000}"/>
    <cellStyle name="Warning Text 34" xfId="21216" xr:uid="{00000000-0005-0000-0000-0000E2520000}"/>
    <cellStyle name="Warning Text 34 2" xfId="21217" xr:uid="{00000000-0005-0000-0000-0000E3520000}"/>
    <cellStyle name="Warning Text 34 3" xfId="21218" xr:uid="{00000000-0005-0000-0000-0000E4520000}"/>
    <cellStyle name="Warning Text 34 4" xfId="21219" xr:uid="{00000000-0005-0000-0000-0000E5520000}"/>
    <cellStyle name="Warning Text 34 5" xfId="21220" xr:uid="{00000000-0005-0000-0000-0000E6520000}"/>
    <cellStyle name="Warning Text 35" xfId="21221" xr:uid="{00000000-0005-0000-0000-0000E7520000}"/>
    <cellStyle name="Warning Text 35 2" xfId="21222" xr:uid="{00000000-0005-0000-0000-0000E8520000}"/>
    <cellStyle name="Warning Text 35 3" xfId="21223" xr:uid="{00000000-0005-0000-0000-0000E9520000}"/>
    <cellStyle name="Warning Text 35 4" xfId="21224" xr:uid="{00000000-0005-0000-0000-0000EA520000}"/>
    <cellStyle name="Warning Text 35 5" xfId="21225" xr:uid="{00000000-0005-0000-0000-0000EB520000}"/>
    <cellStyle name="Warning Text 36" xfId="21226" xr:uid="{00000000-0005-0000-0000-0000EC520000}"/>
    <cellStyle name="Warning Text 36 2" xfId="21227" xr:uid="{00000000-0005-0000-0000-0000ED520000}"/>
    <cellStyle name="Warning Text 36 3" xfId="21228" xr:uid="{00000000-0005-0000-0000-0000EE520000}"/>
    <cellStyle name="Warning Text 36 4" xfId="21229" xr:uid="{00000000-0005-0000-0000-0000EF520000}"/>
    <cellStyle name="Warning Text 36 5" xfId="21230" xr:uid="{00000000-0005-0000-0000-0000F0520000}"/>
    <cellStyle name="Warning Text 37" xfId="21231" xr:uid="{00000000-0005-0000-0000-0000F1520000}"/>
    <cellStyle name="Warning Text 37 2" xfId="21232" xr:uid="{00000000-0005-0000-0000-0000F2520000}"/>
    <cellStyle name="Warning Text 37 3" xfId="21233" xr:uid="{00000000-0005-0000-0000-0000F3520000}"/>
    <cellStyle name="Warning Text 37 4" xfId="21234" xr:uid="{00000000-0005-0000-0000-0000F4520000}"/>
    <cellStyle name="Warning Text 37 5" xfId="21235" xr:uid="{00000000-0005-0000-0000-0000F5520000}"/>
    <cellStyle name="Warning Text 38" xfId="21236" xr:uid="{00000000-0005-0000-0000-0000F6520000}"/>
    <cellStyle name="Warning Text 38 2" xfId="21237" xr:uid="{00000000-0005-0000-0000-0000F7520000}"/>
    <cellStyle name="Warning Text 38 3" xfId="21238" xr:uid="{00000000-0005-0000-0000-0000F8520000}"/>
    <cellStyle name="Warning Text 38 4" xfId="21239" xr:uid="{00000000-0005-0000-0000-0000F9520000}"/>
    <cellStyle name="Warning Text 38 5" xfId="21240" xr:uid="{00000000-0005-0000-0000-0000FA520000}"/>
    <cellStyle name="Warning Text 39" xfId="21241" xr:uid="{00000000-0005-0000-0000-0000FB520000}"/>
    <cellStyle name="Warning Text 39 2" xfId="21242" xr:uid="{00000000-0005-0000-0000-0000FC520000}"/>
    <cellStyle name="Warning Text 39 3" xfId="21243" xr:uid="{00000000-0005-0000-0000-0000FD520000}"/>
    <cellStyle name="Warning Text 39 4" xfId="21244" xr:uid="{00000000-0005-0000-0000-0000FE520000}"/>
    <cellStyle name="Warning Text 39 5" xfId="21245" xr:uid="{00000000-0005-0000-0000-0000FF520000}"/>
    <cellStyle name="Warning Text 4" xfId="21246" xr:uid="{00000000-0005-0000-0000-000000530000}"/>
    <cellStyle name="Warning Text 4 2" xfId="21247" xr:uid="{00000000-0005-0000-0000-000001530000}"/>
    <cellStyle name="Warning Text 4 3" xfId="21248" xr:uid="{00000000-0005-0000-0000-000002530000}"/>
    <cellStyle name="Warning Text 4 4" xfId="21249" xr:uid="{00000000-0005-0000-0000-000003530000}"/>
    <cellStyle name="Warning Text 4 5" xfId="21250" xr:uid="{00000000-0005-0000-0000-000004530000}"/>
    <cellStyle name="Warning Text 40" xfId="21251" xr:uid="{00000000-0005-0000-0000-000005530000}"/>
    <cellStyle name="Warning Text 40 2" xfId="21252" xr:uid="{00000000-0005-0000-0000-000006530000}"/>
    <cellStyle name="Warning Text 40 3" xfId="21253" xr:uid="{00000000-0005-0000-0000-000007530000}"/>
    <cellStyle name="Warning Text 40 4" xfId="21254" xr:uid="{00000000-0005-0000-0000-000008530000}"/>
    <cellStyle name="Warning Text 40 5" xfId="21255" xr:uid="{00000000-0005-0000-0000-000009530000}"/>
    <cellStyle name="Warning Text 41" xfId="21256" xr:uid="{00000000-0005-0000-0000-00000A530000}"/>
    <cellStyle name="Warning Text 41 2" xfId="21257" xr:uid="{00000000-0005-0000-0000-00000B530000}"/>
    <cellStyle name="Warning Text 41 3" xfId="21258" xr:uid="{00000000-0005-0000-0000-00000C530000}"/>
    <cellStyle name="Warning Text 41 4" xfId="21259" xr:uid="{00000000-0005-0000-0000-00000D530000}"/>
    <cellStyle name="Warning Text 41 5" xfId="21260" xr:uid="{00000000-0005-0000-0000-00000E530000}"/>
    <cellStyle name="Warning Text 42" xfId="21261" xr:uid="{00000000-0005-0000-0000-00000F530000}"/>
    <cellStyle name="Warning Text 42 2" xfId="21262" xr:uid="{00000000-0005-0000-0000-000010530000}"/>
    <cellStyle name="Warning Text 42 3" xfId="21263" xr:uid="{00000000-0005-0000-0000-000011530000}"/>
    <cellStyle name="Warning Text 42 4" xfId="21264" xr:uid="{00000000-0005-0000-0000-000012530000}"/>
    <cellStyle name="Warning Text 42 5" xfId="21265" xr:uid="{00000000-0005-0000-0000-000013530000}"/>
    <cellStyle name="Warning Text 43" xfId="21266" xr:uid="{00000000-0005-0000-0000-000014530000}"/>
    <cellStyle name="Warning Text 43 2" xfId="21267" xr:uid="{00000000-0005-0000-0000-000015530000}"/>
    <cellStyle name="Warning Text 43 3" xfId="21268" xr:uid="{00000000-0005-0000-0000-000016530000}"/>
    <cellStyle name="Warning Text 43 4" xfId="21269" xr:uid="{00000000-0005-0000-0000-000017530000}"/>
    <cellStyle name="Warning Text 43 5" xfId="21270" xr:uid="{00000000-0005-0000-0000-000018530000}"/>
    <cellStyle name="Warning Text 44" xfId="21271" xr:uid="{00000000-0005-0000-0000-000019530000}"/>
    <cellStyle name="Warning Text 44 2" xfId="21272" xr:uid="{00000000-0005-0000-0000-00001A530000}"/>
    <cellStyle name="Warning Text 44 3" xfId="21273" xr:uid="{00000000-0005-0000-0000-00001B530000}"/>
    <cellStyle name="Warning Text 44 4" xfId="21274" xr:uid="{00000000-0005-0000-0000-00001C530000}"/>
    <cellStyle name="Warning Text 44 5" xfId="21275" xr:uid="{00000000-0005-0000-0000-00001D530000}"/>
    <cellStyle name="Warning Text 45" xfId="21276" xr:uid="{00000000-0005-0000-0000-00001E530000}"/>
    <cellStyle name="Warning Text 45 2" xfId="21277" xr:uid="{00000000-0005-0000-0000-00001F530000}"/>
    <cellStyle name="Warning Text 45 3" xfId="21278" xr:uid="{00000000-0005-0000-0000-000020530000}"/>
    <cellStyle name="Warning Text 45 4" xfId="21279" xr:uid="{00000000-0005-0000-0000-000021530000}"/>
    <cellStyle name="Warning Text 45 5" xfId="21280" xr:uid="{00000000-0005-0000-0000-000022530000}"/>
    <cellStyle name="Warning Text 46" xfId="21281" xr:uid="{00000000-0005-0000-0000-000023530000}"/>
    <cellStyle name="Warning Text 46 2" xfId="21282" xr:uid="{00000000-0005-0000-0000-000024530000}"/>
    <cellStyle name="Warning Text 46 3" xfId="21283" xr:uid="{00000000-0005-0000-0000-000025530000}"/>
    <cellStyle name="Warning Text 46 4" xfId="21284" xr:uid="{00000000-0005-0000-0000-000026530000}"/>
    <cellStyle name="Warning Text 46 5" xfId="21285" xr:uid="{00000000-0005-0000-0000-000027530000}"/>
    <cellStyle name="Warning Text 47" xfId="21286" xr:uid="{00000000-0005-0000-0000-000028530000}"/>
    <cellStyle name="Warning Text 47 2" xfId="21287" xr:uid="{00000000-0005-0000-0000-000029530000}"/>
    <cellStyle name="Warning Text 47 3" xfId="21288" xr:uid="{00000000-0005-0000-0000-00002A530000}"/>
    <cellStyle name="Warning Text 47 4" xfId="21289" xr:uid="{00000000-0005-0000-0000-00002B530000}"/>
    <cellStyle name="Warning Text 47 5" xfId="21290" xr:uid="{00000000-0005-0000-0000-00002C530000}"/>
    <cellStyle name="Warning Text 48" xfId="21291" xr:uid="{00000000-0005-0000-0000-00002D530000}"/>
    <cellStyle name="Warning Text 48 2" xfId="21292" xr:uid="{00000000-0005-0000-0000-00002E530000}"/>
    <cellStyle name="Warning Text 48 3" xfId="21293" xr:uid="{00000000-0005-0000-0000-00002F530000}"/>
    <cellStyle name="Warning Text 48 4" xfId="21294" xr:uid="{00000000-0005-0000-0000-000030530000}"/>
    <cellStyle name="Warning Text 48 5" xfId="21295" xr:uid="{00000000-0005-0000-0000-000031530000}"/>
    <cellStyle name="Warning Text 49" xfId="21296" xr:uid="{00000000-0005-0000-0000-000032530000}"/>
    <cellStyle name="Warning Text 49 2" xfId="21297" xr:uid="{00000000-0005-0000-0000-000033530000}"/>
    <cellStyle name="Warning Text 49 3" xfId="21298" xr:uid="{00000000-0005-0000-0000-000034530000}"/>
    <cellStyle name="Warning Text 49 4" xfId="21299" xr:uid="{00000000-0005-0000-0000-000035530000}"/>
    <cellStyle name="Warning Text 49 5" xfId="21300" xr:uid="{00000000-0005-0000-0000-000036530000}"/>
    <cellStyle name="Warning Text 5" xfId="21301" xr:uid="{00000000-0005-0000-0000-000037530000}"/>
    <cellStyle name="Warning Text 5 2" xfId="21302" xr:uid="{00000000-0005-0000-0000-000038530000}"/>
    <cellStyle name="Warning Text 5 3" xfId="21303" xr:uid="{00000000-0005-0000-0000-000039530000}"/>
    <cellStyle name="Warning Text 5 4" xfId="21304" xr:uid="{00000000-0005-0000-0000-00003A530000}"/>
    <cellStyle name="Warning Text 5 5" xfId="21305" xr:uid="{00000000-0005-0000-0000-00003B530000}"/>
    <cellStyle name="Warning Text 50" xfId="21306" xr:uid="{00000000-0005-0000-0000-00003C530000}"/>
    <cellStyle name="Warning Text 50 2" xfId="21307" xr:uid="{00000000-0005-0000-0000-00003D530000}"/>
    <cellStyle name="Warning Text 50 3" xfId="21308" xr:uid="{00000000-0005-0000-0000-00003E530000}"/>
    <cellStyle name="Warning Text 50 4" xfId="21309" xr:uid="{00000000-0005-0000-0000-00003F530000}"/>
    <cellStyle name="Warning Text 50 5" xfId="21310" xr:uid="{00000000-0005-0000-0000-000040530000}"/>
    <cellStyle name="Warning Text 51" xfId="21311" xr:uid="{00000000-0005-0000-0000-000041530000}"/>
    <cellStyle name="Warning Text 51 2" xfId="21312" xr:uid="{00000000-0005-0000-0000-000042530000}"/>
    <cellStyle name="Warning Text 51 3" xfId="21313" xr:uid="{00000000-0005-0000-0000-000043530000}"/>
    <cellStyle name="Warning Text 51 4" xfId="21314" xr:uid="{00000000-0005-0000-0000-000044530000}"/>
    <cellStyle name="Warning Text 51 5" xfId="21315" xr:uid="{00000000-0005-0000-0000-000045530000}"/>
    <cellStyle name="Warning Text 52" xfId="21316" xr:uid="{00000000-0005-0000-0000-000046530000}"/>
    <cellStyle name="Warning Text 52 2" xfId="21317" xr:uid="{00000000-0005-0000-0000-000047530000}"/>
    <cellStyle name="Warning Text 52 3" xfId="21318" xr:uid="{00000000-0005-0000-0000-000048530000}"/>
    <cellStyle name="Warning Text 52 4" xfId="21319" xr:uid="{00000000-0005-0000-0000-000049530000}"/>
    <cellStyle name="Warning Text 52 5" xfId="21320" xr:uid="{00000000-0005-0000-0000-00004A530000}"/>
    <cellStyle name="Warning Text 53" xfId="21321" xr:uid="{00000000-0005-0000-0000-00004B530000}"/>
    <cellStyle name="Warning Text 53 2" xfId="21322" xr:uid="{00000000-0005-0000-0000-00004C530000}"/>
    <cellStyle name="Warning Text 53 3" xfId="21323" xr:uid="{00000000-0005-0000-0000-00004D530000}"/>
    <cellStyle name="Warning Text 53 4" xfId="21324" xr:uid="{00000000-0005-0000-0000-00004E530000}"/>
    <cellStyle name="Warning Text 53 5" xfId="21325" xr:uid="{00000000-0005-0000-0000-00004F530000}"/>
    <cellStyle name="Warning Text 54" xfId="21326" xr:uid="{00000000-0005-0000-0000-000050530000}"/>
    <cellStyle name="Warning Text 54 2" xfId="21327" xr:uid="{00000000-0005-0000-0000-000051530000}"/>
    <cellStyle name="Warning Text 54 3" xfId="21328" xr:uid="{00000000-0005-0000-0000-000052530000}"/>
    <cellStyle name="Warning Text 54 4" xfId="21329" xr:uid="{00000000-0005-0000-0000-000053530000}"/>
    <cellStyle name="Warning Text 54 5" xfId="21330" xr:uid="{00000000-0005-0000-0000-000054530000}"/>
    <cellStyle name="Warning Text 55" xfId="21331" xr:uid="{00000000-0005-0000-0000-000055530000}"/>
    <cellStyle name="Warning Text 55 2" xfId="21332" xr:uid="{00000000-0005-0000-0000-000056530000}"/>
    <cellStyle name="Warning Text 55 3" xfId="21333" xr:uid="{00000000-0005-0000-0000-000057530000}"/>
    <cellStyle name="Warning Text 55 4" xfId="21334" xr:uid="{00000000-0005-0000-0000-000058530000}"/>
    <cellStyle name="Warning Text 55 5" xfId="21335" xr:uid="{00000000-0005-0000-0000-000059530000}"/>
    <cellStyle name="Warning Text 56" xfId="21336" xr:uid="{00000000-0005-0000-0000-00005A530000}"/>
    <cellStyle name="Warning Text 56 2" xfId="21337" xr:uid="{00000000-0005-0000-0000-00005B530000}"/>
    <cellStyle name="Warning Text 56 3" xfId="21338" xr:uid="{00000000-0005-0000-0000-00005C530000}"/>
    <cellStyle name="Warning Text 56 4" xfId="21339" xr:uid="{00000000-0005-0000-0000-00005D530000}"/>
    <cellStyle name="Warning Text 56 5" xfId="21340" xr:uid="{00000000-0005-0000-0000-00005E530000}"/>
    <cellStyle name="Warning Text 57" xfId="21341" xr:uid="{00000000-0005-0000-0000-00005F530000}"/>
    <cellStyle name="Warning Text 57 2" xfId="21342" xr:uid="{00000000-0005-0000-0000-000060530000}"/>
    <cellStyle name="Warning Text 57 3" xfId="21343" xr:uid="{00000000-0005-0000-0000-000061530000}"/>
    <cellStyle name="Warning Text 57 4" xfId="21344" xr:uid="{00000000-0005-0000-0000-000062530000}"/>
    <cellStyle name="Warning Text 57 5" xfId="21345" xr:uid="{00000000-0005-0000-0000-000063530000}"/>
    <cellStyle name="Warning Text 58" xfId="21346" xr:uid="{00000000-0005-0000-0000-000064530000}"/>
    <cellStyle name="Warning Text 58 2" xfId="21347" xr:uid="{00000000-0005-0000-0000-000065530000}"/>
    <cellStyle name="Warning Text 58 3" xfId="21348" xr:uid="{00000000-0005-0000-0000-000066530000}"/>
    <cellStyle name="Warning Text 58 4" xfId="21349" xr:uid="{00000000-0005-0000-0000-000067530000}"/>
    <cellStyle name="Warning Text 58 5" xfId="21350" xr:uid="{00000000-0005-0000-0000-000068530000}"/>
    <cellStyle name="Warning Text 59" xfId="21351" xr:uid="{00000000-0005-0000-0000-000069530000}"/>
    <cellStyle name="Warning Text 6" xfId="21352" xr:uid="{00000000-0005-0000-0000-00006A530000}"/>
    <cellStyle name="Warning Text 6 2" xfId="21353" xr:uid="{00000000-0005-0000-0000-00006B530000}"/>
    <cellStyle name="Warning Text 6 3" xfId="21354" xr:uid="{00000000-0005-0000-0000-00006C530000}"/>
    <cellStyle name="Warning Text 6 4" xfId="21355" xr:uid="{00000000-0005-0000-0000-00006D530000}"/>
    <cellStyle name="Warning Text 6 5" xfId="21356" xr:uid="{00000000-0005-0000-0000-00006E530000}"/>
    <cellStyle name="Warning Text 60" xfId="21357" xr:uid="{00000000-0005-0000-0000-00006F530000}"/>
    <cellStyle name="Warning Text 7" xfId="21358" xr:uid="{00000000-0005-0000-0000-000070530000}"/>
    <cellStyle name="Warning Text 7 2" xfId="21359" xr:uid="{00000000-0005-0000-0000-000071530000}"/>
    <cellStyle name="Warning Text 7 3" xfId="21360" xr:uid="{00000000-0005-0000-0000-000072530000}"/>
    <cellStyle name="Warning Text 7 4" xfId="21361" xr:uid="{00000000-0005-0000-0000-000073530000}"/>
    <cellStyle name="Warning Text 7 5" xfId="21362" xr:uid="{00000000-0005-0000-0000-000074530000}"/>
    <cellStyle name="Warning Text 8" xfId="21363" xr:uid="{00000000-0005-0000-0000-000075530000}"/>
    <cellStyle name="Warning Text 8 2" xfId="21364" xr:uid="{00000000-0005-0000-0000-000076530000}"/>
    <cellStyle name="Warning Text 8 3" xfId="21365" xr:uid="{00000000-0005-0000-0000-000077530000}"/>
    <cellStyle name="Warning Text 8 4" xfId="21366" xr:uid="{00000000-0005-0000-0000-000078530000}"/>
    <cellStyle name="Warning Text 8 5" xfId="21367" xr:uid="{00000000-0005-0000-0000-000079530000}"/>
    <cellStyle name="Warning Text 9" xfId="21368" xr:uid="{00000000-0005-0000-0000-00007A530000}"/>
    <cellStyle name="Warning Text 9 2" xfId="21369" xr:uid="{00000000-0005-0000-0000-00007B530000}"/>
    <cellStyle name="Warning Text 9 3" xfId="21370" xr:uid="{00000000-0005-0000-0000-00007C530000}"/>
    <cellStyle name="Warning Text 9 4" xfId="21371" xr:uid="{00000000-0005-0000-0000-00007D530000}"/>
    <cellStyle name="Warning Text 9 5" xfId="21372" xr:uid="{00000000-0005-0000-0000-00007E530000}"/>
    <cellStyle name="Βασικό_GT1-KOMOTINI" xfId="21373" xr:uid="{00000000-0005-0000-0000-00007F530000}"/>
    <cellStyle name="千位分隔_Sheet1" xfId="21374" xr:uid="{00000000-0005-0000-0000-000080530000}"/>
    <cellStyle name="桁区切り [0.00]_1.2.1.1-d Summary of Payment R1" xfId="21375" xr:uid="{00000000-0005-0000-0000-000081530000}"/>
    <cellStyle name="桁区切り_1.2.1.1-g FOREX" xfId="21376" xr:uid="{00000000-0005-0000-0000-000082530000}"/>
    <cellStyle name="標準_1.2.1.1 Pricing Information Annexure IT11.1(3 Units)" xfId="21377" xr:uid="{00000000-0005-0000-0000-00008353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externalLink" Target="externalLinks/externalLink10.xml"/><Relationship Id="rId18" Type="http://schemas.openxmlformats.org/officeDocument/2006/relationships/externalLink" Target="externalLinks/externalLink15.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externalLink" Target="externalLinks/externalLink18.xml"/><Relationship Id="rId7" Type="http://schemas.openxmlformats.org/officeDocument/2006/relationships/externalLink" Target="externalLinks/externalLink4.xml"/><Relationship Id="rId12" Type="http://schemas.openxmlformats.org/officeDocument/2006/relationships/externalLink" Target="externalLinks/externalLink9.xml"/><Relationship Id="rId17" Type="http://schemas.openxmlformats.org/officeDocument/2006/relationships/externalLink" Target="externalLinks/externalLink14.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externalLink" Target="externalLinks/externalLink13.xml"/><Relationship Id="rId20" Type="http://schemas.openxmlformats.org/officeDocument/2006/relationships/externalLink" Target="externalLinks/externalLink17.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externalLink" Target="externalLinks/externalLink8.xml"/><Relationship Id="rId24" Type="http://schemas.openxmlformats.org/officeDocument/2006/relationships/theme" Target="theme/theme1.xml"/><Relationship Id="rId5" Type="http://schemas.openxmlformats.org/officeDocument/2006/relationships/externalLink" Target="externalLinks/externalLink2.xml"/><Relationship Id="rId15" Type="http://schemas.openxmlformats.org/officeDocument/2006/relationships/externalLink" Target="externalLinks/externalLink12.xml"/><Relationship Id="rId23" Type="http://schemas.openxmlformats.org/officeDocument/2006/relationships/externalLink" Target="externalLinks/externalLink20.xml"/><Relationship Id="rId10" Type="http://schemas.openxmlformats.org/officeDocument/2006/relationships/externalLink" Target="externalLinks/externalLink7.xml"/><Relationship Id="rId19" Type="http://schemas.openxmlformats.org/officeDocument/2006/relationships/externalLink" Target="externalLinks/externalLink16.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externalLink" Target="externalLinks/externalLink11.xml"/><Relationship Id="rId22" Type="http://schemas.openxmlformats.org/officeDocument/2006/relationships/externalLink" Target="externalLinks/externalLink19.xml"/><Relationship Id="rId27"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530678</xdr:colOff>
      <xdr:row>2</xdr:row>
      <xdr:rowOff>206827</xdr:rowOff>
    </xdr:from>
    <xdr:to>
      <xdr:col>12</xdr:col>
      <xdr:colOff>185057</xdr:colOff>
      <xdr:row>13</xdr:row>
      <xdr:rowOff>257736</xdr:rowOff>
    </xdr:to>
    <xdr:sp macro="" textlink="">
      <xdr:nvSpPr>
        <xdr:cNvPr id="2" name="Text Box 2">
          <a:extLst>
            <a:ext uri="{FF2B5EF4-FFF2-40B4-BE49-F238E27FC236}">
              <a16:creationId xmlns:a16="http://schemas.microsoft.com/office/drawing/2014/main" id="{337911F5-2278-4EBD-AC1F-CC2638631F5C}"/>
            </a:ext>
          </a:extLst>
        </xdr:cNvPr>
        <xdr:cNvSpPr txBox="1">
          <a:spLocks noChangeArrowheads="1"/>
        </xdr:cNvSpPr>
      </xdr:nvSpPr>
      <xdr:spPr bwMode="auto">
        <a:xfrm>
          <a:off x="530678" y="524327"/>
          <a:ext cx="8353879" cy="3416409"/>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lnSpc>
              <a:spcPts val="2100"/>
            </a:lnSpc>
            <a:defRPr sz="1000"/>
          </a:pPr>
          <a:r>
            <a:rPr lang="en-ZA" sz="2200" b="1" i="0" u="none" strike="noStrike" baseline="0">
              <a:solidFill>
                <a:srgbClr val="000000"/>
              </a:solidFill>
              <a:latin typeface="Arial"/>
              <a:cs typeface="Arial"/>
            </a:rPr>
            <a:t>	SIMMERPAN PUBLIC ADDRESS SYSTEM PHASE 2 FOR TRANSMISSION REAL ESTATE</a:t>
          </a:r>
        </a:p>
        <a:p>
          <a:pPr algn="ctr" rtl="0">
            <a:lnSpc>
              <a:spcPts val="1900"/>
            </a:lnSpc>
            <a:defRPr sz="1000"/>
          </a:pPr>
          <a:r>
            <a:rPr lang="en-ZA" sz="1000" b="0" i="0" u="none" strike="noStrike" baseline="0">
              <a:solidFill>
                <a:srgbClr val="000000"/>
              </a:solidFill>
              <a:latin typeface="Times New Roman"/>
              <a:cs typeface="Times New Roman"/>
            </a:rPr>
            <a:t>  </a:t>
          </a:r>
        </a:p>
        <a:p>
          <a:pPr algn="ctr" rtl="0">
            <a:lnSpc>
              <a:spcPts val="1900"/>
            </a:lnSpc>
            <a:defRPr sz="1000"/>
          </a:pPr>
          <a:r>
            <a:rPr lang="en-ZA" sz="2000" b="1" i="0" u="none" strike="noStrike" baseline="0">
              <a:solidFill>
                <a:srgbClr val="000000"/>
              </a:solidFill>
              <a:latin typeface="Arial"/>
              <a:ea typeface="+mn-ea"/>
              <a:cs typeface="Arial"/>
            </a:rPr>
            <a:t> TRANSMISSION REAL ESTATE - PRICE SCHEDULE*</a:t>
          </a:r>
        </a:p>
        <a:p>
          <a:pPr algn="ctr" rtl="0">
            <a:lnSpc>
              <a:spcPts val="2000"/>
            </a:lnSpc>
            <a:defRPr sz="1000"/>
          </a:pPr>
          <a:endParaRPr lang="en-ZA" sz="2200" b="0" i="0" u="none" strike="noStrike" baseline="0">
            <a:solidFill>
              <a:srgbClr val="000000"/>
            </a:solidFill>
            <a:latin typeface="Arial"/>
            <a:cs typeface="Aria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a/Vote%20Revision/Votrev99/Vote'96/Vote'96%20new%20files/96consum.xls" TargetMode="External"/></Relationships>
</file>

<file path=xl/externalLinks/_rels/externalLink3.xml.rels><?xml version="1.0" encoding="UTF-8" standalone="yes"?>
<Relationships xmlns="http://schemas.openxmlformats.org/package/2006/relationships"><Relationship Id="rId2" Type="http://schemas.microsoft.com/office/2019/04/relationships/externalLinkLongPath" Target="/DATA%20(D)/Work%20Data/Alpha%20Project/Boiler%20&amp;%20Turbine/Negotiation%20strategies/Negotiation%20modelling/Data/Turbine/Eskom%20Alstom%20analysis/20070411%20CPA%20alloc%20Eskom%20analysis%20Turbine%20Price%20schedule%20clarification.xls?70B1E604" TargetMode="External"/><Relationship Id="rId1" Type="http://schemas.openxmlformats.org/officeDocument/2006/relationships/externalLinkPath" Target="file:///\\70B1E604\20070411%20CPA%20alloc%20Eskom%20analysis%20Turbine%20Price%20schedule%20clarificatio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1st%20Alt%20offer-%20Rev%200%20-%20(23-01-2009)\MARKETNG\Tender\200-0973-%20Eskom%20-%20Medupi%20-%20CSE\TKMH\F03%20-%20Krupp%20-%20Price%20Build-up\302%20-%20Krupp%20Cost"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MEDUPI%20Ash%20Dump%20Equipment%20and%20Overland%20Conveyor\FINAL%20offer\Financial%20Evaluation\Final%20price%20submissions\'TKHM%20final%20price%20submission%2017th%20Dec%20200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sco17936/Documents/bv-users/Eskom/Expenditure%20Flows/36%20March%202013/20130410_Kusile_CTC(Act_Feb13)(Ind_Dec12)(v10.5)%20Final.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har70885/Documents/CostUpdate/1309/P24B_Terrace%20Material%20Handling_Expend%20Flow_1309c.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Data/Finman/WUC/REP99/Votf089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Rev%201%20-%20(25-11-2008)\200-0973%20-%20TKMH%20-%20Section%205%20-%20R%2001%20-%20(25-11-2008).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Merlyn-1\C\DATA\Works\PS%20-%20Grootvlei%20CED\C&amp;I\Prices\BOQ%20Schedule%20B%20and%20Schedule%20A_REVISION%20REV%2000%20Accepted.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QS%20Inf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Electronic%20Copy\Part%203%20-%20Financial%20Documents\100-0954%20-%20Financial%20Info.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Documents%20and%20Settings\All%20Users\Documents\Camden\Prices\Unit%206%20TOT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mhlangno/Documents/KUSILE%20FILES/WORK%20FILES/CURRENT%20PACKAGES/P24%20Fly%20ash%20system/MONTHLY%20COST%20REPORTS/2016%20COST%20REPORT%20FILES/April%2016/P24_%20Exp%20Flow%20flow%201604.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F:\MADOT002%20-%20(2009-12-17)\300-0970%20-%20CS-12P%20-%2001%20(ADE)%20-%20Fi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F:\Part%203%20-%20Financial%20Documents\200-0973%20-%20TKMH%20-%20Section%205%20-%20(30-10-2008).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MARKETNG\Tender\100-0954%20-%20Eskom%20-%20Medupi-%20Coal%20Overland%20Conveyor%20System\F03%20-%20Krupp%20-%20Price%20Build-up\302%20-%20Krupp%20Costing\100-0954%20-%20CS-12P%20-%20R%2000.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F:\Financial\1.1.Pricing%20schedule\Eskom%20Price%20Schedule%20of%20Coal%20Stockyard%20Equipment.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Analysis%20Breakdown/Hitachi%20Price%20schedules/20070119%20Hitachi-Turb%20Activity%20Schedules(3uni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sheetData sheetId="23"/>
      <sheetData sheetId="24"/>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UP"/>
      <sheetName val="AIRCON"/>
      <sheetName val="BOILER"/>
      <sheetName val="CIVIL"/>
      <sheetName val="CPLNT"/>
      <sheetName val="RAIL"/>
      <sheetName val="TURBINE"/>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Definition"/>
      <sheetName val="Calc"/>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3 Unit Base (2)"/>
      <sheetName val="Summary 3 Unit Base"/>
      <sheetName val="Turbine Tender 3 Unit base"/>
      <sheetName val="Turbine Tender 3 Unit base (2)"/>
      <sheetName val="Turbine Tender 6 Unit base"/>
      <sheetName val="Turbine Clarif 6 48mths base"/>
      <sheetName val="CPA Formulae"/>
      <sheetName val="CPA Formulae (1)"/>
      <sheetName val="CPA breakdown (2)"/>
      <sheetName val="CPA Formulae (4)"/>
      <sheetName val="CPA breakdown"/>
      <sheetName val="Sheet1"/>
      <sheetName val="Turbine Tender 3 Unit CPA integ"/>
      <sheetName val="Turbine Tender 3 Unit base (4)"/>
      <sheetName val="Allocation breakdown"/>
      <sheetName val="Allocation breakdown summary"/>
      <sheetName val="Allocation breakdown detail"/>
      <sheetName val="Allocation breakdown detail (2)"/>
      <sheetName val="FRP Allocation"/>
      <sheetName val="Turbine Tender 3 Unit base _2_"/>
      <sheetName val="AIRCON"/>
      <sheetName val="IS 2007"/>
      <sheetName val="SUMREP"/>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Total Cost"/>
      <sheetName val="ODC"/>
      <sheetName val="Tx"/>
      <sheetName val="Econ(yearly)"/>
      <sheetName val="Econ(monthly)"/>
      <sheetName val="C"/>
      <sheetName val="14B (2)"/>
      <sheetName val="Input Sheet"/>
      <sheetName val="PROCUREMENT DATA"/>
      <sheetName val="IM Project n"/>
      <sheetName val="CP1"/>
      <sheetName val="CP2"/>
      <sheetName val="CP3"/>
      <sheetName val="CP4"/>
      <sheetName val="CP5"/>
      <sheetName val="CP6"/>
      <sheetName val="Net Cash Table"/>
      <sheetName val="Cash Out Table"/>
      <sheetName val="Package Totals"/>
      <sheetName val="Index Analysis"/>
      <sheetName val="Package Phasing"/>
      <sheetName val="Progress Tables"/>
      <sheetName val="Progress Curve"/>
      <sheetName val="CP3 C_I"/>
      <sheetName val="CP4 Coal _ Ash"/>
      <sheetName val="Econ_yearly_"/>
      <sheetName val="Econ_monthly_"/>
    </sheetNames>
    <sheetDataSet>
      <sheetData sheetId="0" refreshError="1"/>
      <sheetData sheetId="1" refreshError="1"/>
      <sheetData sheetId="2" refreshError="1"/>
      <sheetData sheetId="3" refreshError="1">
        <row r="7">
          <cell r="A7" t="str">
            <v>Ref</v>
          </cell>
          <cell r="B7" t="str">
            <v>Main / Alt</v>
          </cell>
          <cell r="C7" t="str">
            <v>Unit</v>
          </cell>
          <cell r="D7" t="str">
            <v>Activity ID</v>
          </cell>
          <cell r="E7" t="str">
            <v>Activity Heading</v>
          </cell>
          <cell r="F7" t="str">
            <v>Description</v>
          </cell>
          <cell r="G7" t="str">
            <v>Item per Price Schedule  PS5 (1)</v>
          </cell>
          <cell r="H7" t="str">
            <v>Local / Foreign</v>
          </cell>
          <cell r="I7" t="str">
            <v>Currency Code</v>
          </cell>
          <cell r="J7" t="str">
            <v>CPA formula or other reference</v>
          </cell>
          <cell r="K7" t="str">
            <v>Totals</v>
          </cell>
          <cell r="L7" t="str">
            <v>Ref</v>
          </cell>
          <cell r="M7" t="str">
            <v>Formula No</v>
          </cell>
          <cell r="N7" t="str">
            <v>Description</v>
          </cell>
          <cell r="O7" t="str">
            <v>Country and Currency</v>
          </cell>
          <cell r="P7" t="str">
            <v>Item no</v>
          </cell>
          <cell r="Q7" t="str">
            <v>Coefficient/Weight</v>
          </cell>
          <cell r="R7" t="str">
            <v>Scope of Index (eg Labour)</v>
          </cell>
          <cell r="S7" t="str">
            <v>Title/Definition</v>
          </cell>
          <cell r="T7" t="str">
            <v>Source of Index</v>
          </cell>
          <cell r="U7" t="str">
            <v>Base date</v>
          </cell>
          <cell r="V7" t="str">
            <v>Base value in foreign currency</v>
          </cell>
          <cell r="W7" t="str">
            <v>Exchange rate</v>
          </cell>
          <cell r="X7" t="str">
            <v>Base month for CPA</v>
          </cell>
          <cell r="Y7" t="str">
            <v>Base Index</v>
          </cell>
          <cell r="Z7" t="str">
            <v>Total Formula Value</v>
          </cell>
          <cell r="AA7" t="str">
            <v>Weighting value</v>
          </cell>
        </row>
        <row r="8">
          <cell r="A8">
            <v>49</v>
          </cell>
          <cell r="B8" t="str">
            <v>Base</v>
          </cell>
          <cell r="C8">
            <v>1</v>
          </cell>
          <cell r="D8">
            <v>900</v>
          </cell>
          <cell r="E8" t="str">
            <v>Pipes, Fittings and Vessels, Section 10</v>
          </cell>
          <cell r="F8" t="str">
            <v>Procure/ Manufacture</v>
          </cell>
          <cell r="G8">
            <v>1</v>
          </cell>
          <cell r="H8" t="str">
            <v>Foreign</v>
          </cell>
          <cell r="I8" t="str">
            <v>USD</v>
          </cell>
          <cell r="J8" t="str">
            <v xml:space="preserve"> Fixed</v>
          </cell>
          <cell r="K8">
            <v>497409.33333333331</v>
          </cell>
        </row>
        <row r="9">
          <cell r="A9">
            <v>58</v>
          </cell>
          <cell r="B9" t="str">
            <v>Base</v>
          </cell>
          <cell r="C9">
            <v>1</v>
          </cell>
          <cell r="D9">
            <v>1200</v>
          </cell>
          <cell r="E9" t="str">
            <v xml:space="preserve">Air Cooled Condenser, Section 16 </v>
          </cell>
          <cell r="F9" t="str">
            <v>Services and Engineering (EURO)</v>
          </cell>
          <cell r="G9">
            <v>18</v>
          </cell>
          <cell r="H9" t="str">
            <v>Foreign</v>
          </cell>
          <cell r="I9" t="str">
            <v>EUR</v>
          </cell>
          <cell r="J9" t="str">
            <v xml:space="preserve"> Fixed</v>
          </cell>
          <cell r="K9">
            <v>20472033.333333317</v>
          </cell>
        </row>
        <row r="10">
          <cell r="A10">
            <v>61</v>
          </cell>
          <cell r="B10" t="str">
            <v>Base</v>
          </cell>
          <cell r="C10">
            <v>1</v>
          </cell>
          <cell r="D10">
            <v>1200</v>
          </cell>
          <cell r="E10" t="str">
            <v xml:space="preserve">Air Cooled Condenser, Section 16 </v>
          </cell>
          <cell r="F10" t="str">
            <v xml:space="preserve"> c) Procure/ Manufacture (EURO)</v>
          </cell>
          <cell r="G10">
            <v>18</v>
          </cell>
          <cell r="H10" t="str">
            <v>Foreign</v>
          </cell>
          <cell r="I10" t="str">
            <v>EUR</v>
          </cell>
          <cell r="J10" t="str">
            <v xml:space="preserve"> Fixed</v>
          </cell>
          <cell r="K10">
            <v>17060027.66666666</v>
          </cell>
        </row>
        <row r="11">
          <cell r="A11">
            <v>1</v>
          </cell>
          <cell r="B11" t="str">
            <v>Base</v>
          </cell>
          <cell r="C11">
            <v>1</v>
          </cell>
          <cell r="D11">
            <v>100</v>
          </cell>
          <cell r="E11" t="str">
            <v>Common Plant and Services, Section 1 &amp; 2</v>
          </cell>
          <cell r="F11" t="str">
            <v>Procure/ Manufacture</v>
          </cell>
          <cell r="G11" t="str">
            <v>1 &amp; 19</v>
          </cell>
          <cell r="H11" t="str">
            <v>Foreign</v>
          </cell>
          <cell r="I11" t="str">
            <v>EUR</v>
          </cell>
          <cell r="J11" t="str">
            <v>A</v>
          </cell>
          <cell r="K11">
            <v>13801148.666666666</v>
          </cell>
        </row>
        <row r="12">
          <cell r="A12">
            <v>53</v>
          </cell>
          <cell r="B12" t="str">
            <v>Base</v>
          </cell>
          <cell r="C12">
            <v>1</v>
          </cell>
          <cell r="D12">
            <v>1100</v>
          </cell>
          <cell r="E12" t="str">
            <v>Civil &amp; Structural, Section 14</v>
          </cell>
          <cell r="F12" t="str">
            <v>Procure/ Manufacture</v>
          </cell>
          <cell r="G12">
            <v>19</v>
          </cell>
          <cell r="H12" t="str">
            <v>Foreign</v>
          </cell>
          <cell r="I12" t="str">
            <v>EUR</v>
          </cell>
          <cell r="J12" t="str">
            <v>A</v>
          </cell>
          <cell r="K12">
            <v>8290638</v>
          </cell>
        </row>
        <row r="13">
          <cell r="A13">
            <v>65</v>
          </cell>
          <cell r="J13" t="str">
            <v>A</v>
          </cell>
          <cell r="L13">
            <v>1</v>
          </cell>
          <cell r="M13" t="str">
            <v>A</v>
          </cell>
          <cell r="N13" t="str">
            <v>Common Plant and Services, Section 1 &amp; 2,</v>
          </cell>
          <cell r="O13" t="str">
            <v>Eur</v>
          </cell>
          <cell r="P13" t="str">
            <v>A1</v>
          </cell>
          <cell r="Q13">
            <v>0.15</v>
          </cell>
          <cell r="R13" t="str">
            <v>Fixed</v>
          </cell>
          <cell r="S13" t="str">
            <v>Fixed Portion</v>
          </cell>
          <cell r="T13" t="str">
            <v>Fixed</v>
          </cell>
          <cell r="X13">
            <v>38991</v>
          </cell>
        </row>
        <row r="14">
          <cell r="A14">
            <v>66</v>
          </cell>
          <cell r="J14" t="str">
            <v>A</v>
          </cell>
          <cell r="L14">
            <v>2</v>
          </cell>
          <cell r="M14" t="str">
            <v>A</v>
          </cell>
          <cell r="N14" t="str">
            <v>Common Plant and Services, Section 1 &amp; 2,</v>
          </cell>
          <cell r="O14" t="str">
            <v>Eur</v>
          </cell>
          <cell r="P14" t="str">
            <v>A2</v>
          </cell>
          <cell r="Q14">
            <v>3.9E-2</v>
          </cell>
          <cell r="R14" t="str">
            <v>Structural Sections</v>
          </cell>
          <cell r="S14" t="str">
            <v>World Carbon Steel Product Price Index -  Structural Sections &amp; Beams</v>
          </cell>
          <cell r="T14" t="str">
            <v>Meps(www.meps.co.uk)</v>
          </cell>
          <cell r="U14">
            <v>38992</v>
          </cell>
          <cell r="W14" t="str">
            <v>1.2693 USD/EUR</v>
          </cell>
          <cell r="X14">
            <v>38991</v>
          </cell>
        </row>
        <row r="15">
          <cell r="A15">
            <v>67</v>
          </cell>
          <cell r="J15" t="str">
            <v>A</v>
          </cell>
          <cell r="L15">
            <v>3</v>
          </cell>
          <cell r="M15" t="str">
            <v>A</v>
          </cell>
          <cell r="N15" t="str">
            <v>Common Plant and Services, Section 1 &amp; 2,</v>
          </cell>
          <cell r="O15" t="str">
            <v>Eur</v>
          </cell>
          <cell r="P15" t="str">
            <v>A3</v>
          </cell>
          <cell r="Q15">
            <v>9.8000000000000004E-2</v>
          </cell>
          <cell r="R15" t="str">
            <v>HR Plate</v>
          </cell>
          <cell r="S15" t="str">
            <v>World Carbon Steel Product Price Index - USD/tonne for HR Plate</v>
          </cell>
          <cell r="T15" t="str">
            <v>Meps(www.meps.co.uk)</v>
          </cell>
          <cell r="U15">
            <v>38992</v>
          </cell>
          <cell r="W15" t="str">
            <v>1.2693 USD/EUR</v>
          </cell>
          <cell r="X15">
            <v>38991</v>
          </cell>
        </row>
        <row r="16">
          <cell r="A16">
            <v>68</v>
          </cell>
          <cell r="J16" t="str">
            <v>A</v>
          </cell>
          <cell r="L16">
            <v>4</v>
          </cell>
          <cell r="M16" t="str">
            <v>A</v>
          </cell>
          <cell r="N16" t="str">
            <v>Common Plant and Services, Section 1 &amp; 2,</v>
          </cell>
          <cell r="O16" t="str">
            <v>Eur</v>
          </cell>
          <cell r="P16" t="str">
            <v>A4</v>
          </cell>
          <cell r="Q16">
            <v>0.254</v>
          </cell>
          <cell r="R16" t="str">
            <v>Prefabricated Materials</v>
          </cell>
          <cell r="S16" t="str">
            <v>Reihe 273, Fachserie 17, der Erzeugerpreise gewerblicher Produkte fur Metalle und Halbzeuge"</v>
          </cell>
          <cell r="T16" t="str">
            <v>des Statistischen Bundesamte Deutschlands</v>
          </cell>
          <cell r="U16">
            <v>38992</v>
          </cell>
          <cell r="W16" t="str">
            <v>Base Cost Index(No Currency)</v>
          </cell>
          <cell r="X16">
            <v>38991</v>
          </cell>
        </row>
        <row r="17">
          <cell r="A17">
            <v>69</v>
          </cell>
          <cell r="J17" t="str">
            <v>A</v>
          </cell>
          <cell r="L17">
            <v>5</v>
          </cell>
          <cell r="M17" t="str">
            <v>A</v>
          </cell>
          <cell r="N17" t="str">
            <v>Common Plant and Services, Section 1 &amp; 2,</v>
          </cell>
          <cell r="O17" t="str">
            <v>Eur</v>
          </cell>
          <cell r="P17" t="str">
            <v>A5</v>
          </cell>
          <cell r="Q17">
            <v>0.45900000000000002</v>
          </cell>
          <cell r="R17" t="str">
            <v>Labour Manufacturing</v>
          </cell>
          <cell r="S17" t="str">
            <v>Labour Cost Index – EU25 for Manufacturing Labour, Nominal Value  – Seasonally adjusted - Labour Cost Index quoted quarterly for the labour indices for European labour</v>
          </cell>
          <cell r="T17" t="str">
            <v>EUROSTAT</v>
          </cell>
          <cell r="U17" t="str">
            <v>2nd Quarter 2006</v>
          </cell>
          <cell r="W17" t="str">
            <v>Base Cost Index(No Currency)</v>
          </cell>
          <cell r="X17">
            <v>38899</v>
          </cell>
        </row>
        <row r="18">
          <cell r="A18">
            <v>60</v>
          </cell>
          <cell r="B18" t="str">
            <v>Base</v>
          </cell>
          <cell r="C18">
            <v>1</v>
          </cell>
          <cell r="D18">
            <v>1200</v>
          </cell>
          <cell r="E18" t="str">
            <v xml:space="preserve">Air Cooled Condenser, Section 16 </v>
          </cell>
          <cell r="F18" t="str">
            <v xml:space="preserve"> b) Structural steel, Ducts, Piping &amp; other mech. Equipment</v>
          </cell>
          <cell r="G18">
            <v>18</v>
          </cell>
          <cell r="H18" t="str">
            <v>Local</v>
          </cell>
          <cell r="I18" t="str">
            <v>ZAR</v>
          </cell>
          <cell r="J18" t="str">
            <v>AA</v>
          </cell>
          <cell r="K18">
            <v>227888273.99999985</v>
          </cell>
        </row>
        <row r="19">
          <cell r="A19">
            <v>70</v>
          </cell>
          <cell r="J19" t="str">
            <v>AA</v>
          </cell>
          <cell r="L19">
            <v>259</v>
          </cell>
          <cell r="M19" t="str">
            <v>AA</v>
          </cell>
          <cell r="N19" t="str">
            <v>1200 ACC - Supply of Structural Steel, DUCTS, PIPING &amp; OTHER MECHANICAL EQUIPMENT, GEARBOXES, &amp; MOTORS</v>
          </cell>
          <cell r="O19" t="str">
            <v>ZAR</v>
          </cell>
          <cell r="P19" t="str">
            <v>AA1</v>
          </cell>
          <cell r="Q19">
            <v>0.05</v>
          </cell>
          <cell r="R19" t="str">
            <v>Fixed</v>
          </cell>
          <cell r="S19" t="str">
            <v>Fixed Portion</v>
          </cell>
          <cell r="T19" t="str">
            <v>Fixed</v>
          </cell>
          <cell r="X19">
            <v>38899</v>
          </cell>
        </row>
        <row r="20">
          <cell r="A20">
            <v>71</v>
          </cell>
          <cell r="J20" t="str">
            <v>AA</v>
          </cell>
          <cell r="L20">
            <v>260</v>
          </cell>
          <cell r="M20" t="str">
            <v>AA</v>
          </cell>
          <cell r="N20" t="str">
            <v>1200 ACC - Supply of Structural Steel, DUCTS, PIPING &amp; OTHER MECHANICAL EQUIPMENT, GEARBOXES, &amp; MOTORS</v>
          </cell>
          <cell r="O20" t="str">
            <v>ZAR</v>
          </cell>
          <cell r="P20" t="str">
            <v>AA2</v>
          </cell>
          <cell r="Q20">
            <v>0.35</v>
          </cell>
          <cell r="R20" t="str">
            <v>Labour</v>
          </cell>
          <cell r="S20" t="str">
            <v>C-3: All hourly paid Employees</v>
          </cell>
          <cell r="T20" t="str">
            <v>SEIFSA</v>
          </cell>
          <cell r="U20">
            <v>38899</v>
          </cell>
          <cell r="V20" t="str">
            <v>Not Applicable</v>
          </cell>
          <cell r="X20">
            <v>38899</v>
          </cell>
        </row>
        <row r="21">
          <cell r="A21">
            <v>72</v>
          </cell>
          <cell r="J21" t="str">
            <v>AA</v>
          </cell>
          <cell r="L21">
            <v>261</v>
          </cell>
          <cell r="M21" t="str">
            <v>AA</v>
          </cell>
          <cell r="N21" t="str">
            <v>1200 ACC - Supply of Structural Steel, DUCTS, PIPING &amp; OTHER MECHANICAL EQUIPMENT, GEARBOXES, &amp; MOTORS</v>
          </cell>
          <cell r="O21" t="str">
            <v>ZAR</v>
          </cell>
          <cell r="P21" t="str">
            <v>AA3</v>
          </cell>
          <cell r="Q21">
            <v>0.5</v>
          </cell>
          <cell r="R21" t="str">
            <v>Material</v>
          </cell>
          <cell r="S21" t="str">
            <v>E-1: Production prices all types</v>
          </cell>
          <cell r="T21" t="str">
            <v>SEIFSA</v>
          </cell>
          <cell r="U21">
            <v>38899</v>
          </cell>
          <cell r="V21" t="str">
            <v>Not Applicable</v>
          </cell>
          <cell r="X21">
            <v>38899</v>
          </cell>
        </row>
        <row r="22">
          <cell r="A22">
            <v>73</v>
          </cell>
          <cell r="J22" t="str">
            <v>AA</v>
          </cell>
          <cell r="L22">
            <v>262</v>
          </cell>
          <cell r="M22" t="str">
            <v>AA</v>
          </cell>
          <cell r="N22" t="str">
            <v>1200 ACC - Supply of Structural Steel, DUCTS, PIPING &amp; OTHER MECHANICAL EQUIPMENT, GEARBOXES, &amp; MOTORS</v>
          </cell>
          <cell r="O22" t="str">
            <v>ZAR</v>
          </cell>
          <cell r="P22" t="str">
            <v>AA4</v>
          </cell>
          <cell r="Q22">
            <v>0.1</v>
          </cell>
          <cell r="R22" t="str">
            <v>Production Price index</v>
          </cell>
          <cell r="S22" t="str">
            <v>G: Mechanical Engineering Materials</v>
          </cell>
          <cell r="T22" t="str">
            <v>SEIFSA</v>
          </cell>
          <cell r="U22">
            <v>38899</v>
          </cell>
          <cell r="V22" t="str">
            <v>Not Applicable</v>
          </cell>
          <cell r="X22">
            <v>38899</v>
          </cell>
        </row>
        <row r="23">
          <cell r="A23">
            <v>57</v>
          </cell>
          <cell r="B23" t="str">
            <v>Base</v>
          </cell>
          <cell r="C23">
            <v>1</v>
          </cell>
          <cell r="D23">
            <v>1200</v>
          </cell>
          <cell r="E23" t="str">
            <v xml:space="preserve">Air Cooled Condenser, Section 16 </v>
          </cell>
          <cell r="F23" t="str">
            <v>General (ZAR) - Supervision of erection</v>
          </cell>
          <cell r="G23">
            <v>18</v>
          </cell>
          <cell r="H23" t="str">
            <v>Local</v>
          </cell>
          <cell r="I23" t="str">
            <v>ZAR</v>
          </cell>
          <cell r="J23" t="str">
            <v>AB</v>
          </cell>
          <cell r="K23">
            <v>1677569.3333333328</v>
          </cell>
        </row>
        <row r="24">
          <cell r="A24">
            <v>63</v>
          </cell>
          <cell r="B24" t="str">
            <v>Base</v>
          </cell>
          <cell r="C24">
            <v>1</v>
          </cell>
          <cell r="D24">
            <v>1200</v>
          </cell>
          <cell r="E24" t="str">
            <v xml:space="preserve">Air Cooled Condenser, Section 16 </v>
          </cell>
          <cell r="F24" t="str">
            <v>Construct/ Erect/ Install</v>
          </cell>
          <cell r="G24">
            <v>18</v>
          </cell>
          <cell r="H24" t="str">
            <v>Local</v>
          </cell>
          <cell r="I24" t="str">
            <v>ZAR</v>
          </cell>
          <cell r="J24" t="str">
            <v>AB</v>
          </cell>
          <cell r="K24">
            <v>79636209.666666612</v>
          </cell>
        </row>
        <row r="25">
          <cell r="A25">
            <v>64</v>
          </cell>
          <cell r="B25" t="str">
            <v>Base</v>
          </cell>
          <cell r="C25">
            <v>1</v>
          </cell>
          <cell r="D25">
            <v>1200</v>
          </cell>
          <cell r="E25" t="str">
            <v xml:space="preserve">Air Cooled Condenser, Section 16 </v>
          </cell>
          <cell r="F25" t="str">
            <v>Commission - Supervision</v>
          </cell>
          <cell r="G25">
            <v>18</v>
          </cell>
          <cell r="H25" t="str">
            <v>Local</v>
          </cell>
          <cell r="I25" t="str">
            <v>ZAR</v>
          </cell>
          <cell r="J25" t="str">
            <v>AB</v>
          </cell>
          <cell r="K25">
            <v>457208.66666666645</v>
          </cell>
        </row>
        <row r="26">
          <cell r="A26">
            <v>74</v>
          </cell>
          <cell r="J26" t="str">
            <v>AB</v>
          </cell>
          <cell r="L26">
            <v>269</v>
          </cell>
          <cell r="M26" t="str">
            <v>AB</v>
          </cell>
          <cell r="N26" t="str">
            <v>1200 ACC - Erection, All Steel &amp; Mechanical Equipment</v>
          </cell>
          <cell r="O26" t="str">
            <v>ZAR</v>
          </cell>
          <cell r="P26" t="str">
            <v>AB1</v>
          </cell>
          <cell r="Q26">
            <v>0.05</v>
          </cell>
          <cell r="R26" t="str">
            <v>Fixed</v>
          </cell>
          <cell r="S26" t="str">
            <v>Fixed Portion</v>
          </cell>
          <cell r="T26" t="str">
            <v>Fixed</v>
          </cell>
          <cell r="X26">
            <v>38899</v>
          </cell>
        </row>
        <row r="27">
          <cell r="A27">
            <v>75</v>
          </cell>
          <cell r="J27" t="str">
            <v>AB</v>
          </cell>
          <cell r="L27">
            <v>270</v>
          </cell>
          <cell r="M27" t="str">
            <v>AB</v>
          </cell>
          <cell r="N27" t="str">
            <v>1200 ACC - Erection, All Steel &amp; Mechanical Equipment</v>
          </cell>
          <cell r="O27" t="str">
            <v>ZAR</v>
          </cell>
          <cell r="P27" t="str">
            <v>AB2</v>
          </cell>
          <cell r="Q27">
            <v>0.55000000000000004</v>
          </cell>
          <cell r="R27" t="str">
            <v>Labour</v>
          </cell>
          <cell r="S27" t="str">
            <v>C-3: All hourly paid Employees</v>
          </cell>
          <cell r="T27" t="str">
            <v>SEIFSA</v>
          </cell>
          <cell r="U27">
            <v>38899</v>
          </cell>
          <cell r="V27" t="str">
            <v>Not Applicable</v>
          </cell>
          <cell r="X27">
            <v>38899</v>
          </cell>
        </row>
        <row r="28">
          <cell r="A28">
            <v>76</v>
          </cell>
          <cell r="J28" t="str">
            <v>AB</v>
          </cell>
          <cell r="L28">
            <v>271</v>
          </cell>
          <cell r="M28" t="str">
            <v>AB</v>
          </cell>
          <cell r="N28" t="str">
            <v>1200 ACC - Erection, All Steel &amp; Mechanical Equipment</v>
          </cell>
          <cell r="O28" t="str">
            <v>ZAR</v>
          </cell>
          <cell r="P28" t="str">
            <v>AB3</v>
          </cell>
          <cell r="Q28">
            <v>0.4</v>
          </cell>
          <cell r="R28" t="str">
            <v>Production Price index</v>
          </cell>
          <cell r="S28" t="str">
            <v>G: Mechanical Engineering Materials</v>
          </cell>
          <cell r="T28" t="str">
            <v>SEIFSA</v>
          </cell>
          <cell r="U28">
            <v>38899</v>
          </cell>
          <cell r="V28" t="str">
            <v>Not Applicable</v>
          </cell>
          <cell r="X28">
            <v>38899</v>
          </cell>
        </row>
        <row r="29">
          <cell r="A29">
            <v>62</v>
          </cell>
          <cell r="B29" t="str">
            <v>Base</v>
          </cell>
          <cell r="C29">
            <v>1</v>
          </cell>
          <cell r="D29">
            <v>1200</v>
          </cell>
          <cell r="E29" t="str">
            <v xml:space="preserve">Air Cooled Condenser, Section 16 </v>
          </cell>
          <cell r="F29" t="str">
            <v xml:space="preserve">Packing/Freight </v>
          </cell>
          <cell r="G29">
            <v>18</v>
          </cell>
          <cell r="H29" t="str">
            <v>Local</v>
          </cell>
          <cell r="I29" t="str">
            <v>ZAR</v>
          </cell>
          <cell r="J29" t="str">
            <v>AC</v>
          </cell>
          <cell r="K29">
            <v>17480841.66666666</v>
          </cell>
        </row>
        <row r="30">
          <cell r="A30">
            <v>77</v>
          </cell>
          <cell r="J30" t="str">
            <v>AC</v>
          </cell>
          <cell r="L30">
            <v>278</v>
          </cell>
          <cell r="M30" t="str">
            <v>AC</v>
          </cell>
          <cell r="N30" t="str">
            <v>1200 ACC - Transport</v>
          </cell>
          <cell r="O30" t="str">
            <v>ZAR</v>
          </cell>
          <cell r="P30" t="str">
            <v>AC1</v>
          </cell>
          <cell r="Q30">
            <v>0</v>
          </cell>
          <cell r="R30" t="str">
            <v>Fixed</v>
          </cell>
          <cell r="S30" t="str">
            <v>Fixed Portion</v>
          </cell>
          <cell r="T30" t="str">
            <v>Fixed</v>
          </cell>
          <cell r="X30">
            <v>38899</v>
          </cell>
        </row>
        <row r="31">
          <cell r="A31">
            <v>78</v>
          </cell>
          <cell r="J31" t="str">
            <v>AC</v>
          </cell>
          <cell r="L31">
            <v>279</v>
          </cell>
          <cell r="M31" t="str">
            <v>AC</v>
          </cell>
          <cell r="N31" t="str">
            <v>1200 ACC - Transport</v>
          </cell>
          <cell r="O31" t="str">
            <v>ZAR</v>
          </cell>
          <cell r="P31" t="str">
            <v>AC2</v>
          </cell>
          <cell r="Q31">
            <v>1</v>
          </cell>
          <cell r="R31" t="str">
            <v>Transport</v>
          </cell>
          <cell r="S31" t="str">
            <v>L-2:</v>
          </cell>
          <cell r="T31" t="str">
            <v>SEIFSA</v>
          </cell>
          <cell r="U31">
            <v>38899</v>
          </cell>
          <cell r="V31" t="str">
            <v>Not Applicable</v>
          </cell>
          <cell r="X31">
            <v>38899</v>
          </cell>
        </row>
        <row r="32">
          <cell r="A32">
            <v>56</v>
          </cell>
          <cell r="B32" t="str">
            <v>Base</v>
          </cell>
          <cell r="C32">
            <v>1</v>
          </cell>
          <cell r="D32">
            <v>1100</v>
          </cell>
          <cell r="E32" t="str">
            <v>Civil &amp; Structural, Section 14</v>
          </cell>
          <cell r="F32" t="str">
            <v>Construct/ Erect/ Install</v>
          </cell>
          <cell r="G32">
            <v>25</v>
          </cell>
          <cell r="H32" t="str">
            <v>Local</v>
          </cell>
          <cell r="I32" t="str">
            <v>ZAR</v>
          </cell>
          <cell r="J32" t="str">
            <v>AE</v>
          </cell>
          <cell r="K32">
            <v>73760872.666666672</v>
          </cell>
        </row>
        <row r="33">
          <cell r="A33">
            <v>79</v>
          </cell>
          <cell r="J33" t="str">
            <v>AE</v>
          </cell>
          <cell r="L33">
            <v>286</v>
          </cell>
          <cell r="M33" t="str">
            <v>AE</v>
          </cell>
          <cell r="N33" t="str">
            <v>Local Erection, All Steel &amp; Mechanical Equipment</v>
          </cell>
          <cell r="O33" t="str">
            <v>ZAR</v>
          </cell>
          <cell r="P33" t="str">
            <v>AE1</v>
          </cell>
          <cell r="Q33">
            <v>0.05</v>
          </cell>
          <cell r="R33" t="str">
            <v>Fixed</v>
          </cell>
          <cell r="S33" t="str">
            <v>Fixed Portion</v>
          </cell>
          <cell r="T33" t="str">
            <v>Fixed</v>
          </cell>
          <cell r="X33">
            <v>38961</v>
          </cell>
        </row>
        <row r="34">
          <cell r="A34">
            <v>80</v>
          </cell>
          <cell r="J34" t="str">
            <v>AE</v>
          </cell>
          <cell r="L34">
            <v>287</v>
          </cell>
          <cell r="M34" t="str">
            <v>AE</v>
          </cell>
          <cell r="N34" t="str">
            <v>Local Erection, All Steel &amp; Mechanical Equipment</v>
          </cell>
          <cell r="O34" t="str">
            <v>ZAR</v>
          </cell>
          <cell r="P34" t="str">
            <v>AE2</v>
          </cell>
          <cell r="Q34">
            <v>0.55000000000000004</v>
          </cell>
          <cell r="R34" t="str">
            <v>Labour</v>
          </cell>
          <cell r="S34" t="str">
            <v>C-3: All hourly paid Employees</v>
          </cell>
          <cell r="T34" t="str">
            <v>SEIFSA</v>
          </cell>
          <cell r="U34">
            <v>38961</v>
          </cell>
          <cell r="V34" t="str">
            <v>Not Applicable</v>
          </cell>
          <cell r="X34">
            <v>38961</v>
          </cell>
        </row>
        <row r="35">
          <cell r="A35">
            <v>81</v>
          </cell>
          <cell r="J35" t="str">
            <v>AE</v>
          </cell>
          <cell r="L35">
            <v>288</v>
          </cell>
          <cell r="M35" t="str">
            <v>AE</v>
          </cell>
          <cell r="N35" t="str">
            <v>Local Erection, All Steel &amp; Mechanical Equipment</v>
          </cell>
          <cell r="O35" t="str">
            <v>ZAR</v>
          </cell>
          <cell r="P35" t="str">
            <v>AE3</v>
          </cell>
          <cell r="Q35">
            <v>0.4</v>
          </cell>
          <cell r="R35" t="str">
            <v>Production Price index</v>
          </cell>
          <cell r="S35" t="str">
            <v>G: Mechanical Engineering Materials</v>
          </cell>
          <cell r="T35" t="str">
            <v>SEIFSA</v>
          </cell>
          <cell r="U35">
            <v>38961</v>
          </cell>
          <cell r="V35" t="str">
            <v>Not Applicable</v>
          </cell>
          <cell r="X35">
            <v>38961</v>
          </cell>
        </row>
        <row r="36">
          <cell r="A36">
            <v>2</v>
          </cell>
          <cell r="B36" t="str">
            <v>Base</v>
          </cell>
          <cell r="C36">
            <v>1</v>
          </cell>
          <cell r="D36">
            <v>200</v>
          </cell>
          <cell r="E36" t="str">
            <v>Main Steam Turbine, Section 3</v>
          </cell>
          <cell r="F36" t="str">
            <v>Procure/ Manufacture</v>
          </cell>
          <cell r="G36">
            <v>1</v>
          </cell>
          <cell r="H36" t="str">
            <v>Foreign</v>
          </cell>
          <cell r="I36" t="str">
            <v>EUR</v>
          </cell>
          <cell r="J36" t="str">
            <v>B1</v>
          </cell>
          <cell r="K36">
            <v>355417159.80000001</v>
          </cell>
        </row>
        <row r="37">
          <cell r="A37">
            <v>82</v>
          </cell>
          <cell r="J37" t="str">
            <v>B1</v>
          </cell>
          <cell r="L37">
            <v>12</v>
          </cell>
          <cell r="M37" t="str">
            <v>B1</v>
          </cell>
          <cell r="N37" t="str">
            <v xml:space="preserve">200 &amp; 300 Main Steam Turbine &amp; Generator, Section 3,4 &amp; 6, Europe </v>
          </cell>
          <cell r="O37" t="str">
            <v>Eur</v>
          </cell>
          <cell r="P37" t="str">
            <v>B11</v>
          </cell>
          <cell r="Q37">
            <v>0.15</v>
          </cell>
          <cell r="R37" t="str">
            <v>Fixed</v>
          </cell>
          <cell r="S37" t="str">
            <v>Fixed Portion</v>
          </cell>
          <cell r="T37" t="str">
            <v>Fixed</v>
          </cell>
          <cell r="X37">
            <v>38991</v>
          </cell>
        </row>
        <row r="38">
          <cell r="A38">
            <v>83</v>
          </cell>
          <cell r="J38" t="str">
            <v>B1</v>
          </cell>
          <cell r="L38">
            <v>13</v>
          </cell>
          <cell r="M38" t="str">
            <v>B1</v>
          </cell>
          <cell r="N38" t="str">
            <v xml:space="preserve">200 &amp; 300 Main Steam Turbine &amp; Generator, Section 3,4 &amp; 6, Europe </v>
          </cell>
          <cell r="O38" t="str">
            <v>Eur</v>
          </cell>
          <cell r="P38" t="str">
            <v>B12</v>
          </cell>
          <cell r="Q38">
            <v>0.11</v>
          </cell>
          <cell r="R38" t="str">
            <v>Castings</v>
          </cell>
          <cell r="S38" t="str">
            <v xml:space="preserve">Index 316 fur Gussteile, Fachserie 17, </v>
          </cell>
          <cell r="T38" t="str">
            <v>des Statistischen Bundesamte Deutschlands</v>
          </cell>
          <cell r="U38">
            <v>38992</v>
          </cell>
          <cell r="X38">
            <v>38991</v>
          </cell>
        </row>
        <row r="39">
          <cell r="A39">
            <v>84</v>
          </cell>
          <cell r="J39" t="str">
            <v>B1</v>
          </cell>
          <cell r="L39">
            <v>14</v>
          </cell>
          <cell r="M39" t="str">
            <v>B1</v>
          </cell>
          <cell r="N39" t="str">
            <v xml:space="preserve">200 &amp; 300 Main Steam Turbine &amp; Generator, Section 3,4 &amp; 6, Europe </v>
          </cell>
          <cell r="O39" t="str">
            <v>Eur</v>
          </cell>
          <cell r="P39" t="str">
            <v>B13</v>
          </cell>
          <cell r="Q39">
            <v>0.14000000000000001</v>
          </cell>
          <cell r="R39" t="str">
            <v>Forgings</v>
          </cell>
          <cell r="S39" t="str">
            <v>Internal  ALSTOM Index</v>
          </cell>
          <cell r="T39" t="str">
            <v>ALSTOM</v>
          </cell>
          <cell r="U39">
            <v>38992</v>
          </cell>
          <cell r="X39">
            <v>38991</v>
          </cell>
        </row>
        <row r="40">
          <cell r="A40">
            <v>85</v>
          </cell>
          <cell r="J40" t="str">
            <v>B1</v>
          </cell>
          <cell r="L40">
            <v>15</v>
          </cell>
          <cell r="M40" t="str">
            <v>B1</v>
          </cell>
          <cell r="N40" t="str">
            <v xml:space="preserve">200 &amp; 300 Main Steam Turbine &amp; Generator, Section 3,4 &amp; 6, Europe </v>
          </cell>
          <cell r="O40" t="str">
            <v>Eur</v>
          </cell>
          <cell r="P40" t="str">
            <v>B14</v>
          </cell>
          <cell r="Q40">
            <v>0.1</v>
          </cell>
          <cell r="R40" t="str">
            <v>Prefabricated Materials</v>
          </cell>
          <cell r="S40" t="str">
            <v>Reihe 273, Fachserie 17, der Erzeugerpreise gewerblicher Produkte fur Metalle und Halbzeuge"</v>
          </cell>
          <cell r="T40" t="str">
            <v>des Statistischen Bundesamte Deutschlands</v>
          </cell>
          <cell r="U40">
            <v>38992</v>
          </cell>
          <cell r="X40">
            <v>38991</v>
          </cell>
        </row>
        <row r="41">
          <cell r="A41">
            <v>86</v>
          </cell>
          <cell r="J41" t="str">
            <v>B1</v>
          </cell>
          <cell r="L41">
            <v>16</v>
          </cell>
          <cell r="M41" t="str">
            <v>B1</v>
          </cell>
          <cell r="N41" t="str">
            <v xml:space="preserve">200 &amp; 300 Main Steam Turbine &amp; Generator, Section 3,4 &amp; 6, Europe </v>
          </cell>
          <cell r="O41" t="str">
            <v>Eur</v>
          </cell>
          <cell r="P41" t="str">
            <v>B15</v>
          </cell>
          <cell r="Q41">
            <v>0.5</v>
          </cell>
          <cell r="R41" t="str">
            <v>Labour Manufacturing</v>
          </cell>
          <cell r="S41" t="str">
            <v>Tarifindex fur das Lohnkostenniveau eines Zeitlohnarbeiters über 21 Jahre, Lohngruppe 7, Tarifgebiet Nor-Württemberg, Nord-Baden</v>
          </cell>
          <cell r="T41" t="str">
            <v>Südwestmetall Verband der Metall- und Elektroindustrie Baden-Würtemberg e.V., Germany
http://www.destatis.de/themen/d/thm_loehne.php</v>
          </cell>
          <cell r="U41">
            <v>38992</v>
          </cell>
          <cell r="X41">
            <v>38991</v>
          </cell>
        </row>
        <row r="42">
          <cell r="A42">
            <v>3</v>
          </cell>
          <cell r="B42" t="str">
            <v>Base</v>
          </cell>
          <cell r="C42">
            <v>1</v>
          </cell>
          <cell r="D42">
            <v>200</v>
          </cell>
          <cell r="E42" t="str">
            <v>Main Steam Turbine, Section 3</v>
          </cell>
          <cell r="F42" t="str">
            <v>Construct/ Erect/ Install</v>
          </cell>
          <cell r="H42" t="str">
            <v>Foreign</v>
          </cell>
          <cell r="I42" t="str">
            <v>EUR</v>
          </cell>
          <cell r="J42" t="str">
            <v>B16</v>
          </cell>
          <cell r="K42">
            <v>39490795.533333331</v>
          </cell>
        </row>
        <row r="43">
          <cell r="A43">
            <v>87</v>
          </cell>
          <cell r="J43" t="str">
            <v>B16</v>
          </cell>
          <cell r="L43">
            <v>23</v>
          </cell>
          <cell r="M43" t="str">
            <v>B16</v>
          </cell>
          <cell r="N43" t="str">
            <v xml:space="preserve">200 &amp; 300 Main Steam Turbine &amp; Generator, Section 3,4 &amp; 6, Europe - </v>
          </cell>
          <cell r="O43" t="str">
            <v>Eur</v>
          </cell>
          <cell r="P43" t="str">
            <v>B161</v>
          </cell>
          <cell r="Q43">
            <v>0.15</v>
          </cell>
          <cell r="R43" t="str">
            <v>Fixed</v>
          </cell>
          <cell r="S43" t="str">
            <v>Fixed Portion</v>
          </cell>
          <cell r="T43" t="str">
            <v>Fixed</v>
          </cell>
          <cell r="X43">
            <v>38991</v>
          </cell>
        </row>
        <row r="44">
          <cell r="A44">
            <v>88</v>
          </cell>
          <cell r="J44" t="str">
            <v>B16</v>
          </cell>
          <cell r="L44">
            <v>24</v>
          </cell>
          <cell r="M44" t="str">
            <v>B16</v>
          </cell>
          <cell r="N44" t="str">
            <v xml:space="preserve">200 &amp; 300 Main Steam Turbine &amp; Generator, Section 3,4 &amp; 6, Europe - </v>
          </cell>
          <cell r="O44" t="str">
            <v>Eur</v>
          </cell>
          <cell r="P44" t="str">
            <v>B162</v>
          </cell>
          <cell r="Q44">
            <v>0.85</v>
          </cell>
          <cell r="R44" t="str">
            <v xml:space="preserve">Labour </v>
          </cell>
          <cell r="S44" t="str">
            <v>Tarifindex fur das Lohnkostenniveau eines Zeitlohnarbeiters über 21 Jahre, Lohngruppe 7, Tarifgebiet Nor-Württemberg, Nord-Baden</v>
          </cell>
          <cell r="T44" t="str">
            <v>Südwestmetall Verband der Metall- und Elektroindustrie Baden-Würtemberg e.V., Germany
http://www.destatis.de/themen/d/thm_loehne.php</v>
          </cell>
          <cell r="U44">
            <v>38992</v>
          </cell>
          <cell r="X44">
            <v>38991</v>
          </cell>
        </row>
        <row r="45">
          <cell r="A45">
            <v>4</v>
          </cell>
          <cell r="B45" t="str">
            <v>Base</v>
          </cell>
          <cell r="C45">
            <v>1</v>
          </cell>
          <cell r="D45">
            <v>400</v>
          </cell>
          <cell r="E45" t="str">
            <v>Unitized Electrical Plant, Section 5 &amp; 6</v>
          </cell>
          <cell r="F45" t="str">
            <v>Procure/ Manufacture</v>
          </cell>
          <cell r="G45" t="str">
            <v>1 &amp; 19</v>
          </cell>
          <cell r="H45" t="str">
            <v>Foreign</v>
          </cell>
          <cell r="I45" t="str">
            <v>EUR</v>
          </cell>
          <cell r="J45" t="str">
            <v>C1</v>
          </cell>
          <cell r="K45">
            <v>49097158</v>
          </cell>
        </row>
        <row r="46">
          <cell r="A46">
            <v>89</v>
          </cell>
          <cell r="J46" t="str">
            <v>C1</v>
          </cell>
          <cell r="L46">
            <v>31</v>
          </cell>
          <cell r="M46" t="str">
            <v>C1</v>
          </cell>
          <cell r="N46" t="str">
            <v>400 Unitized Electrical Plant, Section 5&amp;6</v>
          </cell>
          <cell r="O46" t="str">
            <v>Eur</v>
          </cell>
          <cell r="P46" t="str">
            <v>C11</v>
          </cell>
          <cell r="Q46">
            <v>0.1</v>
          </cell>
          <cell r="R46" t="str">
            <v>Fixed</v>
          </cell>
          <cell r="S46" t="str">
            <v>Fixed Portion</v>
          </cell>
          <cell r="T46" t="str">
            <v>Fixed</v>
          </cell>
          <cell r="X46">
            <v>38991</v>
          </cell>
        </row>
        <row r="47">
          <cell r="A47">
            <v>90</v>
          </cell>
          <cell r="J47" t="str">
            <v>C1</v>
          </cell>
          <cell r="L47">
            <v>32</v>
          </cell>
          <cell r="M47" t="str">
            <v>C1</v>
          </cell>
          <cell r="N47" t="str">
            <v>400 Unitized Electrical Plant, Section 5&amp;6</v>
          </cell>
          <cell r="O47" t="str">
            <v>Eur</v>
          </cell>
          <cell r="P47" t="str">
            <v>C12</v>
          </cell>
          <cell r="Q47">
            <v>0.15</v>
          </cell>
          <cell r="R47" t="str">
            <v>Aluminium</v>
          </cell>
          <cell r="S47" t="str">
            <v>Price Index for Aluminium</v>
          </cell>
          <cell r="T47" t="str">
            <v>LME</v>
          </cell>
          <cell r="U47">
            <v>38992</v>
          </cell>
          <cell r="X47">
            <v>38991</v>
          </cell>
        </row>
        <row r="48">
          <cell r="A48">
            <v>91</v>
          </cell>
          <cell r="J48" t="str">
            <v>C1</v>
          </cell>
          <cell r="L48">
            <v>33</v>
          </cell>
          <cell r="M48" t="str">
            <v>C1</v>
          </cell>
          <cell r="N48" t="str">
            <v>400 Unitized Electrical Plant, Section 5&amp;6</v>
          </cell>
          <cell r="O48" t="str">
            <v>Eur</v>
          </cell>
          <cell r="P48" t="str">
            <v>C13</v>
          </cell>
          <cell r="Q48">
            <v>0.05</v>
          </cell>
          <cell r="R48" t="str">
            <v>Copper</v>
          </cell>
          <cell r="S48" t="str">
            <v>Price Index for Copper</v>
          </cell>
          <cell r="T48" t="str">
            <v>LME</v>
          </cell>
          <cell r="U48">
            <v>38992</v>
          </cell>
          <cell r="X48">
            <v>38991</v>
          </cell>
        </row>
        <row r="49">
          <cell r="A49">
            <v>92</v>
          </cell>
          <cell r="J49" t="str">
            <v>C1</v>
          </cell>
          <cell r="L49">
            <v>34</v>
          </cell>
          <cell r="M49" t="str">
            <v>C1</v>
          </cell>
          <cell r="N49" t="str">
            <v>400 Unitized Electrical Plant, Section 5&amp;6</v>
          </cell>
          <cell r="O49" t="str">
            <v>Eur</v>
          </cell>
          <cell r="P49" t="str">
            <v>C14</v>
          </cell>
          <cell r="Q49">
            <v>0.05</v>
          </cell>
          <cell r="R49" t="str">
            <v>HR Plate Steel</v>
          </cell>
          <cell r="S49" t="str">
            <v>World Carbon Steel Product Price Index - USD/tonne for HR Plate</v>
          </cell>
          <cell r="T49" t="str">
            <v>Meps(www.meps.co.uk)</v>
          </cell>
          <cell r="U49">
            <v>38992</v>
          </cell>
          <cell r="X49">
            <v>38991</v>
          </cell>
        </row>
        <row r="50">
          <cell r="A50">
            <v>93</v>
          </cell>
          <cell r="J50" t="str">
            <v>C1</v>
          </cell>
          <cell r="L50">
            <v>35</v>
          </cell>
          <cell r="M50" t="str">
            <v>C1</v>
          </cell>
          <cell r="N50" t="str">
            <v>400 Unitized Electrical Plant, Section 5&amp;6</v>
          </cell>
          <cell r="O50" t="str">
            <v>Eur</v>
          </cell>
          <cell r="P50" t="str">
            <v>C15</v>
          </cell>
          <cell r="Q50">
            <v>0.65</v>
          </cell>
          <cell r="R50" t="str">
            <v>Labour Manufacturing</v>
          </cell>
          <cell r="S50" t="str">
            <v>Labour Cost Index – EU25 for Manufacturing Labour, Nominal Value  – Seasonally adjusted - Labour Cost Index quoted quarterly for the labour indices for European labour</v>
          </cell>
          <cell r="T50" t="str">
            <v>EUROSTAT</v>
          </cell>
          <cell r="U50" t="str">
            <v>2nd Quarter 2006</v>
          </cell>
          <cell r="X50">
            <v>38899</v>
          </cell>
        </row>
        <row r="51">
          <cell r="A51">
            <v>6</v>
          </cell>
          <cell r="B51" t="str">
            <v>Base</v>
          </cell>
          <cell r="C51">
            <v>1</v>
          </cell>
          <cell r="D51">
            <v>500</v>
          </cell>
          <cell r="E51" t="str">
            <v>Station Common Electrical/Unitized Electrical Plant, Section 7</v>
          </cell>
          <cell r="F51" t="str">
            <v>Procure/ Manufacture</v>
          </cell>
          <cell r="G51" t="str">
            <v>1 &amp; 19</v>
          </cell>
          <cell r="H51" t="str">
            <v>Foreign</v>
          </cell>
          <cell r="I51" t="str">
            <v>EUR</v>
          </cell>
          <cell r="J51" t="str">
            <v>D1</v>
          </cell>
          <cell r="K51">
            <v>14359385</v>
          </cell>
        </row>
        <row r="52">
          <cell r="A52">
            <v>94</v>
          </cell>
          <cell r="J52" t="str">
            <v>D1</v>
          </cell>
          <cell r="L52">
            <v>42</v>
          </cell>
          <cell r="M52" t="str">
            <v>D1</v>
          </cell>
          <cell r="N52" t="str">
            <v>500 Station Common Electrical, Section 7</v>
          </cell>
          <cell r="O52" t="str">
            <v>Eur</v>
          </cell>
          <cell r="P52" t="str">
            <v>D11</v>
          </cell>
          <cell r="Q52">
            <v>0.15</v>
          </cell>
          <cell r="R52" t="str">
            <v>Fixed</v>
          </cell>
          <cell r="S52" t="str">
            <v>Fixed Portion</v>
          </cell>
          <cell r="T52" t="str">
            <v>Fixed</v>
          </cell>
          <cell r="X52">
            <v>38991</v>
          </cell>
        </row>
        <row r="53">
          <cell r="A53">
            <v>95</v>
          </cell>
          <cell r="J53" t="str">
            <v>D1</v>
          </cell>
          <cell r="L53">
            <v>43</v>
          </cell>
          <cell r="M53" t="str">
            <v>D1</v>
          </cell>
          <cell r="N53" t="str">
            <v>500 Station Common Electrical, Section 7</v>
          </cell>
          <cell r="O53" t="str">
            <v>Eur</v>
          </cell>
          <cell r="P53" t="str">
            <v>D12</v>
          </cell>
          <cell r="Q53">
            <v>3.1E-2</v>
          </cell>
          <cell r="R53" t="str">
            <v>HR Plate</v>
          </cell>
          <cell r="S53" t="str">
            <v>World Carbon Steel Product Price Index - USD/tonne for HR Plate</v>
          </cell>
          <cell r="T53" t="str">
            <v>Meps(www.meps.co.uk)</v>
          </cell>
          <cell r="U53">
            <v>38992</v>
          </cell>
          <cell r="W53" t="str">
            <v>See Above</v>
          </cell>
          <cell r="X53">
            <v>38991</v>
          </cell>
        </row>
        <row r="54">
          <cell r="A54">
            <v>96</v>
          </cell>
          <cell r="J54" t="str">
            <v>D1</v>
          </cell>
          <cell r="L54">
            <v>44</v>
          </cell>
          <cell r="M54" t="str">
            <v>D1</v>
          </cell>
          <cell r="N54" t="str">
            <v>500 Station Common Electrical, Section 7</v>
          </cell>
          <cell r="O54" t="str">
            <v>Eur</v>
          </cell>
          <cell r="P54" t="str">
            <v>D13</v>
          </cell>
          <cell r="Q54">
            <v>7.9000000000000001E-2</v>
          </cell>
          <cell r="R54" t="str">
            <v>Nickel</v>
          </cell>
          <cell r="S54" t="str">
            <v>Price Index for Nickel</v>
          </cell>
          <cell r="T54" t="str">
            <v>LME</v>
          </cell>
          <cell r="U54">
            <v>38992</v>
          </cell>
          <cell r="W54" t="str">
            <v>1.2693 USD/EUR</v>
          </cell>
          <cell r="X54">
            <v>38991</v>
          </cell>
        </row>
        <row r="55">
          <cell r="A55">
            <v>97</v>
          </cell>
          <cell r="J55" t="str">
            <v>D1</v>
          </cell>
          <cell r="L55">
            <v>45</v>
          </cell>
          <cell r="M55" t="str">
            <v>D1</v>
          </cell>
          <cell r="N55" t="str">
            <v>500 Station Common Electrical, Section 7</v>
          </cell>
          <cell r="O55" t="str">
            <v>Eur</v>
          </cell>
          <cell r="P55" t="str">
            <v>D14</v>
          </cell>
          <cell r="Q55">
            <v>9.4E-2</v>
          </cell>
          <cell r="R55" t="str">
            <v>Copper</v>
          </cell>
          <cell r="S55" t="str">
            <v>Price Index for Copper</v>
          </cell>
          <cell r="T55" t="str">
            <v>LME</v>
          </cell>
          <cell r="U55">
            <v>38992</v>
          </cell>
          <cell r="W55" t="str">
            <v>1.2693 USD/EUR</v>
          </cell>
          <cell r="X55">
            <v>38991</v>
          </cell>
        </row>
        <row r="56">
          <cell r="A56">
            <v>98</v>
          </cell>
          <cell r="J56" t="str">
            <v>D1</v>
          </cell>
          <cell r="L56">
            <v>46</v>
          </cell>
          <cell r="M56" t="str">
            <v>D1</v>
          </cell>
          <cell r="N56" t="str">
            <v>500 Station Common Electrical, Section 7</v>
          </cell>
          <cell r="O56" t="str">
            <v>Eur</v>
          </cell>
          <cell r="P56" t="str">
            <v>D15</v>
          </cell>
          <cell r="Q56">
            <v>0.191</v>
          </cell>
          <cell r="R56" t="str">
            <v>Prefabricated Materials</v>
          </cell>
          <cell r="S56" t="str">
            <v>Reihe 273, Fachserie 17, der Erzeugerpreise gewerblicher Produkte fur Metalle und Halbzeuge"</v>
          </cell>
          <cell r="T56" t="str">
            <v>des Statistischen Bundesamte Deutschlands</v>
          </cell>
          <cell r="U56">
            <v>38992</v>
          </cell>
          <cell r="W56" t="str">
            <v>See Above</v>
          </cell>
          <cell r="X56">
            <v>38991</v>
          </cell>
        </row>
        <row r="57">
          <cell r="A57">
            <v>99</v>
          </cell>
          <cell r="J57" t="str">
            <v>D1</v>
          </cell>
          <cell r="L57">
            <v>47</v>
          </cell>
          <cell r="M57" t="str">
            <v>D1</v>
          </cell>
          <cell r="N57" t="str">
            <v>500 Station Common Electrical, Section 7</v>
          </cell>
          <cell r="O57" t="str">
            <v>Eur</v>
          </cell>
          <cell r="P57" t="str">
            <v>D16</v>
          </cell>
          <cell r="Q57">
            <v>0.45500000000000002</v>
          </cell>
          <cell r="R57" t="str">
            <v>Labour Manufacturing</v>
          </cell>
          <cell r="S57" t="str">
            <v>Labour Cost Index – EU25 for Manufacturing Labour, Nominal Value  – Seasonally adjusted - Labour Cost Index quoted quarterly for the labour indices for European labour</v>
          </cell>
          <cell r="T57" t="str">
            <v>EUROSTAT</v>
          </cell>
          <cell r="U57" t="str">
            <v>2nd Quarter 2006</v>
          </cell>
          <cell r="W57" t="str">
            <v>See Above</v>
          </cell>
          <cell r="X57">
            <v>38899</v>
          </cell>
        </row>
        <row r="58">
          <cell r="A58">
            <v>5</v>
          </cell>
          <cell r="B58" t="str">
            <v>Base</v>
          </cell>
          <cell r="C58">
            <v>1</v>
          </cell>
          <cell r="D58">
            <v>400</v>
          </cell>
          <cell r="E58" t="str">
            <v>Unitized Electrical Plant, Section 5 &amp; 6</v>
          </cell>
          <cell r="F58" t="str">
            <v>Procure/ Manufacture</v>
          </cell>
          <cell r="G58">
            <v>18</v>
          </cell>
          <cell r="H58" t="str">
            <v>Local</v>
          </cell>
          <cell r="I58" t="str">
            <v>ZAR</v>
          </cell>
          <cell r="J58" t="str">
            <v>D2</v>
          </cell>
          <cell r="K58">
            <v>4386125.666666667</v>
          </cell>
        </row>
        <row r="59">
          <cell r="A59">
            <v>7</v>
          </cell>
          <cell r="B59" t="str">
            <v>Base</v>
          </cell>
          <cell r="C59">
            <v>1</v>
          </cell>
          <cell r="D59">
            <v>500</v>
          </cell>
          <cell r="E59" t="str">
            <v>Station Common Electrical/Unitized Electrical Plant, Section 7</v>
          </cell>
          <cell r="F59" t="str">
            <v>Procure/ Manufacture</v>
          </cell>
          <cell r="G59">
            <v>18</v>
          </cell>
          <cell r="H59" t="str">
            <v>Local</v>
          </cell>
          <cell r="I59" t="str">
            <v>ZAR</v>
          </cell>
          <cell r="J59" t="str">
            <v>D2</v>
          </cell>
          <cell r="K59">
            <v>309602.33333333331</v>
          </cell>
        </row>
        <row r="60">
          <cell r="A60">
            <v>100</v>
          </cell>
          <cell r="J60" t="str">
            <v>D2</v>
          </cell>
          <cell r="L60">
            <v>53</v>
          </cell>
          <cell r="M60" t="str">
            <v>D2</v>
          </cell>
          <cell r="N60" t="str">
            <v>500 Station Common Electrical, Section 7</v>
          </cell>
          <cell r="O60" t="str">
            <v>ZAR</v>
          </cell>
          <cell r="P60" t="str">
            <v>D21</v>
          </cell>
          <cell r="Q60">
            <v>0.15</v>
          </cell>
          <cell r="R60" t="str">
            <v>Fixed</v>
          </cell>
          <cell r="S60" t="str">
            <v>Fixed Portion</v>
          </cell>
          <cell r="T60" t="str">
            <v>Fixed</v>
          </cell>
          <cell r="X60">
            <v>38961</v>
          </cell>
        </row>
        <row r="61">
          <cell r="A61">
            <v>101</v>
          </cell>
          <cell r="J61" t="str">
            <v>D2</v>
          </cell>
          <cell r="L61">
            <v>54</v>
          </cell>
          <cell r="M61" t="str">
            <v>D2</v>
          </cell>
          <cell r="N61" t="str">
            <v>500 Station Common Electrical, Section 7</v>
          </cell>
          <cell r="O61" t="str">
            <v>ZAR</v>
          </cell>
          <cell r="P61" t="str">
            <v>D22</v>
          </cell>
          <cell r="Q61">
            <v>4.2999999999999997E-2</v>
          </cell>
          <cell r="R61" t="str">
            <v>E-A Light Sections</v>
          </cell>
          <cell r="S61" t="str">
            <v>E-A Light Sections</v>
          </cell>
          <cell r="T61" t="str">
            <v>SEIFSA</v>
          </cell>
          <cell r="U61">
            <v>38961</v>
          </cell>
          <cell r="X61">
            <v>38961</v>
          </cell>
        </row>
        <row r="62">
          <cell r="A62">
            <v>102</v>
          </cell>
          <cell r="J62" t="str">
            <v>D2</v>
          </cell>
          <cell r="L62">
            <v>55</v>
          </cell>
          <cell r="M62" t="str">
            <v>D2</v>
          </cell>
          <cell r="N62" t="str">
            <v>500 Station Common Electrical, Section 7</v>
          </cell>
          <cell r="O62" t="str">
            <v>ZAR</v>
          </cell>
          <cell r="P62" t="str">
            <v>D23</v>
          </cell>
          <cell r="Q62">
            <v>0.19700000000000001</v>
          </cell>
          <cell r="R62" t="str">
            <v>F - Copper</v>
          </cell>
          <cell r="S62" t="str">
            <v>Table F</v>
          </cell>
          <cell r="T62" t="str">
            <v>SEIFSA</v>
          </cell>
          <cell r="U62">
            <v>38961</v>
          </cell>
          <cell r="X62">
            <v>38961</v>
          </cell>
        </row>
        <row r="63">
          <cell r="A63">
            <v>103</v>
          </cell>
          <cell r="J63" t="str">
            <v>D2</v>
          </cell>
          <cell r="L63">
            <v>56</v>
          </cell>
          <cell r="M63" t="str">
            <v>D2</v>
          </cell>
          <cell r="N63" t="str">
            <v>500 Station Common Electrical, Section 7</v>
          </cell>
          <cell r="O63" t="str">
            <v>ZAR</v>
          </cell>
          <cell r="P63" t="str">
            <v>D24</v>
          </cell>
          <cell r="Q63">
            <v>0.14499999999999999</v>
          </cell>
          <cell r="R63" t="str">
            <v>O - Metal Products</v>
          </cell>
          <cell r="S63" t="str">
            <v>O - Metal Products</v>
          </cell>
          <cell r="T63" t="str">
            <v>SEIFSA</v>
          </cell>
          <cell r="U63">
            <v>38961</v>
          </cell>
          <cell r="X63">
            <v>38961</v>
          </cell>
        </row>
        <row r="64">
          <cell r="A64">
            <v>104</v>
          </cell>
          <cell r="J64" t="str">
            <v>D2</v>
          </cell>
          <cell r="L64">
            <v>57</v>
          </cell>
          <cell r="M64" t="str">
            <v>D2</v>
          </cell>
          <cell r="N64" t="str">
            <v>500 Station Common Electrical, Section 7</v>
          </cell>
          <cell r="O64" t="str">
            <v>ZAR</v>
          </cell>
          <cell r="P64" t="str">
            <v>D25</v>
          </cell>
          <cell r="Q64">
            <v>0.46500000000000002</v>
          </cell>
          <cell r="R64" t="str">
            <v>Labour</v>
          </cell>
          <cell r="S64" t="str">
            <v>Labour Local</v>
          </cell>
          <cell r="T64" t="str">
            <v>SEIFSA</v>
          </cell>
          <cell r="U64">
            <v>38961</v>
          </cell>
          <cell r="X64">
            <v>38961</v>
          </cell>
        </row>
        <row r="65">
          <cell r="A65">
            <v>8</v>
          </cell>
          <cell r="B65" t="str">
            <v>Base</v>
          </cell>
          <cell r="C65">
            <v>1</v>
          </cell>
          <cell r="D65">
            <v>600</v>
          </cell>
          <cell r="E65" t="str">
            <v>Condensate &amp; Feedheating Plant, Section 8</v>
          </cell>
          <cell r="F65" t="str">
            <v>General</v>
          </cell>
          <cell r="G65">
            <v>26</v>
          </cell>
          <cell r="H65" t="str">
            <v>Foreign</v>
          </cell>
          <cell r="I65" t="str">
            <v>EUR</v>
          </cell>
          <cell r="J65" t="str">
            <v>E</v>
          </cell>
          <cell r="K65">
            <v>37838471.499999993</v>
          </cell>
        </row>
        <row r="66">
          <cell r="A66">
            <v>10</v>
          </cell>
          <cell r="B66" t="str">
            <v>Base</v>
          </cell>
          <cell r="C66">
            <v>1</v>
          </cell>
          <cell r="D66">
            <v>600</v>
          </cell>
          <cell r="E66" t="str">
            <v>Condensate &amp; Feedheating Plant, Section 8</v>
          </cell>
          <cell r="F66" t="str">
            <v>Design</v>
          </cell>
          <cell r="G66">
            <v>28</v>
          </cell>
          <cell r="H66" t="str">
            <v>Foreign</v>
          </cell>
          <cell r="I66" t="str">
            <v>EUR</v>
          </cell>
          <cell r="J66" t="str">
            <v>E</v>
          </cell>
          <cell r="K66">
            <v>57863125.833333328</v>
          </cell>
        </row>
        <row r="67">
          <cell r="A67">
            <v>15</v>
          </cell>
          <cell r="B67" t="str">
            <v>Base</v>
          </cell>
          <cell r="C67">
            <v>1</v>
          </cell>
          <cell r="D67">
            <v>600</v>
          </cell>
          <cell r="E67" t="str">
            <v>Condensate &amp; Feedheating Plant, Section 8</v>
          </cell>
          <cell r="F67" t="str">
            <v>Construct/ Erect/ Install</v>
          </cell>
          <cell r="G67">
            <v>26</v>
          </cell>
          <cell r="H67" t="str">
            <v>Foreign</v>
          </cell>
          <cell r="I67" t="str">
            <v>EUR</v>
          </cell>
          <cell r="J67" t="str">
            <v>E</v>
          </cell>
          <cell r="K67">
            <v>22552939</v>
          </cell>
        </row>
        <row r="68">
          <cell r="A68">
            <v>51</v>
          </cell>
          <cell r="B68" t="str">
            <v>Base</v>
          </cell>
          <cell r="C68">
            <v>1</v>
          </cell>
          <cell r="D68">
            <v>1100</v>
          </cell>
          <cell r="E68" t="str">
            <v>Civil &amp; Structural, Section 14</v>
          </cell>
          <cell r="F68" t="str">
            <v>Design</v>
          </cell>
          <cell r="G68">
            <v>28</v>
          </cell>
          <cell r="H68" t="str">
            <v>Foreign</v>
          </cell>
          <cell r="I68" t="str">
            <v>EUR</v>
          </cell>
          <cell r="J68" t="str">
            <v>E</v>
          </cell>
          <cell r="K68">
            <v>12706784.333333334</v>
          </cell>
        </row>
        <row r="69">
          <cell r="A69">
            <v>55</v>
          </cell>
          <cell r="B69" t="str">
            <v>Base</v>
          </cell>
          <cell r="C69">
            <v>1</v>
          </cell>
          <cell r="D69">
            <v>1100</v>
          </cell>
          <cell r="E69" t="str">
            <v>Civil &amp; Structural, Section 14</v>
          </cell>
          <cell r="F69" t="str">
            <v>Construct/ Erect/ Install</v>
          </cell>
          <cell r="G69">
            <v>26</v>
          </cell>
          <cell r="H69" t="str">
            <v>Foreign</v>
          </cell>
          <cell r="I69" t="str">
            <v>EUR</v>
          </cell>
          <cell r="J69" t="str">
            <v>E</v>
          </cell>
          <cell r="K69">
            <v>6085328.333333333</v>
          </cell>
        </row>
        <row r="70">
          <cell r="A70">
            <v>105</v>
          </cell>
          <cell r="J70" t="str">
            <v>E</v>
          </cell>
          <cell r="L70">
            <v>64</v>
          </cell>
          <cell r="M70" t="str">
            <v>E</v>
          </cell>
          <cell r="N70" t="str">
            <v>General Management Work</v>
          </cell>
          <cell r="O70" t="str">
            <v>Eur</v>
          </cell>
          <cell r="P70" t="str">
            <v>E1</v>
          </cell>
          <cell r="Q70">
            <v>0.15</v>
          </cell>
          <cell r="R70" t="str">
            <v>Fixed</v>
          </cell>
          <cell r="S70" t="str">
            <v>Fixed Portion</v>
          </cell>
          <cell r="T70" t="str">
            <v>Fixed</v>
          </cell>
          <cell r="X70">
            <v>38899</v>
          </cell>
        </row>
        <row r="71">
          <cell r="A71">
            <v>106</v>
          </cell>
          <cell r="J71" t="str">
            <v>E</v>
          </cell>
          <cell r="L71">
            <v>65</v>
          </cell>
          <cell r="M71" t="str">
            <v>E</v>
          </cell>
          <cell r="N71" t="str">
            <v>General Management Work</v>
          </cell>
          <cell r="O71" t="str">
            <v>Eur</v>
          </cell>
          <cell r="P71" t="str">
            <v>E2</v>
          </cell>
          <cell r="Q71">
            <v>0.85</v>
          </cell>
          <cell r="R71" t="str">
            <v>Labour Manufacturing</v>
          </cell>
          <cell r="S71" t="str">
            <v>Labour Cost Index – EU25 for Manufacturing Labour, Nominal Value  – Seasonally adjusted - Labour Cost Index quoted quarterly for the labour indices for European labour</v>
          </cell>
          <cell r="T71" t="str">
            <v>EUROSTAT</v>
          </cell>
          <cell r="U71" t="str">
            <v>2nd Quarter 2006</v>
          </cell>
          <cell r="W71" t="str">
            <v>See Above</v>
          </cell>
          <cell r="X71">
            <v>38899</v>
          </cell>
        </row>
        <row r="72">
          <cell r="A72">
            <v>12</v>
          </cell>
          <cell r="B72" t="str">
            <v>Base</v>
          </cell>
          <cell r="C72">
            <v>1</v>
          </cell>
          <cell r="D72">
            <v>600</v>
          </cell>
          <cell r="E72" t="str">
            <v>Condensate &amp; Feedheating Plant, Section 8</v>
          </cell>
          <cell r="F72" t="str">
            <v>Transport</v>
          </cell>
          <cell r="G72" t="str">
            <v>2 &amp; 4 &amp; 15</v>
          </cell>
          <cell r="H72" t="str">
            <v>Foreign</v>
          </cell>
          <cell r="I72" t="str">
            <v>EUR</v>
          </cell>
          <cell r="J72" t="str">
            <v>F</v>
          </cell>
          <cell r="K72">
            <v>46840601</v>
          </cell>
        </row>
        <row r="73">
          <cell r="A73">
            <v>107</v>
          </cell>
          <cell r="J73" t="str">
            <v>F</v>
          </cell>
          <cell r="L73">
            <v>72</v>
          </cell>
          <cell r="M73" t="str">
            <v>F</v>
          </cell>
          <cell r="N73" t="str">
            <v>Transport, EURO</v>
          </cell>
          <cell r="O73" t="str">
            <v>Eur</v>
          </cell>
          <cell r="P73" t="str">
            <v>F1</v>
          </cell>
          <cell r="Q73">
            <v>0.15</v>
          </cell>
          <cell r="R73" t="str">
            <v>Fixed</v>
          </cell>
          <cell r="S73" t="str">
            <v>Fixed Portion</v>
          </cell>
          <cell r="T73" t="str">
            <v>Fixed</v>
          </cell>
          <cell r="X73">
            <v>38961</v>
          </cell>
        </row>
        <row r="74">
          <cell r="A74">
            <v>108</v>
          </cell>
          <cell r="J74" t="str">
            <v>F</v>
          </cell>
          <cell r="L74">
            <v>73</v>
          </cell>
          <cell r="M74" t="str">
            <v>F</v>
          </cell>
          <cell r="N74" t="str">
            <v>Transport, EURO</v>
          </cell>
          <cell r="O74" t="str">
            <v>Eur</v>
          </cell>
          <cell r="P74" t="str">
            <v>F2</v>
          </cell>
          <cell r="Q74">
            <v>0.85</v>
          </cell>
          <cell r="R74" t="str">
            <v>Transport</v>
          </cell>
          <cell r="S74" t="str">
            <v>CPI for EU25 - Harmonized consumer price index, 2005=100</v>
          </cell>
          <cell r="T74" t="str">
            <v>EUROSTAT</v>
          </cell>
          <cell r="U74">
            <v>38962</v>
          </cell>
          <cell r="W74" t="str">
            <v>Base Cost Index(No Currency)</v>
          </cell>
          <cell r="X74">
            <v>38961</v>
          </cell>
        </row>
        <row r="75">
          <cell r="A75">
            <v>11</v>
          </cell>
          <cell r="B75" t="str">
            <v>Base</v>
          </cell>
          <cell r="C75">
            <v>1</v>
          </cell>
          <cell r="D75">
            <v>600</v>
          </cell>
          <cell r="E75" t="str">
            <v>Condensate &amp; Feedheating Plant, Section 8</v>
          </cell>
          <cell r="F75" t="str">
            <v>Procure/ Manufacture</v>
          </cell>
          <cell r="G75" t="str">
            <v>1 &amp; 19</v>
          </cell>
          <cell r="H75" t="str">
            <v>Foreign</v>
          </cell>
          <cell r="I75" t="str">
            <v>EUR</v>
          </cell>
          <cell r="J75" t="str">
            <v>G</v>
          </cell>
          <cell r="K75">
            <v>106556806.33333333</v>
          </cell>
        </row>
        <row r="76">
          <cell r="A76">
            <v>109</v>
          </cell>
          <cell r="J76" t="str">
            <v>G</v>
          </cell>
          <cell r="L76">
            <v>80</v>
          </cell>
          <cell r="M76" t="str">
            <v>G</v>
          </cell>
          <cell r="N76" t="str">
            <v>600 Condensate and Feedheating Plant, Section 8, Procure &amp; Manufacture</v>
          </cell>
          <cell r="O76" t="str">
            <v>Eur</v>
          </cell>
          <cell r="P76" t="str">
            <v>G1</v>
          </cell>
          <cell r="Q76">
            <v>0.15</v>
          </cell>
          <cell r="R76" t="str">
            <v>Fixed</v>
          </cell>
          <cell r="S76" t="str">
            <v>Fixed Portion</v>
          </cell>
          <cell r="T76" t="str">
            <v>Fixed</v>
          </cell>
          <cell r="X76">
            <v>38991</v>
          </cell>
        </row>
        <row r="77">
          <cell r="A77">
            <v>110</v>
          </cell>
          <cell r="J77" t="str">
            <v>G</v>
          </cell>
          <cell r="L77">
            <v>81</v>
          </cell>
          <cell r="M77" t="str">
            <v>G</v>
          </cell>
          <cell r="N77" t="str">
            <v>600 Condensate and Feedheating Plant, Section 8, Procure &amp; Manufacture</v>
          </cell>
          <cell r="O77" t="str">
            <v>Eur</v>
          </cell>
          <cell r="P77" t="str">
            <v>G2</v>
          </cell>
          <cell r="Q77">
            <v>0.09</v>
          </cell>
          <cell r="R77" t="str">
            <v>Structural Sections</v>
          </cell>
          <cell r="S77" t="str">
            <v>World Carbon Steel Product Price Index -  Structural Sections &amp; Beams</v>
          </cell>
          <cell r="T77" t="str">
            <v>Meps(www.meps.co.uk)</v>
          </cell>
          <cell r="U77">
            <v>38992</v>
          </cell>
          <cell r="W77" t="str">
            <v>see above</v>
          </cell>
          <cell r="X77">
            <v>38991</v>
          </cell>
        </row>
        <row r="78">
          <cell r="A78">
            <v>111</v>
          </cell>
          <cell r="J78" t="str">
            <v>G</v>
          </cell>
          <cell r="L78">
            <v>82</v>
          </cell>
          <cell r="M78" t="str">
            <v>G</v>
          </cell>
          <cell r="N78" t="str">
            <v>600 Condensate and Feedheating Plant, Section 8, Procure &amp; Manufacture</v>
          </cell>
          <cell r="O78" t="str">
            <v>Eur</v>
          </cell>
          <cell r="P78" t="str">
            <v>G3</v>
          </cell>
          <cell r="Q78">
            <v>0.27300000000000002</v>
          </cell>
          <cell r="R78" t="str">
            <v>HR Plate</v>
          </cell>
          <cell r="S78" t="str">
            <v>World Carbon Steel Product Price Index - USD/tonne for HR Plate</v>
          </cell>
          <cell r="T78" t="str">
            <v>Meps(www.meps.co.uk)</v>
          </cell>
          <cell r="U78">
            <v>38992</v>
          </cell>
          <cell r="W78" t="str">
            <v>see above</v>
          </cell>
          <cell r="X78">
            <v>38991</v>
          </cell>
        </row>
        <row r="79">
          <cell r="A79">
            <v>112</v>
          </cell>
          <cell r="J79" t="str">
            <v>G</v>
          </cell>
          <cell r="L79">
            <v>83</v>
          </cell>
          <cell r="M79" t="str">
            <v>G</v>
          </cell>
          <cell r="N79" t="str">
            <v>600 Condensate and Feedheating Plant, Section 8, Procure &amp; Manufacture</v>
          </cell>
          <cell r="O79" t="str">
            <v>Eur</v>
          </cell>
          <cell r="P79" t="str">
            <v>G4</v>
          </cell>
          <cell r="Q79">
            <v>4.5999999999999999E-2</v>
          </cell>
          <cell r="R79" t="str">
            <v>Nickel</v>
          </cell>
          <cell r="S79" t="str">
            <v>Price Index for Nickel</v>
          </cell>
          <cell r="T79" t="str">
            <v>LME</v>
          </cell>
          <cell r="U79">
            <v>38992</v>
          </cell>
          <cell r="W79" t="str">
            <v>see above</v>
          </cell>
          <cell r="X79">
            <v>38991</v>
          </cell>
        </row>
        <row r="80">
          <cell r="A80">
            <v>113</v>
          </cell>
          <cell r="J80" t="str">
            <v>G</v>
          </cell>
          <cell r="L80">
            <v>84</v>
          </cell>
          <cell r="M80" t="str">
            <v>G</v>
          </cell>
          <cell r="N80" t="str">
            <v>600 Condensate and Feedheating Plant, Section 8, Procure &amp; Manufacture</v>
          </cell>
          <cell r="O80" t="str">
            <v>Eur</v>
          </cell>
          <cell r="P80" t="str">
            <v>G5</v>
          </cell>
          <cell r="Q80">
            <v>0.09</v>
          </cell>
          <cell r="R80" t="str">
            <v>Prefabricated Materials</v>
          </cell>
          <cell r="S80" t="str">
            <v>Reihe 273, Fachserie 17, der Erzeugerpreise gewerblicher Produkte fur Metalle und Halbzeuge"</v>
          </cell>
          <cell r="T80" t="str">
            <v>des Statistischen Bundesamte Deutschlands</v>
          </cell>
          <cell r="U80">
            <v>38992</v>
          </cell>
          <cell r="W80" t="str">
            <v>see above</v>
          </cell>
          <cell r="X80">
            <v>38991</v>
          </cell>
        </row>
        <row r="81">
          <cell r="A81">
            <v>114</v>
          </cell>
          <cell r="J81" t="str">
            <v>G</v>
          </cell>
          <cell r="L81">
            <v>85</v>
          </cell>
          <cell r="M81" t="str">
            <v>G</v>
          </cell>
          <cell r="N81" t="str">
            <v>600 Condensate and Feedheating Plant, Section 8, Procure &amp; Manufacture</v>
          </cell>
          <cell r="O81" t="str">
            <v>Eur</v>
          </cell>
          <cell r="P81" t="str">
            <v>G6</v>
          </cell>
          <cell r="Q81">
            <v>0.35099999999999998</v>
          </cell>
          <cell r="R81" t="str">
            <v>Labour Manufacturing</v>
          </cell>
          <cell r="S81" t="str">
            <v>Labour Cost Index – EU25 for Manufacturing Labour, Nominal Value  – Seasonally adjusted - Labour Cost Index quoted quarterly for the labour indices for European labour</v>
          </cell>
          <cell r="T81" t="str">
            <v>EUROSTAT</v>
          </cell>
          <cell r="U81" t="str">
            <v>2nd Quarter 2006</v>
          </cell>
          <cell r="W81" t="str">
            <v>see above</v>
          </cell>
          <cell r="X81">
            <v>38899</v>
          </cell>
        </row>
        <row r="82">
          <cell r="A82">
            <v>14</v>
          </cell>
          <cell r="B82" t="str">
            <v>Base</v>
          </cell>
          <cell r="C82">
            <v>1</v>
          </cell>
          <cell r="D82">
            <v>600</v>
          </cell>
          <cell r="E82" t="str">
            <v>Condensate &amp; Feedheating Plant, Section 8</v>
          </cell>
          <cell r="F82" t="str">
            <v>Transport</v>
          </cell>
          <cell r="G82" t="str">
            <v>15 &amp; 22</v>
          </cell>
          <cell r="H82" t="str">
            <v>Local</v>
          </cell>
          <cell r="I82" t="str">
            <v>ZAR</v>
          </cell>
          <cell r="J82" t="str">
            <v>H</v>
          </cell>
          <cell r="K82">
            <v>18097809.666666668</v>
          </cell>
        </row>
        <row r="83">
          <cell r="A83">
            <v>115</v>
          </cell>
          <cell r="J83" t="str">
            <v>H</v>
          </cell>
          <cell r="L83">
            <v>91</v>
          </cell>
          <cell r="M83" t="str">
            <v>H</v>
          </cell>
          <cell r="N83" t="str">
            <v>600 Transport</v>
          </cell>
          <cell r="O83" t="str">
            <v>ZAR</v>
          </cell>
          <cell r="P83" t="str">
            <v>H1</v>
          </cell>
          <cell r="Q83">
            <v>0</v>
          </cell>
          <cell r="R83" t="str">
            <v>Fixed</v>
          </cell>
          <cell r="S83" t="str">
            <v>Fixed Portion</v>
          </cell>
          <cell r="T83" t="str">
            <v>Fixed</v>
          </cell>
          <cell r="X83">
            <v>38961</v>
          </cell>
        </row>
        <row r="84">
          <cell r="A84">
            <v>116</v>
          </cell>
          <cell r="J84" t="str">
            <v>H</v>
          </cell>
          <cell r="L84">
            <v>92</v>
          </cell>
          <cell r="M84" t="str">
            <v>H</v>
          </cell>
          <cell r="N84" t="str">
            <v>600 Transport</v>
          </cell>
          <cell r="O84" t="str">
            <v>ZAR</v>
          </cell>
          <cell r="P84" t="str">
            <v>H2</v>
          </cell>
          <cell r="Q84">
            <v>1</v>
          </cell>
          <cell r="R84" t="str">
            <v>Transport</v>
          </cell>
          <cell r="S84" t="str">
            <v>L-2:</v>
          </cell>
          <cell r="T84" t="str">
            <v>SEIFSA</v>
          </cell>
          <cell r="U84">
            <v>38961</v>
          </cell>
          <cell r="V84" t="str">
            <v>Not Applicable</v>
          </cell>
          <cell r="X84">
            <v>38961</v>
          </cell>
        </row>
        <row r="85">
          <cell r="A85">
            <v>16</v>
          </cell>
          <cell r="B85" t="str">
            <v>Base</v>
          </cell>
          <cell r="C85">
            <v>1</v>
          </cell>
          <cell r="D85">
            <v>600</v>
          </cell>
          <cell r="E85" t="str">
            <v>Condensate &amp; Feedheating Plant, Section 8</v>
          </cell>
          <cell r="F85" t="str">
            <v>Construct/ Erect/ Install</v>
          </cell>
          <cell r="G85">
            <v>25</v>
          </cell>
          <cell r="H85" t="str">
            <v>Local</v>
          </cell>
          <cell r="I85" t="str">
            <v>ZAR</v>
          </cell>
          <cell r="J85" t="str">
            <v>I</v>
          </cell>
          <cell r="K85">
            <v>270086714.83333331</v>
          </cell>
        </row>
        <row r="86">
          <cell r="A86">
            <v>117</v>
          </cell>
          <cell r="J86" t="str">
            <v>I</v>
          </cell>
          <cell r="L86">
            <v>99</v>
          </cell>
          <cell r="M86" t="str">
            <v>I</v>
          </cell>
          <cell r="N86" t="str">
            <v>600 Condensate and Feedheating Plant, Section 8, Erection</v>
          </cell>
          <cell r="O86" t="str">
            <v>ZAR</v>
          </cell>
          <cell r="P86" t="str">
            <v>I1</v>
          </cell>
          <cell r="Q86">
            <v>0.15</v>
          </cell>
          <cell r="R86" t="str">
            <v>Fixed</v>
          </cell>
          <cell r="S86" t="str">
            <v>Fixed Portion</v>
          </cell>
          <cell r="T86" t="str">
            <v>Fixed</v>
          </cell>
          <cell r="X86">
            <v>38899</v>
          </cell>
        </row>
        <row r="87">
          <cell r="A87">
            <v>118</v>
          </cell>
          <cell r="J87" t="str">
            <v>I</v>
          </cell>
          <cell r="L87">
            <v>100</v>
          </cell>
          <cell r="M87" t="str">
            <v>I</v>
          </cell>
          <cell r="N87" t="str">
            <v>600 Condensate and Feedheating Plant, Section 8, Erection</v>
          </cell>
          <cell r="O87" t="str">
            <v>ZAR</v>
          </cell>
          <cell r="P87" t="str">
            <v>I2</v>
          </cell>
          <cell r="Q87">
            <v>0.05</v>
          </cell>
          <cell r="R87" t="str">
            <v>Paint</v>
          </cell>
          <cell r="S87" t="str">
            <v>Table T</v>
          </cell>
          <cell r="T87" t="str">
            <v>SEIFSA</v>
          </cell>
          <cell r="U87">
            <v>38899</v>
          </cell>
          <cell r="X87">
            <v>38899</v>
          </cell>
        </row>
        <row r="88">
          <cell r="A88">
            <v>119</v>
          </cell>
          <cell r="J88" t="str">
            <v>I</v>
          </cell>
          <cell r="L88">
            <v>101</v>
          </cell>
          <cell r="M88" t="str">
            <v>I</v>
          </cell>
          <cell r="N88" t="str">
            <v>600 Condensate and Feedheating Plant, Section 8, Erection</v>
          </cell>
          <cell r="O88" t="str">
            <v>ZAR</v>
          </cell>
          <cell r="P88" t="str">
            <v>I3</v>
          </cell>
          <cell r="Q88">
            <v>0.1</v>
          </cell>
          <cell r="R88" t="str">
            <v>Plant &amp; Machinery</v>
          </cell>
          <cell r="S88" t="str">
            <v>Table P</v>
          </cell>
          <cell r="T88" t="str">
            <v>SEIFSA</v>
          </cell>
          <cell r="U88">
            <v>38899</v>
          </cell>
          <cell r="X88">
            <v>38899</v>
          </cell>
        </row>
        <row r="89">
          <cell r="A89">
            <v>120</v>
          </cell>
          <cell r="J89" t="str">
            <v>I</v>
          </cell>
          <cell r="L89">
            <v>102</v>
          </cell>
          <cell r="M89" t="str">
            <v>I</v>
          </cell>
          <cell r="N89" t="str">
            <v>600 Condensate and Feedheating Plant, Section 8, Erection</v>
          </cell>
          <cell r="O89" t="str">
            <v>ZAR</v>
          </cell>
          <cell r="P89" t="str">
            <v>I4</v>
          </cell>
          <cell r="Q89">
            <v>0.05</v>
          </cell>
          <cell r="R89" t="str">
            <v>Fuel</v>
          </cell>
          <cell r="S89" t="str">
            <v>Table L2</v>
          </cell>
          <cell r="T89" t="str">
            <v>SEIFSA</v>
          </cell>
          <cell r="U89">
            <v>38899</v>
          </cell>
          <cell r="X89">
            <v>38899</v>
          </cell>
        </row>
        <row r="90">
          <cell r="A90">
            <v>121</v>
          </cell>
          <cell r="J90" t="str">
            <v>I</v>
          </cell>
          <cell r="L90">
            <v>103</v>
          </cell>
          <cell r="M90" t="str">
            <v>I</v>
          </cell>
          <cell r="N90" t="str">
            <v>600 Condensate and Feedheating Plant, Section 8, Erection</v>
          </cell>
          <cell r="O90" t="str">
            <v>ZAR</v>
          </cell>
          <cell r="P90" t="str">
            <v>I5</v>
          </cell>
          <cell r="Q90">
            <v>0.65</v>
          </cell>
          <cell r="R90" t="str">
            <v>Labour</v>
          </cell>
          <cell r="S90" t="str">
            <v>Table C3, All hourly paid employees.</v>
          </cell>
          <cell r="T90" t="str">
            <v>SEIFSA</v>
          </cell>
          <cell r="U90">
            <v>38899</v>
          </cell>
          <cell r="X90">
            <v>38899</v>
          </cell>
        </row>
        <row r="91">
          <cell r="A91">
            <v>13</v>
          </cell>
          <cell r="B91" t="str">
            <v>Base</v>
          </cell>
          <cell r="C91">
            <v>1</v>
          </cell>
          <cell r="D91">
            <v>600</v>
          </cell>
          <cell r="E91" t="str">
            <v>Condensate &amp; Feedheating Plant, Section 8</v>
          </cell>
          <cell r="F91" t="str">
            <v>Transport</v>
          </cell>
          <cell r="G91">
            <v>4</v>
          </cell>
          <cell r="H91" t="str">
            <v>Foreign</v>
          </cell>
          <cell r="I91" t="str">
            <v>USD</v>
          </cell>
          <cell r="J91" t="str">
            <v>J</v>
          </cell>
          <cell r="K91">
            <v>10368219</v>
          </cell>
        </row>
        <row r="92">
          <cell r="A92">
            <v>122</v>
          </cell>
          <cell r="J92" t="str">
            <v>J</v>
          </cell>
          <cell r="L92">
            <v>110</v>
          </cell>
          <cell r="M92" t="str">
            <v>J</v>
          </cell>
          <cell r="N92" t="str">
            <v>600 Transport USD</v>
          </cell>
          <cell r="O92" t="str">
            <v>USD</v>
          </cell>
          <cell r="P92" t="str">
            <v>J1</v>
          </cell>
          <cell r="Q92">
            <v>0</v>
          </cell>
          <cell r="R92" t="str">
            <v>Fixed</v>
          </cell>
          <cell r="S92" t="str">
            <v>Fixed Portion</v>
          </cell>
          <cell r="T92" t="str">
            <v>Fixed</v>
          </cell>
          <cell r="X92">
            <v>38991</v>
          </cell>
        </row>
        <row r="93">
          <cell r="A93">
            <v>123</v>
          </cell>
          <cell r="J93" t="str">
            <v>J</v>
          </cell>
          <cell r="L93">
            <v>111</v>
          </cell>
          <cell r="M93" t="str">
            <v>J</v>
          </cell>
          <cell r="N93" t="str">
            <v>600 Transport USD</v>
          </cell>
          <cell r="O93" t="str">
            <v>USD</v>
          </cell>
          <cell r="P93" t="str">
            <v>J2</v>
          </cell>
          <cell r="Q93">
            <v>1</v>
          </cell>
          <cell r="R93" t="str">
            <v>General</v>
          </cell>
          <cell r="S93" t="str">
            <v>Consumer Price Index - All items, United States</v>
          </cell>
          <cell r="T93" t="str">
            <v>OECD.org</v>
          </cell>
          <cell r="U93">
            <v>38992</v>
          </cell>
          <cell r="X93">
            <v>38991</v>
          </cell>
        </row>
        <row r="94">
          <cell r="A94">
            <v>19</v>
          </cell>
          <cell r="B94" t="str">
            <v>Base</v>
          </cell>
          <cell r="C94">
            <v>1</v>
          </cell>
          <cell r="D94">
            <v>700</v>
          </cell>
          <cell r="E94" t="str">
            <v xml:space="preserve">Condensate Extraction Pumps, Section 8 </v>
          </cell>
          <cell r="G94">
            <v>18</v>
          </cell>
          <cell r="H94" t="str">
            <v>Local</v>
          </cell>
          <cell r="I94" t="str">
            <v>ZAR</v>
          </cell>
          <cell r="J94" t="str">
            <v>L</v>
          </cell>
          <cell r="K94">
            <v>4124588.8306666664</v>
          </cell>
        </row>
        <row r="95">
          <cell r="A95">
            <v>32</v>
          </cell>
          <cell r="B95" t="str">
            <v>Base</v>
          </cell>
          <cell r="C95">
            <v>1</v>
          </cell>
          <cell r="D95">
            <v>800</v>
          </cell>
          <cell r="E95" t="str">
            <v xml:space="preserve">Boiler Feed Pumps, Section 9 </v>
          </cell>
          <cell r="F95" t="str">
            <v>Procure/ Manufacture</v>
          </cell>
          <cell r="G95">
            <v>18</v>
          </cell>
          <cell r="H95" t="str">
            <v>Local</v>
          </cell>
          <cell r="I95" t="str">
            <v>ZAR</v>
          </cell>
          <cell r="J95" t="str">
            <v>L</v>
          </cell>
          <cell r="K95">
            <v>20590946.753500003</v>
          </cell>
        </row>
        <row r="96">
          <cell r="A96">
            <v>124</v>
          </cell>
          <cell r="J96" t="str">
            <v>L</v>
          </cell>
          <cell r="L96">
            <v>118</v>
          </cell>
          <cell r="M96" t="str">
            <v>L</v>
          </cell>
          <cell r="N96" t="str">
            <v>COST OF MANUFACTURE IN SOUTH AFRICA - MECHANICAL (700&amp;800)</v>
          </cell>
          <cell r="O96" t="str">
            <v>ZAR</v>
          </cell>
          <cell r="P96" t="str">
            <v>L1</v>
          </cell>
          <cell r="Q96">
            <v>0.15</v>
          </cell>
          <cell r="R96" t="str">
            <v>Fixed</v>
          </cell>
          <cell r="S96" t="str">
            <v>Fixed Portion</v>
          </cell>
          <cell r="T96" t="str">
            <v>Fixed</v>
          </cell>
          <cell r="X96">
            <v>38899</v>
          </cell>
        </row>
        <row r="97">
          <cell r="A97">
            <v>125</v>
          </cell>
          <cell r="J97" t="str">
            <v>L</v>
          </cell>
          <cell r="L97">
            <v>119</v>
          </cell>
          <cell r="M97" t="str">
            <v>L</v>
          </cell>
          <cell r="N97" t="str">
            <v>COST OF MANUFACTURE IN SOUTH AFRICA - MECHANICAL (700&amp;800)</v>
          </cell>
          <cell r="O97" t="str">
            <v>ZAR</v>
          </cell>
          <cell r="P97" t="str">
            <v>L2</v>
          </cell>
          <cell r="Q97">
            <v>0.4</v>
          </cell>
          <cell r="R97" t="str">
            <v>Cost of Labour</v>
          </cell>
          <cell r="S97" t="str">
            <v>Table C3 all hourly paid employees</v>
          </cell>
          <cell r="T97" t="str">
            <v>SEIFSA</v>
          </cell>
          <cell r="U97">
            <v>38929</v>
          </cell>
          <cell r="X97">
            <v>38899</v>
          </cell>
        </row>
        <row r="98">
          <cell r="A98">
            <v>126</v>
          </cell>
          <cell r="J98" t="str">
            <v>L</v>
          </cell>
          <cell r="L98">
            <v>120</v>
          </cell>
          <cell r="M98" t="str">
            <v>L</v>
          </cell>
          <cell r="N98" t="str">
            <v>COST OF MANUFACTURE IN SOUTH AFRICA - MECHANICAL (700&amp;800)</v>
          </cell>
          <cell r="O98" t="str">
            <v>ZAR</v>
          </cell>
          <cell r="P98" t="str">
            <v>L3</v>
          </cell>
          <cell r="Q98">
            <v>0.45</v>
          </cell>
          <cell r="R98" t="str">
            <v>Cost of Material</v>
          </cell>
          <cell r="S98" t="str">
            <v>Table G SADS Index Mech Eng Materials</v>
          </cell>
          <cell r="T98" t="str">
            <v>SEIFSA</v>
          </cell>
          <cell r="U98">
            <v>38929</v>
          </cell>
          <cell r="X98">
            <v>38899</v>
          </cell>
        </row>
        <row r="99">
          <cell r="A99">
            <v>127</v>
          </cell>
          <cell r="J99" t="str">
            <v>M</v>
          </cell>
          <cell r="L99">
            <v>127</v>
          </cell>
          <cell r="M99" t="str">
            <v>M</v>
          </cell>
          <cell r="N99" t="str">
            <v>COST OF MANUFACTURE IN SOUTH AFRICA - ELECTRICAL (700&amp;800)</v>
          </cell>
          <cell r="O99" t="str">
            <v>ZAR</v>
          </cell>
          <cell r="P99" t="str">
            <v>M1</v>
          </cell>
          <cell r="Q99">
            <v>0.15</v>
          </cell>
          <cell r="R99" t="str">
            <v>Fixed</v>
          </cell>
          <cell r="S99" t="str">
            <v>Fixed Portion</v>
          </cell>
          <cell r="T99" t="str">
            <v>Fixed</v>
          </cell>
          <cell r="X99">
            <v>38899</v>
          </cell>
        </row>
        <row r="100">
          <cell r="A100">
            <v>128</v>
          </cell>
          <cell r="J100" t="str">
            <v>M</v>
          </cell>
          <cell r="L100">
            <v>128</v>
          </cell>
          <cell r="M100" t="str">
            <v>M</v>
          </cell>
          <cell r="N100" t="str">
            <v>COST OF MANUFACTURE IN SOUTH AFRICA - ELECTRICAL (700&amp;800)</v>
          </cell>
          <cell r="O100" t="str">
            <v>ZAR</v>
          </cell>
          <cell r="P100" t="str">
            <v>M2</v>
          </cell>
          <cell r="Q100">
            <v>0.34</v>
          </cell>
          <cell r="R100" t="str">
            <v>Cost of Labour</v>
          </cell>
          <cell r="S100" t="str">
            <v>Table C3 All Hourly paid employees</v>
          </cell>
          <cell r="T100" t="str">
            <v>SEIFSA</v>
          </cell>
          <cell r="U100">
            <v>38929</v>
          </cell>
          <cell r="X100">
            <v>38899</v>
          </cell>
        </row>
        <row r="101">
          <cell r="A101">
            <v>129</v>
          </cell>
          <cell r="J101" t="str">
            <v>M</v>
          </cell>
          <cell r="L101">
            <v>129</v>
          </cell>
          <cell r="M101" t="str">
            <v>M</v>
          </cell>
          <cell r="N101" t="str">
            <v>COST OF MANUFACTURE IN SOUTH AFRICA - ELECTRICAL (700&amp;800)</v>
          </cell>
          <cell r="O101" t="str">
            <v>ZAR</v>
          </cell>
          <cell r="P101" t="str">
            <v>M3</v>
          </cell>
          <cell r="Q101">
            <v>0.36</v>
          </cell>
          <cell r="R101" t="str">
            <v>Cost of Electrical Eng Materials</v>
          </cell>
          <cell r="S101" t="str">
            <v>CSS Index Table G</v>
          </cell>
          <cell r="T101" t="str">
            <v>SEIFSA</v>
          </cell>
          <cell r="U101">
            <v>38929</v>
          </cell>
          <cell r="X101">
            <v>38899</v>
          </cell>
        </row>
        <row r="102">
          <cell r="A102">
            <v>130</v>
          </cell>
          <cell r="J102" t="str">
            <v>M</v>
          </cell>
          <cell r="L102">
            <v>130</v>
          </cell>
          <cell r="M102" t="str">
            <v>M</v>
          </cell>
          <cell r="N102" t="str">
            <v>COST OF MANUFACTURE IN SOUTH AFRICA - ELECTRICAL (700&amp;800)</v>
          </cell>
          <cell r="O102" t="str">
            <v>ZAR</v>
          </cell>
          <cell r="P102" t="str">
            <v>M4</v>
          </cell>
          <cell r="Q102">
            <v>0.15</v>
          </cell>
          <cell r="R102" t="str">
            <v>Metal Price Copper Republic</v>
          </cell>
          <cell r="S102" t="str">
            <v>Metal Price Table 'F'                             SEIFSA</v>
          </cell>
          <cell r="T102" t="str">
            <v>SEIFSA</v>
          </cell>
          <cell r="U102">
            <v>38929</v>
          </cell>
          <cell r="X102">
            <v>38899</v>
          </cell>
        </row>
        <row r="103">
          <cell r="A103">
            <v>27</v>
          </cell>
          <cell r="B103" t="str">
            <v>Base</v>
          </cell>
          <cell r="C103">
            <v>1</v>
          </cell>
          <cell r="D103">
            <v>700</v>
          </cell>
          <cell r="E103" t="str">
            <v xml:space="preserve">Condensate Extraction Pumps, Section 8 </v>
          </cell>
          <cell r="F103" t="str">
            <v>Transport</v>
          </cell>
          <cell r="G103">
            <v>18</v>
          </cell>
          <cell r="H103" t="str">
            <v>Local</v>
          </cell>
          <cell r="I103" t="str">
            <v>ZAR</v>
          </cell>
          <cell r="J103" t="str">
            <v>N</v>
          </cell>
          <cell r="K103">
            <v>55756.69</v>
          </cell>
        </row>
        <row r="104">
          <cell r="A104">
            <v>43</v>
          </cell>
          <cell r="B104" t="str">
            <v>Base</v>
          </cell>
          <cell r="C104">
            <v>1</v>
          </cell>
          <cell r="D104">
            <v>800</v>
          </cell>
          <cell r="E104" t="str">
            <v xml:space="preserve">Boiler Feed Pumps, Section 9 </v>
          </cell>
          <cell r="F104" t="str">
            <v>Transport Including Shipping</v>
          </cell>
          <cell r="G104">
            <v>18</v>
          </cell>
          <cell r="H104" t="str">
            <v>Local</v>
          </cell>
          <cell r="I104" t="str">
            <v>ZAR</v>
          </cell>
          <cell r="J104" t="str">
            <v>N</v>
          </cell>
          <cell r="K104">
            <v>2792970.3435</v>
          </cell>
        </row>
        <row r="105">
          <cell r="A105">
            <v>131</v>
          </cell>
          <cell r="J105" t="str">
            <v>N</v>
          </cell>
          <cell r="L105">
            <v>137</v>
          </cell>
          <cell r="M105" t="str">
            <v>N</v>
          </cell>
          <cell r="N105" t="str">
            <v xml:space="preserve"> COST OF TRANSPORT IN SOUTH AFRICA (700&amp;800)</v>
          </cell>
          <cell r="O105" t="str">
            <v>ZAR</v>
          </cell>
          <cell r="P105" t="str">
            <v>N1</v>
          </cell>
          <cell r="Q105">
            <v>0.15</v>
          </cell>
          <cell r="R105" t="str">
            <v>Fixed</v>
          </cell>
          <cell r="S105" t="str">
            <v>Fixed Portion</v>
          </cell>
          <cell r="T105" t="str">
            <v>Fixed</v>
          </cell>
          <cell r="X105">
            <v>38899</v>
          </cell>
        </row>
        <row r="106">
          <cell r="A106">
            <v>132</v>
          </cell>
          <cell r="J106" t="str">
            <v>N</v>
          </cell>
          <cell r="L106">
            <v>138</v>
          </cell>
          <cell r="M106" t="str">
            <v>N</v>
          </cell>
          <cell r="N106" t="str">
            <v xml:space="preserve"> COST OF TRANSPORT IN SOUTH AFRICA (700&amp;800)</v>
          </cell>
          <cell r="O106" t="str">
            <v>ZAR</v>
          </cell>
          <cell r="P106" t="str">
            <v>N2</v>
          </cell>
          <cell r="Q106">
            <v>0.85</v>
          </cell>
          <cell r="R106" t="str">
            <v>Local Transport</v>
          </cell>
          <cell r="S106" t="str">
            <v xml:space="preserve">Table L-2 Index Of Road Freight Costs </v>
          </cell>
          <cell r="T106" t="str">
            <v>SEIFSA</v>
          </cell>
          <cell r="U106">
            <v>38929</v>
          </cell>
          <cell r="X106">
            <v>38899</v>
          </cell>
        </row>
        <row r="107">
          <cell r="A107">
            <v>133</v>
          </cell>
          <cell r="J107" t="str">
            <v>N</v>
          </cell>
          <cell r="L107">
            <v>139</v>
          </cell>
          <cell r="M107" t="str">
            <v>N</v>
          </cell>
          <cell r="N107" t="str">
            <v xml:space="preserve"> COST OF TRANSPORT IN SOUTH AFRICA (700&amp;800)</v>
          </cell>
          <cell r="O107" t="str">
            <v>ZAR</v>
          </cell>
          <cell r="P107" t="str">
            <v>N3</v>
          </cell>
          <cell r="Q107">
            <v>0</v>
          </cell>
          <cell r="R107" t="str">
            <v>Fixed</v>
          </cell>
          <cell r="S107" t="str">
            <v>SA Transport</v>
          </cell>
          <cell r="T107" t="str">
            <v>Fixed Inflation</v>
          </cell>
          <cell r="X107">
            <v>38899</v>
          </cell>
        </row>
        <row r="108">
          <cell r="A108">
            <v>20</v>
          </cell>
          <cell r="B108" t="str">
            <v>Base</v>
          </cell>
          <cell r="C108">
            <v>1</v>
          </cell>
          <cell r="D108">
            <v>700</v>
          </cell>
          <cell r="E108" t="str">
            <v xml:space="preserve">Condensate Extraction Pumps, Section 8 </v>
          </cell>
          <cell r="G108">
            <v>18</v>
          </cell>
          <cell r="H108" t="str">
            <v>Local</v>
          </cell>
          <cell r="I108" t="str">
            <v>ZAR</v>
          </cell>
          <cell r="J108" t="str">
            <v>O</v>
          </cell>
          <cell r="K108">
            <v>15454.127</v>
          </cell>
        </row>
        <row r="109">
          <cell r="A109">
            <v>28</v>
          </cell>
          <cell r="B109" t="str">
            <v>Base</v>
          </cell>
          <cell r="C109">
            <v>1</v>
          </cell>
          <cell r="D109">
            <v>700</v>
          </cell>
          <cell r="E109" t="str">
            <v xml:space="preserve">Condensate Extraction Pumps, Section 8 </v>
          </cell>
          <cell r="F109" t="str">
            <v>Construct/ Erect/ Install</v>
          </cell>
          <cell r="G109">
            <v>18</v>
          </cell>
          <cell r="H109" t="str">
            <v>Local</v>
          </cell>
          <cell r="I109" t="str">
            <v>ZAR</v>
          </cell>
          <cell r="J109" t="str">
            <v>O</v>
          </cell>
          <cell r="K109">
            <v>293273.44616666669</v>
          </cell>
        </row>
        <row r="110">
          <cell r="A110">
            <v>33</v>
          </cell>
          <cell r="B110" t="str">
            <v>Base</v>
          </cell>
          <cell r="C110">
            <v>1</v>
          </cell>
          <cell r="D110">
            <v>800</v>
          </cell>
          <cell r="E110" t="str">
            <v xml:space="preserve">Boiler Feed Pumps, Section 9 </v>
          </cell>
          <cell r="F110" t="str">
            <v>Procure/ Manufacture</v>
          </cell>
          <cell r="G110">
            <v>18</v>
          </cell>
          <cell r="H110" t="str">
            <v>Local</v>
          </cell>
          <cell r="I110" t="str">
            <v>ZAR</v>
          </cell>
          <cell r="J110" t="str">
            <v>O</v>
          </cell>
          <cell r="K110">
            <v>13372.816666666666</v>
          </cell>
        </row>
        <row r="111">
          <cell r="A111">
            <v>44</v>
          </cell>
          <cell r="B111" t="str">
            <v>Base</v>
          </cell>
          <cell r="C111">
            <v>1</v>
          </cell>
          <cell r="D111">
            <v>800</v>
          </cell>
          <cell r="E111" t="str">
            <v xml:space="preserve">Boiler Feed Pumps, Section 9 </v>
          </cell>
          <cell r="F111" t="str">
            <v>Construct/ Erect/ Install</v>
          </cell>
          <cell r="G111">
            <v>18</v>
          </cell>
          <cell r="H111" t="str">
            <v>Local</v>
          </cell>
          <cell r="I111" t="str">
            <v>ZAR</v>
          </cell>
          <cell r="J111" t="str">
            <v>O</v>
          </cell>
          <cell r="K111">
            <v>3286514.0313333329</v>
          </cell>
        </row>
        <row r="112">
          <cell r="A112">
            <v>45</v>
          </cell>
          <cell r="B112" t="str">
            <v>Base</v>
          </cell>
          <cell r="C112">
            <v>1</v>
          </cell>
          <cell r="D112">
            <v>800</v>
          </cell>
          <cell r="E112" t="str">
            <v xml:space="preserve">Boiler Feed Pumps, Section 9 </v>
          </cell>
          <cell r="F112" t="str">
            <v>Commission</v>
          </cell>
          <cell r="G112">
            <v>18</v>
          </cell>
          <cell r="H112" t="str">
            <v>Local</v>
          </cell>
          <cell r="I112" t="str">
            <v>ZAR</v>
          </cell>
          <cell r="J112" t="str">
            <v>O</v>
          </cell>
          <cell r="K112">
            <v>438802.65</v>
          </cell>
        </row>
        <row r="113">
          <cell r="A113">
            <v>134</v>
          </cell>
          <cell r="J113" t="str">
            <v>O</v>
          </cell>
          <cell r="L113">
            <v>145</v>
          </cell>
          <cell r="M113" t="str">
            <v>O</v>
          </cell>
          <cell r="N113" t="str">
            <v xml:space="preserve"> COST OF INSTALLATION AND COMMISSIONING (700&amp;800)</v>
          </cell>
          <cell r="O113" t="str">
            <v>ZAR</v>
          </cell>
          <cell r="P113" t="str">
            <v>O1</v>
          </cell>
          <cell r="Q113">
            <v>0.15</v>
          </cell>
          <cell r="R113" t="str">
            <v>Fixed</v>
          </cell>
          <cell r="S113" t="str">
            <v>Fixed Portion</v>
          </cell>
          <cell r="T113" t="str">
            <v>Fixed</v>
          </cell>
          <cell r="X113">
            <v>38899</v>
          </cell>
        </row>
        <row r="114">
          <cell r="A114">
            <v>135</v>
          </cell>
          <cell r="J114" t="str">
            <v>O</v>
          </cell>
          <cell r="L114">
            <v>146</v>
          </cell>
          <cell r="M114" t="str">
            <v>O</v>
          </cell>
          <cell r="N114" t="str">
            <v xml:space="preserve"> COST OF INSTALLATION AND COMMISSIONING (700&amp;800)</v>
          </cell>
          <cell r="O114" t="str">
            <v>ZAR</v>
          </cell>
          <cell r="P114" t="str">
            <v>O2</v>
          </cell>
          <cell r="Q114">
            <v>0.85</v>
          </cell>
          <cell r="R114" t="str">
            <v>Cost of Labour</v>
          </cell>
          <cell r="S114" t="str">
            <v>Table C3 (a) All Hourly Paid</v>
          </cell>
          <cell r="T114" t="str">
            <v>SEIFSA</v>
          </cell>
          <cell r="U114">
            <v>38929</v>
          </cell>
          <cell r="X114">
            <v>38899</v>
          </cell>
        </row>
        <row r="115">
          <cell r="A115">
            <v>17</v>
          </cell>
          <cell r="B115" t="str">
            <v>Base</v>
          </cell>
          <cell r="C115">
            <v>1</v>
          </cell>
          <cell r="D115">
            <v>700</v>
          </cell>
          <cell r="E115" t="str">
            <v xml:space="preserve">Condensate Extraction Pumps, Section 8 </v>
          </cell>
          <cell r="F115" t="str">
            <v>General</v>
          </cell>
          <cell r="G115">
            <v>18</v>
          </cell>
          <cell r="H115" t="str">
            <v>Local</v>
          </cell>
          <cell r="I115" t="str">
            <v>ZAR</v>
          </cell>
          <cell r="J115" t="str">
            <v>P</v>
          </cell>
          <cell r="K115">
            <v>253621.71883333335</v>
          </cell>
        </row>
        <row r="116">
          <cell r="A116">
            <v>18</v>
          </cell>
          <cell r="B116" t="str">
            <v>Base</v>
          </cell>
          <cell r="C116">
            <v>1</v>
          </cell>
          <cell r="D116">
            <v>700</v>
          </cell>
          <cell r="E116" t="str">
            <v xml:space="preserve">Condensate Extraction Pumps, Section 8 </v>
          </cell>
          <cell r="F116" t="str">
            <v>Design</v>
          </cell>
          <cell r="G116">
            <v>18</v>
          </cell>
          <cell r="H116" t="str">
            <v>Local</v>
          </cell>
          <cell r="I116" t="str">
            <v>ZAR</v>
          </cell>
          <cell r="J116" t="str">
            <v>P</v>
          </cell>
          <cell r="K116">
            <v>102182.71500000001</v>
          </cell>
        </row>
        <row r="117">
          <cell r="A117">
            <v>22</v>
          </cell>
          <cell r="B117" t="str">
            <v>Base</v>
          </cell>
          <cell r="C117">
            <v>1</v>
          </cell>
          <cell r="D117">
            <v>700</v>
          </cell>
          <cell r="E117" t="str">
            <v xml:space="preserve">Condensate Extraction Pumps, Section 8 </v>
          </cell>
          <cell r="G117">
            <v>18</v>
          </cell>
          <cell r="H117" t="str">
            <v>Local</v>
          </cell>
          <cell r="I117" t="str">
            <v>ZAR</v>
          </cell>
          <cell r="J117" t="str">
            <v>P</v>
          </cell>
          <cell r="K117">
            <v>24138.502333333334</v>
          </cell>
        </row>
        <row r="118">
          <cell r="A118">
            <v>24</v>
          </cell>
          <cell r="B118" t="str">
            <v>Base</v>
          </cell>
          <cell r="C118">
            <v>1</v>
          </cell>
          <cell r="D118">
            <v>700</v>
          </cell>
          <cell r="E118" t="str">
            <v xml:space="preserve">Condensate Extraction Pumps, Section 8 </v>
          </cell>
          <cell r="G118">
            <v>18</v>
          </cell>
          <cell r="H118" t="str">
            <v>Local</v>
          </cell>
          <cell r="I118" t="str">
            <v>ZAR</v>
          </cell>
          <cell r="J118" t="str">
            <v>P</v>
          </cell>
          <cell r="K118">
            <v>1265914.7703333334</v>
          </cell>
        </row>
        <row r="119">
          <cell r="A119">
            <v>29</v>
          </cell>
          <cell r="B119" t="str">
            <v>Base</v>
          </cell>
          <cell r="C119">
            <v>1</v>
          </cell>
          <cell r="D119">
            <v>700</v>
          </cell>
          <cell r="E119" t="str">
            <v xml:space="preserve">Condensate Extraction Pumps, Section 8 </v>
          </cell>
          <cell r="F119" t="str">
            <v>Testing</v>
          </cell>
          <cell r="G119">
            <v>18</v>
          </cell>
          <cell r="H119" t="str">
            <v>Local</v>
          </cell>
          <cell r="I119" t="str">
            <v>ZAR</v>
          </cell>
          <cell r="J119" t="str">
            <v>P</v>
          </cell>
          <cell r="K119">
            <v>72188.585833333331</v>
          </cell>
        </row>
        <row r="120">
          <cell r="A120">
            <v>30</v>
          </cell>
          <cell r="B120" t="str">
            <v>Base</v>
          </cell>
          <cell r="C120">
            <v>1</v>
          </cell>
          <cell r="D120">
            <v>800</v>
          </cell>
          <cell r="E120" t="str">
            <v xml:space="preserve">Boiler Feed Pumps, Section 9 </v>
          </cell>
          <cell r="F120" t="str">
            <v>General</v>
          </cell>
          <cell r="G120">
            <v>18</v>
          </cell>
          <cell r="H120" t="str">
            <v>Local</v>
          </cell>
          <cell r="I120" t="str">
            <v>ZAR</v>
          </cell>
          <cell r="J120" t="str">
            <v>P</v>
          </cell>
          <cell r="K120">
            <v>2530904.8085000007</v>
          </cell>
        </row>
        <row r="121">
          <cell r="A121">
            <v>31</v>
          </cell>
          <cell r="B121" t="str">
            <v>Base</v>
          </cell>
          <cell r="C121">
            <v>1</v>
          </cell>
          <cell r="D121">
            <v>800</v>
          </cell>
          <cell r="E121" t="str">
            <v xml:space="preserve">Boiler Feed Pumps, Section 9 </v>
          </cell>
          <cell r="F121" t="str">
            <v>Design</v>
          </cell>
          <cell r="G121">
            <v>18</v>
          </cell>
          <cell r="H121" t="str">
            <v>Local</v>
          </cell>
          <cell r="I121" t="str">
            <v>ZAR</v>
          </cell>
          <cell r="J121" t="str">
            <v>P</v>
          </cell>
          <cell r="K121">
            <v>685073.10799999989</v>
          </cell>
        </row>
        <row r="122">
          <cell r="A122">
            <v>34</v>
          </cell>
          <cell r="B122" t="str">
            <v>Base</v>
          </cell>
          <cell r="C122">
            <v>1</v>
          </cell>
          <cell r="D122">
            <v>800</v>
          </cell>
          <cell r="E122" t="str">
            <v xml:space="preserve">Boiler Feed Pumps, Section 9 </v>
          </cell>
          <cell r="F122" t="str">
            <v>Procure/ Manufacture</v>
          </cell>
          <cell r="G122">
            <v>18</v>
          </cell>
          <cell r="H122" t="str">
            <v>Local</v>
          </cell>
          <cell r="I122" t="str">
            <v>ZAR</v>
          </cell>
          <cell r="J122" t="str">
            <v>P</v>
          </cell>
          <cell r="K122">
            <v>2217077.0021666666</v>
          </cell>
        </row>
        <row r="123">
          <cell r="A123">
            <v>35</v>
          </cell>
          <cell r="B123" t="str">
            <v>Base</v>
          </cell>
          <cell r="C123">
            <v>1</v>
          </cell>
          <cell r="D123">
            <v>800</v>
          </cell>
          <cell r="E123" t="str">
            <v xml:space="preserve">Boiler Feed Pumps, Section 9 </v>
          </cell>
          <cell r="F123" t="str">
            <v>Procure/ Manufacture</v>
          </cell>
          <cell r="G123">
            <v>18</v>
          </cell>
          <cell r="H123" t="str">
            <v>Local</v>
          </cell>
          <cell r="I123" t="str">
            <v>ZAR</v>
          </cell>
          <cell r="J123" t="str">
            <v>P</v>
          </cell>
          <cell r="K123">
            <v>1049893.3963333333</v>
          </cell>
        </row>
        <row r="124">
          <cell r="A124">
            <v>47</v>
          </cell>
          <cell r="B124" t="str">
            <v>Base</v>
          </cell>
          <cell r="C124">
            <v>1</v>
          </cell>
          <cell r="D124">
            <v>800</v>
          </cell>
          <cell r="E124" t="str">
            <v xml:space="preserve">Boiler Feed Pumps, Section 9 </v>
          </cell>
          <cell r="F124" t="str">
            <v>Testing</v>
          </cell>
          <cell r="G124">
            <v>18</v>
          </cell>
          <cell r="H124" t="str">
            <v>Local</v>
          </cell>
          <cell r="I124" t="str">
            <v>ZAR</v>
          </cell>
          <cell r="J124" t="str">
            <v>P</v>
          </cell>
          <cell r="K124">
            <v>207024.46116666665</v>
          </cell>
        </row>
        <row r="125">
          <cell r="A125">
            <v>136</v>
          </cell>
          <cell r="J125" t="str">
            <v>P</v>
          </cell>
          <cell r="L125">
            <v>153</v>
          </cell>
          <cell r="M125" t="str">
            <v>P</v>
          </cell>
          <cell r="N125" t="str">
            <v xml:space="preserve"> LOCAL ENGINEERING (700&amp;800)</v>
          </cell>
          <cell r="O125" t="str">
            <v>ZAR</v>
          </cell>
          <cell r="P125" t="str">
            <v>P1</v>
          </cell>
          <cell r="Q125">
            <v>0.15</v>
          </cell>
          <cell r="R125" t="str">
            <v>Fixed</v>
          </cell>
          <cell r="S125" t="str">
            <v>Fixed Portion</v>
          </cell>
          <cell r="T125" t="str">
            <v>Fixed</v>
          </cell>
          <cell r="X125">
            <v>38899</v>
          </cell>
        </row>
        <row r="126">
          <cell r="A126">
            <v>137</v>
          </cell>
          <cell r="J126" t="str">
            <v>P</v>
          </cell>
          <cell r="L126">
            <v>154</v>
          </cell>
          <cell r="M126" t="str">
            <v>P</v>
          </cell>
          <cell r="N126" t="str">
            <v xml:space="preserve"> LOCAL ENGINEERING (700&amp;800)</v>
          </cell>
          <cell r="O126" t="str">
            <v>ZAR</v>
          </cell>
          <cell r="P126" t="str">
            <v>P2</v>
          </cell>
          <cell r="Q126">
            <v>0.85</v>
          </cell>
          <cell r="R126" t="str">
            <v>Cost of Labour</v>
          </cell>
          <cell r="S126" t="str">
            <v>Table C3 All Hourly Paid</v>
          </cell>
          <cell r="T126" t="str">
            <v>SEIFSA</v>
          </cell>
          <cell r="U126">
            <v>38929</v>
          </cell>
          <cell r="X126">
            <v>38899</v>
          </cell>
        </row>
        <row r="127">
          <cell r="A127">
            <v>21</v>
          </cell>
          <cell r="B127" t="str">
            <v>Base</v>
          </cell>
          <cell r="C127">
            <v>1</v>
          </cell>
          <cell r="D127">
            <v>700</v>
          </cell>
          <cell r="E127" t="str">
            <v xml:space="preserve">Condensate Extraction Pumps, Section 8 </v>
          </cell>
          <cell r="G127">
            <v>19</v>
          </cell>
          <cell r="H127" t="str">
            <v>Foreign</v>
          </cell>
          <cell r="I127" t="str">
            <v>GBP</v>
          </cell>
          <cell r="J127" t="str">
            <v>Q</v>
          </cell>
          <cell r="K127">
            <v>21316.194</v>
          </cell>
        </row>
        <row r="128">
          <cell r="A128">
            <v>36</v>
          </cell>
          <cell r="B128" t="str">
            <v>Base</v>
          </cell>
          <cell r="C128">
            <v>1</v>
          </cell>
          <cell r="D128">
            <v>800</v>
          </cell>
          <cell r="E128" t="str">
            <v xml:space="preserve">Boiler Feed Pumps, Section 9 </v>
          </cell>
          <cell r="F128" t="str">
            <v>Procure/ Manufacture</v>
          </cell>
          <cell r="G128">
            <v>19</v>
          </cell>
          <cell r="H128" t="str">
            <v>Foreign</v>
          </cell>
          <cell r="I128" t="str">
            <v>GBP</v>
          </cell>
          <cell r="J128" t="str">
            <v>Q</v>
          </cell>
          <cell r="K128">
            <v>3946243.9470000002</v>
          </cell>
        </row>
        <row r="129">
          <cell r="A129">
            <v>38</v>
          </cell>
          <cell r="B129" t="str">
            <v>Base</v>
          </cell>
          <cell r="C129">
            <v>1</v>
          </cell>
          <cell r="D129">
            <v>800</v>
          </cell>
          <cell r="E129" t="str">
            <v xml:space="preserve">Boiler Feed Pumps, Section 9 </v>
          </cell>
          <cell r="F129" t="str">
            <v>Procure/ Manufacture</v>
          </cell>
          <cell r="G129">
            <v>19</v>
          </cell>
          <cell r="H129" t="str">
            <v>Foreign</v>
          </cell>
          <cell r="I129" t="str">
            <v>GBP</v>
          </cell>
          <cell r="J129" t="str">
            <v>Q</v>
          </cell>
          <cell r="K129">
            <v>18401.071500000002</v>
          </cell>
        </row>
        <row r="130">
          <cell r="A130">
            <v>138</v>
          </cell>
          <cell r="J130" t="str">
            <v>Q</v>
          </cell>
          <cell r="L130">
            <v>161</v>
          </cell>
          <cell r="M130" t="str">
            <v>Q</v>
          </cell>
          <cell r="N130" t="str">
            <v xml:space="preserve"> COST OF MANUFACTURE IN UK - MECHANICAL (700&amp;800)</v>
          </cell>
          <cell r="O130" t="str">
            <v>GBP</v>
          </cell>
          <cell r="P130" t="str">
            <v>Q1</v>
          </cell>
          <cell r="Q130">
            <v>0.15</v>
          </cell>
          <cell r="R130" t="str">
            <v>Fixed</v>
          </cell>
          <cell r="S130" t="str">
            <v>Fixed Portion</v>
          </cell>
          <cell r="T130" t="str">
            <v>Fixed</v>
          </cell>
          <cell r="X130">
            <v>38961</v>
          </cell>
        </row>
        <row r="131">
          <cell r="A131">
            <v>139</v>
          </cell>
          <cell r="J131" t="str">
            <v>Q</v>
          </cell>
          <cell r="L131">
            <v>162</v>
          </cell>
          <cell r="M131" t="str">
            <v>Q</v>
          </cell>
          <cell r="N131" t="str">
            <v xml:space="preserve"> COST OF MANUFACTURE IN UK - MECHANICAL (700&amp;800)</v>
          </cell>
          <cell r="O131" t="str">
            <v>GBP</v>
          </cell>
          <cell r="P131" t="str">
            <v>Q2</v>
          </cell>
          <cell r="Q131">
            <v>0.4</v>
          </cell>
          <cell r="R131" t="str">
            <v>Cost of Labour</v>
          </cell>
          <cell r="S131" t="str">
            <v>Mech Engineering</v>
          </cell>
          <cell r="T131" t="str">
            <v>BEAMA</v>
          </cell>
          <cell r="U131">
            <v>38990</v>
          </cell>
          <cell r="V131" t="str">
            <v>GBP  822,413.00</v>
          </cell>
          <cell r="W131" t="str">
            <v>GBP 1.0 = ZAR 14.54</v>
          </cell>
          <cell r="X131">
            <v>38961</v>
          </cell>
        </row>
        <row r="132">
          <cell r="A132">
            <v>140</v>
          </cell>
          <cell r="J132" t="str">
            <v>Q</v>
          </cell>
          <cell r="L132">
            <v>163</v>
          </cell>
          <cell r="M132" t="str">
            <v>Q</v>
          </cell>
          <cell r="N132" t="str">
            <v xml:space="preserve"> COST OF MANUFACTURE IN UK - MECHANICAL (700&amp;800)</v>
          </cell>
          <cell r="O132" t="str">
            <v>GBP</v>
          </cell>
          <cell r="P132" t="str">
            <v>Q3</v>
          </cell>
          <cell r="Q132">
            <v>0.45</v>
          </cell>
          <cell r="R132" t="str">
            <v>Cost of Materials</v>
          </cell>
          <cell r="S132" t="str">
            <v>Mech Engineering</v>
          </cell>
          <cell r="T132" t="str">
            <v>BEAMA</v>
          </cell>
          <cell r="X132">
            <v>38961</v>
          </cell>
        </row>
        <row r="133">
          <cell r="A133">
            <v>46</v>
          </cell>
          <cell r="B133" t="str">
            <v>Base</v>
          </cell>
          <cell r="C133">
            <v>1</v>
          </cell>
          <cell r="D133">
            <v>800</v>
          </cell>
          <cell r="E133" t="str">
            <v xml:space="preserve">Boiler Feed Pumps, Section 9 </v>
          </cell>
          <cell r="F133" t="str">
            <v>Testing</v>
          </cell>
          <cell r="G133">
            <v>19</v>
          </cell>
          <cell r="H133" t="str">
            <v>Foreign</v>
          </cell>
          <cell r="I133" t="str">
            <v>GBP</v>
          </cell>
          <cell r="J133" t="str">
            <v>R</v>
          </cell>
          <cell r="K133">
            <v>281821.6933333333</v>
          </cell>
        </row>
        <row r="134">
          <cell r="A134">
            <v>141</v>
          </cell>
          <cell r="J134" t="str">
            <v>R</v>
          </cell>
          <cell r="L134">
            <v>170</v>
          </cell>
          <cell r="M134" t="str">
            <v>R</v>
          </cell>
          <cell r="N134" t="str">
            <v xml:space="preserve"> ENGINEERING (700&amp;800)</v>
          </cell>
          <cell r="O134" t="str">
            <v>GBP</v>
          </cell>
          <cell r="P134" t="str">
            <v>R1</v>
          </cell>
          <cell r="Q134">
            <v>0.15</v>
          </cell>
          <cell r="R134" t="str">
            <v>Fixed</v>
          </cell>
          <cell r="S134" t="str">
            <v>Fixed Portion</v>
          </cell>
          <cell r="T134" t="str">
            <v>Fixed</v>
          </cell>
          <cell r="X134">
            <v>38961</v>
          </cell>
        </row>
        <row r="135">
          <cell r="A135">
            <v>142</v>
          </cell>
          <cell r="J135" t="str">
            <v>R</v>
          </cell>
          <cell r="L135">
            <v>171</v>
          </cell>
          <cell r="M135" t="str">
            <v>R</v>
          </cell>
          <cell r="N135" t="str">
            <v xml:space="preserve"> ENGINEERING (700&amp;800)</v>
          </cell>
          <cell r="O135" t="str">
            <v>GBP</v>
          </cell>
          <cell r="P135" t="str">
            <v>R2</v>
          </cell>
          <cell r="Q135">
            <v>0.85</v>
          </cell>
          <cell r="R135" t="str">
            <v>Cost of Labour</v>
          </cell>
          <cell r="S135" t="str">
            <v>Mech Engineering</v>
          </cell>
          <cell r="T135" t="str">
            <v>BEAMA</v>
          </cell>
          <cell r="U135">
            <v>38990</v>
          </cell>
          <cell r="V135" t="str">
            <v>GBP 58,148.00</v>
          </cell>
          <cell r="W135" t="str">
            <v>GBP 1.0 = 14.54</v>
          </cell>
          <cell r="X135">
            <v>38961</v>
          </cell>
        </row>
        <row r="136">
          <cell r="A136">
            <v>37</v>
          </cell>
          <cell r="B136" t="str">
            <v>Base</v>
          </cell>
          <cell r="C136">
            <v>1</v>
          </cell>
          <cell r="D136">
            <v>800</v>
          </cell>
          <cell r="E136" t="str">
            <v xml:space="preserve">Boiler Feed Pumps, Section 9 </v>
          </cell>
          <cell r="F136" t="str">
            <v>Procure/ Manufacture</v>
          </cell>
          <cell r="G136">
            <v>18</v>
          </cell>
          <cell r="H136" t="str">
            <v>Local</v>
          </cell>
          <cell r="I136" t="str">
            <v>ZAR</v>
          </cell>
          <cell r="J136" t="str">
            <v>S</v>
          </cell>
          <cell r="K136">
            <v>4538259.2985000005</v>
          </cell>
        </row>
        <row r="137">
          <cell r="A137">
            <v>143</v>
          </cell>
          <cell r="J137" t="str">
            <v>S</v>
          </cell>
          <cell r="L137">
            <v>178</v>
          </cell>
          <cell r="M137" t="str">
            <v>S</v>
          </cell>
          <cell r="N137" t="str">
            <v xml:space="preserve"> CONTRACT MANAGEMENT / MATERIAL SUPPLY - PIPEWORK (700&amp;800)</v>
          </cell>
          <cell r="O137" t="str">
            <v>ZAR</v>
          </cell>
          <cell r="P137" t="str">
            <v>S1</v>
          </cell>
          <cell r="Q137">
            <v>0.15</v>
          </cell>
          <cell r="R137" t="str">
            <v>Fixed</v>
          </cell>
          <cell r="S137" t="str">
            <v>Fixed Portion</v>
          </cell>
          <cell r="T137" t="str">
            <v>Fixed</v>
          </cell>
          <cell r="X137">
            <v>38899</v>
          </cell>
        </row>
        <row r="138">
          <cell r="A138">
            <v>144</v>
          </cell>
          <cell r="J138" t="str">
            <v>S</v>
          </cell>
          <cell r="L138">
            <v>179</v>
          </cell>
          <cell r="M138" t="str">
            <v>S</v>
          </cell>
          <cell r="N138" t="str">
            <v xml:space="preserve"> CONTRACT MANAGEMENT / MATERIAL SUPPLY - PIPEWORK (700&amp;800)</v>
          </cell>
          <cell r="O138" t="str">
            <v>ZAR</v>
          </cell>
          <cell r="P138" t="str">
            <v>S2</v>
          </cell>
          <cell r="Q138">
            <v>0.85</v>
          </cell>
          <cell r="R138" t="str">
            <v>Material / Contract Management</v>
          </cell>
          <cell r="S138" t="str">
            <v>Table E-8</v>
          </cell>
          <cell r="T138" t="str">
            <v>SEIFSA</v>
          </cell>
          <cell r="U138">
            <v>38929</v>
          </cell>
          <cell r="X138">
            <v>38899</v>
          </cell>
        </row>
        <row r="139">
          <cell r="A139">
            <v>23</v>
          </cell>
          <cell r="B139" t="str">
            <v>Base</v>
          </cell>
          <cell r="C139">
            <v>1</v>
          </cell>
          <cell r="D139">
            <v>700</v>
          </cell>
          <cell r="E139" t="str">
            <v xml:space="preserve">Condensate Extraction Pumps, Section 8 </v>
          </cell>
          <cell r="G139">
            <v>18</v>
          </cell>
          <cell r="H139" t="str">
            <v>Local</v>
          </cell>
          <cell r="I139" t="str">
            <v>ZAR</v>
          </cell>
          <cell r="J139" t="str">
            <v>T</v>
          </cell>
          <cell r="K139">
            <v>57184.133999999998</v>
          </cell>
        </row>
        <row r="140">
          <cell r="A140">
            <v>39</v>
          </cell>
          <cell r="B140" t="str">
            <v>Base</v>
          </cell>
          <cell r="C140">
            <v>1</v>
          </cell>
          <cell r="D140">
            <v>800</v>
          </cell>
          <cell r="E140" t="str">
            <v xml:space="preserve">Boiler Feed Pumps, Section 9 </v>
          </cell>
          <cell r="F140" t="str">
            <v>Procure/ Manufacture</v>
          </cell>
          <cell r="G140">
            <v>18</v>
          </cell>
          <cell r="H140" t="str">
            <v>Local</v>
          </cell>
          <cell r="I140" t="str">
            <v>ZAR</v>
          </cell>
          <cell r="J140" t="str">
            <v>T</v>
          </cell>
          <cell r="K140">
            <v>64528.575833333343</v>
          </cell>
        </row>
        <row r="141">
          <cell r="A141">
            <v>145</v>
          </cell>
          <cell r="J141" t="str">
            <v>T</v>
          </cell>
          <cell r="L141">
            <v>186</v>
          </cell>
          <cell r="M141" t="str">
            <v>T</v>
          </cell>
          <cell r="N141" t="str">
            <v xml:space="preserve"> COST OF MANUFACTURING IN SOUTH AFRICA - MECHANICAL (700&amp;800)</v>
          </cell>
          <cell r="O141" t="str">
            <v>ZAR</v>
          </cell>
          <cell r="P141" t="str">
            <v>T1</v>
          </cell>
          <cell r="Q141">
            <v>0.15</v>
          </cell>
          <cell r="R141" t="str">
            <v>Fixed</v>
          </cell>
          <cell r="S141" t="str">
            <v>Fixed Portion</v>
          </cell>
          <cell r="T141" t="str">
            <v>Fixed</v>
          </cell>
          <cell r="X141">
            <v>38899</v>
          </cell>
        </row>
        <row r="142">
          <cell r="A142">
            <v>146</v>
          </cell>
          <cell r="J142" t="str">
            <v>T</v>
          </cell>
          <cell r="L142">
            <v>187</v>
          </cell>
          <cell r="M142" t="str">
            <v>T</v>
          </cell>
          <cell r="N142" t="str">
            <v xml:space="preserve"> COST OF MANUFACTURING IN SOUTH AFRICA - MECHANICAL (700&amp;800)</v>
          </cell>
          <cell r="O142" t="str">
            <v>ZAR</v>
          </cell>
          <cell r="P142" t="str">
            <v>T2</v>
          </cell>
          <cell r="Q142">
            <v>0.45</v>
          </cell>
          <cell r="R142" t="str">
            <v>Cost of Labour</v>
          </cell>
          <cell r="S142" t="str">
            <v>Table C3 All Hourly Paid Employees</v>
          </cell>
          <cell r="T142" t="str">
            <v>SEIFSA</v>
          </cell>
          <cell r="U142">
            <v>38929</v>
          </cell>
          <cell r="X142">
            <v>38899</v>
          </cell>
        </row>
        <row r="143">
          <cell r="A143">
            <v>147</v>
          </cell>
          <cell r="J143" t="str">
            <v>T</v>
          </cell>
          <cell r="L143">
            <v>188</v>
          </cell>
          <cell r="M143" t="str">
            <v>T</v>
          </cell>
          <cell r="N143" t="str">
            <v xml:space="preserve"> COST OF MANUFACTURING IN SOUTH AFRICA - MECHANICAL (700&amp;800)</v>
          </cell>
          <cell r="O143" t="str">
            <v>ZAR</v>
          </cell>
          <cell r="P143" t="str">
            <v>T3</v>
          </cell>
          <cell r="Q143">
            <v>0.4</v>
          </cell>
          <cell r="R143" t="str">
            <v>Cost of Materials</v>
          </cell>
          <cell r="S143" t="str">
            <v>Table E-5 Round Bar</v>
          </cell>
          <cell r="T143" t="str">
            <v>SEIFSA</v>
          </cell>
          <cell r="U143">
            <v>38929</v>
          </cell>
          <cell r="X143">
            <v>38899</v>
          </cell>
        </row>
        <row r="144">
          <cell r="A144">
            <v>25</v>
          </cell>
          <cell r="B144" t="str">
            <v>Base</v>
          </cell>
          <cell r="C144">
            <v>1</v>
          </cell>
          <cell r="D144">
            <v>700</v>
          </cell>
          <cell r="E144" t="str">
            <v xml:space="preserve">Condensate Extraction Pumps, Section 8 </v>
          </cell>
          <cell r="G144">
            <v>19</v>
          </cell>
          <cell r="H144" t="str">
            <v>Foreign</v>
          </cell>
          <cell r="I144" t="str">
            <v>EUR</v>
          </cell>
          <cell r="J144" t="str">
            <v>U</v>
          </cell>
          <cell r="K144">
            <v>133051.50308481263</v>
          </cell>
        </row>
        <row r="145">
          <cell r="A145">
            <v>26</v>
          </cell>
          <cell r="B145" t="str">
            <v>Base</v>
          </cell>
          <cell r="C145">
            <v>1</v>
          </cell>
          <cell r="D145">
            <v>700</v>
          </cell>
          <cell r="E145" t="str">
            <v xml:space="preserve">Condensate Extraction Pumps, Section 8 </v>
          </cell>
          <cell r="G145">
            <v>19</v>
          </cell>
          <cell r="H145" t="str">
            <v>Foreign</v>
          </cell>
          <cell r="I145" t="str">
            <v>EUR</v>
          </cell>
          <cell r="J145" t="str">
            <v>U</v>
          </cell>
          <cell r="K145">
            <v>5158729.7855621306</v>
          </cell>
        </row>
        <row r="146">
          <cell r="A146">
            <v>40</v>
          </cell>
          <cell r="B146" t="str">
            <v>Base</v>
          </cell>
          <cell r="C146">
            <v>1</v>
          </cell>
          <cell r="D146">
            <v>800</v>
          </cell>
          <cell r="E146" t="str">
            <v xml:space="preserve">Boiler Feed Pumps, Section 9 </v>
          </cell>
          <cell r="F146" t="str">
            <v>Procure/ Manufacture</v>
          </cell>
          <cell r="G146">
            <v>19</v>
          </cell>
          <cell r="H146" t="str">
            <v>Foreign</v>
          </cell>
          <cell r="I146" t="str">
            <v>EUR</v>
          </cell>
          <cell r="J146" t="str">
            <v>U</v>
          </cell>
          <cell r="K146">
            <v>134498812.33369625</v>
          </cell>
        </row>
        <row r="147">
          <cell r="A147">
            <v>41</v>
          </cell>
          <cell r="B147" t="str">
            <v>Base</v>
          </cell>
          <cell r="C147">
            <v>1</v>
          </cell>
          <cell r="D147">
            <v>800</v>
          </cell>
          <cell r="E147" t="str">
            <v xml:space="preserve">Boiler Feed Pumps, Section 9 </v>
          </cell>
          <cell r="F147" t="str">
            <v>Procure/ Manufacture</v>
          </cell>
          <cell r="G147">
            <v>19</v>
          </cell>
          <cell r="H147" t="str">
            <v>Foreign</v>
          </cell>
          <cell r="I147" t="str">
            <v>EUR</v>
          </cell>
          <cell r="J147" t="str">
            <v>U</v>
          </cell>
          <cell r="K147">
            <v>3730246.3924260363</v>
          </cell>
        </row>
        <row r="148">
          <cell r="A148">
            <v>42</v>
          </cell>
          <cell r="B148" t="str">
            <v>Base</v>
          </cell>
          <cell r="C148">
            <v>1</v>
          </cell>
          <cell r="D148">
            <v>800</v>
          </cell>
          <cell r="E148" t="str">
            <v xml:space="preserve">Boiler Feed Pumps, Section 9 </v>
          </cell>
          <cell r="F148" t="str">
            <v>Procure/ Manufacture</v>
          </cell>
          <cell r="G148">
            <v>19</v>
          </cell>
          <cell r="H148" t="str">
            <v>Foreign</v>
          </cell>
          <cell r="I148" t="str">
            <v>EUR</v>
          </cell>
          <cell r="J148" t="str">
            <v>U</v>
          </cell>
          <cell r="K148">
            <v>468914.50218540442</v>
          </cell>
        </row>
        <row r="149">
          <cell r="A149">
            <v>148</v>
          </cell>
          <cell r="J149" t="str">
            <v>U</v>
          </cell>
          <cell r="L149">
            <v>195</v>
          </cell>
          <cell r="M149" t="str">
            <v>U</v>
          </cell>
          <cell r="N149" t="str">
            <v xml:space="preserve"> COST OF GOODS MANUFACTURED IN GERMANY (700&amp;800)</v>
          </cell>
          <cell r="O149" t="str">
            <v>Eur</v>
          </cell>
          <cell r="P149" t="str">
            <v>U1</v>
          </cell>
          <cell r="Q149">
            <v>0.15</v>
          </cell>
          <cell r="R149" t="str">
            <v>Fixed</v>
          </cell>
          <cell r="S149" t="str">
            <v>Fixed Portion</v>
          </cell>
          <cell r="T149" t="str">
            <v>Fixed</v>
          </cell>
          <cell r="X149">
            <v>38991</v>
          </cell>
        </row>
        <row r="150">
          <cell r="A150">
            <v>149</v>
          </cell>
          <cell r="J150" t="str">
            <v>U</v>
          </cell>
          <cell r="L150">
            <v>196</v>
          </cell>
          <cell r="M150" t="str">
            <v>U</v>
          </cell>
          <cell r="N150" t="str">
            <v xml:space="preserve"> COST OF GOODS MANUFACTURED IN GERMANY (700&amp;800)</v>
          </cell>
          <cell r="O150" t="str">
            <v>Eur</v>
          </cell>
          <cell r="P150" t="str">
            <v>U2</v>
          </cell>
          <cell r="Q150">
            <v>0.85</v>
          </cell>
          <cell r="R150" t="str">
            <v>6%  Per Annum</v>
          </cell>
          <cell r="S150" t="str">
            <v>German manufatured goods</v>
          </cell>
          <cell r="T150" t="str">
            <v>Inflation fixed %</v>
          </cell>
          <cell r="U150">
            <v>2006</v>
          </cell>
          <cell r="X150">
            <v>38991</v>
          </cell>
        </row>
        <row r="151">
          <cell r="A151">
            <v>48</v>
          </cell>
          <cell r="B151" t="str">
            <v>Base</v>
          </cell>
          <cell r="C151">
            <v>1</v>
          </cell>
          <cell r="D151">
            <v>900</v>
          </cell>
          <cell r="E151" t="str">
            <v>Pipes, Fittings and Vessels, Section 10</v>
          </cell>
          <cell r="F151" t="str">
            <v>Procure/ Manufacture</v>
          </cell>
          <cell r="G151" t="str">
            <v>1 &amp; 19</v>
          </cell>
          <cell r="H151" t="str">
            <v>Foreign</v>
          </cell>
          <cell r="I151" t="str">
            <v>EUR</v>
          </cell>
          <cell r="J151" t="str">
            <v>V</v>
          </cell>
          <cell r="K151">
            <v>146418193.33333334</v>
          </cell>
        </row>
        <row r="152">
          <cell r="A152">
            <v>150</v>
          </cell>
          <cell r="J152" t="str">
            <v>V</v>
          </cell>
          <cell r="L152">
            <v>203</v>
          </cell>
          <cell r="M152" t="str">
            <v>V</v>
          </cell>
          <cell r="N152" t="str">
            <v>900 Pipes, Fittings and Vessels, Section 10</v>
          </cell>
          <cell r="O152" t="str">
            <v>Eur</v>
          </cell>
          <cell r="P152" t="str">
            <v>V1</v>
          </cell>
          <cell r="Q152">
            <v>0.15</v>
          </cell>
          <cell r="R152" t="str">
            <v>Fixed</v>
          </cell>
          <cell r="S152" t="str">
            <v>Fixed Portion</v>
          </cell>
          <cell r="T152" t="str">
            <v>Fixed</v>
          </cell>
          <cell r="X152">
            <v>38991</v>
          </cell>
        </row>
        <row r="153">
          <cell r="A153">
            <v>151</v>
          </cell>
          <cell r="J153" t="str">
            <v>V</v>
          </cell>
          <cell r="L153">
            <v>204</v>
          </cell>
          <cell r="M153" t="str">
            <v>V</v>
          </cell>
          <cell r="N153" t="str">
            <v>900 Pipes, Fittings and Vessels, Section 10</v>
          </cell>
          <cell r="O153" t="str">
            <v>Eur</v>
          </cell>
          <cell r="P153" t="str">
            <v>V2</v>
          </cell>
          <cell r="Q153">
            <v>0.10100000000000001</v>
          </cell>
          <cell r="R153" t="str">
            <v>Structural Sections</v>
          </cell>
          <cell r="S153" t="str">
            <v>World Carbon Steel Product Price Index -  Structural Sections &amp; Beams</v>
          </cell>
          <cell r="T153" t="str">
            <v>Meps(www.meps.co.uk)</v>
          </cell>
          <cell r="U153">
            <v>38992</v>
          </cell>
          <cell r="W153" t="str">
            <v>see above</v>
          </cell>
          <cell r="X153">
            <v>38991</v>
          </cell>
        </row>
        <row r="154">
          <cell r="A154">
            <v>152</v>
          </cell>
          <cell r="J154" t="str">
            <v>V</v>
          </cell>
          <cell r="L154">
            <v>205</v>
          </cell>
          <cell r="M154" t="str">
            <v>V</v>
          </cell>
          <cell r="N154" t="str">
            <v>900 Pipes, Fittings and Vessels, Section 10</v>
          </cell>
          <cell r="O154" t="str">
            <v>Eur</v>
          </cell>
          <cell r="P154" t="str">
            <v>V3</v>
          </cell>
          <cell r="Q154">
            <v>0.27</v>
          </cell>
          <cell r="R154" t="str">
            <v>HR Plate</v>
          </cell>
          <cell r="S154" t="str">
            <v>World Carbon Steel Product Price Index - USD/tonne for HR Plate</v>
          </cell>
          <cell r="T154" t="str">
            <v>Meps(www.meps.co.uk)</v>
          </cell>
          <cell r="U154">
            <v>38992</v>
          </cell>
          <cell r="W154" t="str">
            <v>see above</v>
          </cell>
          <cell r="X154">
            <v>38991</v>
          </cell>
        </row>
        <row r="155">
          <cell r="A155">
            <v>153</v>
          </cell>
          <cell r="J155" t="str">
            <v>V</v>
          </cell>
          <cell r="L155">
            <v>206</v>
          </cell>
          <cell r="M155" t="str">
            <v>V</v>
          </cell>
          <cell r="N155" t="str">
            <v>900 Pipes, Fittings and Vessels, Section 10</v>
          </cell>
          <cell r="O155" t="str">
            <v>Eur</v>
          </cell>
          <cell r="P155" t="str">
            <v>V4</v>
          </cell>
          <cell r="Q155">
            <v>0.25700000000000001</v>
          </cell>
          <cell r="R155" t="str">
            <v>Prefab</v>
          </cell>
          <cell r="S155" t="str">
            <v>Reihe 273, Fachserie 17, der Erzeugerpreise gewerblicher Produkte fur Metalle und Halbzeuge"</v>
          </cell>
          <cell r="T155" t="str">
            <v>des Statistischen Bundesamte Deutschlands</v>
          </cell>
          <cell r="U155">
            <v>38992</v>
          </cell>
          <cell r="W155" t="str">
            <v>see above</v>
          </cell>
          <cell r="X155">
            <v>38991</v>
          </cell>
        </row>
        <row r="156">
          <cell r="A156">
            <v>154</v>
          </cell>
          <cell r="J156" t="str">
            <v>V</v>
          </cell>
          <cell r="L156">
            <v>207</v>
          </cell>
          <cell r="M156" t="str">
            <v>V</v>
          </cell>
          <cell r="N156" t="str">
            <v>900 Pipes, Fittings and Vessels, Section 10</v>
          </cell>
          <cell r="O156" t="str">
            <v>Eur</v>
          </cell>
          <cell r="P156" t="str">
            <v>V5</v>
          </cell>
          <cell r="Q156">
            <v>0.222</v>
          </cell>
          <cell r="R156" t="str">
            <v>Labour Manufacturing</v>
          </cell>
          <cell r="S156" t="str">
            <v>Labour Cost Index – EU25 for Manufacturing Labour, Nominal Value  – Seasonally adjusted - Labour Cost Index quoted quarterly for the labour indices for European labour</v>
          </cell>
          <cell r="T156" t="str">
            <v>EUROSTAT</v>
          </cell>
          <cell r="U156" t="str">
            <v>2nd Quarter 2006</v>
          </cell>
          <cell r="W156" t="str">
            <v>see above</v>
          </cell>
          <cell r="X156">
            <v>38899</v>
          </cell>
        </row>
        <row r="157">
          <cell r="A157">
            <v>50</v>
          </cell>
          <cell r="B157" t="str">
            <v>Base</v>
          </cell>
          <cell r="C157">
            <v>1</v>
          </cell>
          <cell r="D157">
            <v>1000</v>
          </cell>
          <cell r="E157" t="str">
            <v>Unitized Control &amp; Instrumentation, Section 3 &amp; 11</v>
          </cell>
          <cell r="F157" t="str">
            <v>Procure/ Manufacture</v>
          </cell>
          <cell r="G157" t="str">
            <v xml:space="preserve">1 &amp; 19 </v>
          </cell>
          <cell r="H157" t="str">
            <v>Foreign</v>
          </cell>
          <cell r="I157" t="str">
            <v>EUR</v>
          </cell>
          <cell r="J157" t="str">
            <v>W</v>
          </cell>
          <cell r="K157">
            <v>19936220.666666668</v>
          </cell>
        </row>
        <row r="158">
          <cell r="A158">
            <v>155</v>
          </cell>
          <cell r="J158" t="str">
            <v>W</v>
          </cell>
          <cell r="L158">
            <v>214</v>
          </cell>
          <cell r="M158" t="str">
            <v>W</v>
          </cell>
          <cell r="N158" t="str">
            <v>1000 Unitized Control &amp; Instrumentation, Section 3&amp;11</v>
          </cell>
          <cell r="O158" t="str">
            <v>Eur</v>
          </cell>
          <cell r="P158" t="str">
            <v>W1</v>
          </cell>
          <cell r="Q158">
            <v>0.15</v>
          </cell>
          <cell r="R158" t="str">
            <v>Fixed</v>
          </cell>
          <cell r="S158" t="str">
            <v>Fixed Portion</v>
          </cell>
          <cell r="T158" t="str">
            <v>Fixed</v>
          </cell>
          <cell r="X158">
            <v>38991</v>
          </cell>
        </row>
        <row r="159">
          <cell r="A159">
            <v>156</v>
          </cell>
          <cell r="J159" t="str">
            <v>W</v>
          </cell>
          <cell r="L159">
            <v>215</v>
          </cell>
          <cell r="M159" t="str">
            <v>W</v>
          </cell>
          <cell r="N159" t="str">
            <v>1000 Unitized Control &amp; Instrumentation, Section 3&amp;11</v>
          </cell>
          <cell r="O159" t="str">
            <v>Eur</v>
          </cell>
          <cell r="P159" t="str">
            <v>W2</v>
          </cell>
          <cell r="Q159">
            <v>7.9000000000000001E-2</v>
          </cell>
          <cell r="R159" t="str">
            <v>HR Plate</v>
          </cell>
          <cell r="S159" t="str">
            <v>World Carbon Steel Product Price Index - USD/tonne for HR Plate</v>
          </cell>
          <cell r="T159" t="str">
            <v>Meps(www.meps.co.uk)</v>
          </cell>
          <cell r="U159">
            <v>38992</v>
          </cell>
          <cell r="W159" t="str">
            <v>see above</v>
          </cell>
          <cell r="X159">
            <v>38991</v>
          </cell>
        </row>
        <row r="160">
          <cell r="A160">
            <v>157</v>
          </cell>
          <cell r="J160" t="str">
            <v>W</v>
          </cell>
          <cell r="L160">
            <v>216</v>
          </cell>
          <cell r="M160" t="str">
            <v>W</v>
          </cell>
          <cell r="N160" t="str">
            <v>1000 Unitized Control &amp; Instrumentation, Section 3&amp;11</v>
          </cell>
          <cell r="O160" t="str">
            <v>Eur</v>
          </cell>
          <cell r="P160" t="str">
            <v>W3</v>
          </cell>
          <cell r="Q160">
            <v>0.77100000000000002</v>
          </cell>
          <cell r="R160" t="str">
            <v>Labour Manufacturing</v>
          </cell>
          <cell r="S160" t="str">
            <v>Labour Cost Index – EU25 for Manufacturing Labour, Nominal Value  – Seasonally adjusted - Labour Cost Index quoted quarterly for the labour indices for European labour</v>
          </cell>
          <cell r="T160" t="str">
            <v>EUROSTAT</v>
          </cell>
          <cell r="U160" t="str">
            <v>2nd Quarter 2006</v>
          </cell>
          <cell r="W160" t="str">
            <v>see above</v>
          </cell>
          <cell r="X160">
            <v>38899</v>
          </cell>
        </row>
        <row r="161">
          <cell r="A161">
            <v>54</v>
          </cell>
          <cell r="B161" t="str">
            <v>Base</v>
          </cell>
          <cell r="C161">
            <v>1</v>
          </cell>
          <cell r="D161">
            <v>1100</v>
          </cell>
          <cell r="E161" t="str">
            <v>Civil &amp; Structural, Section 14</v>
          </cell>
          <cell r="F161" t="str">
            <v>Procure/ Manufacture</v>
          </cell>
          <cell r="G161">
            <v>18</v>
          </cell>
          <cell r="H161" t="str">
            <v>Local</v>
          </cell>
          <cell r="I161" t="str">
            <v>ZAR</v>
          </cell>
          <cell r="J161" t="str">
            <v>X</v>
          </cell>
          <cell r="K161">
            <v>84437887.166666672</v>
          </cell>
        </row>
        <row r="162">
          <cell r="A162">
            <v>158</v>
          </cell>
          <cell r="J162" t="str">
            <v>X</v>
          </cell>
          <cell r="L162">
            <v>223</v>
          </cell>
          <cell r="M162" t="str">
            <v>X</v>
          </cell>
          <cell r="N162" t="str">
            <v>1100 Civil &amp; Structural, Section 14, South Africa</v>
          </cell>
          <cell r="O162" t="str">
            <v>ZAR</v>
          </cell>
          <cell r="P162" t="str">
            <v>X1</v>
          </cell>
          <cell r="Q162">
            <v>0.15</v>
          </cell>
          <cell r="R162" t="str">
            <v>Fixed</v>
          </cell>
          <cell r="S162" t="str">
            <v>Fixed Portion</v>
          </cell>
          <cell r="T162" t="str">
            <v>Fixed</v>
          </cell>
          <cell r="X162">
            <v>38961</v>
          </cell>
        </row>
        <row r="163">
          <cell r="A163">
            <v>159</v>
          </cell>
          <cell r="J163" t="str">
            <v>X</v>
          </cell>
          <cell r="L163">
            <v>224</v>
          </cell>
          <cell r="M163" t="str">
            <v>X</v>
          </cell>
          <cell r="N163" t="str">
            <v>1100 Civil &amp; Structural, Section 14, South Africa</v>
          </cell>
          <cell r="O163" t="str">
            <v>ZAR</v>
          </cell>
          <cell r="P163" t="str">
            <v>X2</v>
          </cell>
          <cell r="Q163">
            <v>0.222</v>
          </cell>
          <cell r="R163" t="str">
            <v>E-A Light Sections</v>
          </cell>
          <cell r="S163" t="str">
            <v>Table E-A</v>
          </cell>
          <cell r="T163" t="str">
            <v>SEIFSA</v>
          </cell>
          <cell r="U163">
            <v>38962</v>
          </cell>
          <cell r="X163">
            <v>38961</v>
          </cell>
        </row>
        <row r="164">
          <cell r="A164">
            <v>160</v>
          </cell>
          <cell r="J164" t="str">
            <v>X</v>
          </cell>
          <cell r="L164">
            <v>225</v>
          </cell>
          <cell r="M164" t="str">
            <v>X</v>
          </cell>
          <cell r="N164" t="str">
            <v>1100 Civil &amp; Structural, Section 14, South Africa</v>
          </cell>
          <cell r="O164" t="str">
            <v>ZAR</v>
          </cell>
          <cell r="P164" t="str">
            <v>X3</v>
          </cell>
          <cell r="Q164">
            <v>0.153</v>
          </cell>
          <cell r="R164" t="str">
            <v>E-A Hot Rolled</v>
          </cell>
          <cell r="S164" t="str">
            <v>Table E-A</v>
          </cell>
          <cell r="T164" t="str">
            <v>SEIFSA</v>
          </cell>
          <cell r="U164">
            <v>38962</v>
          </cell>
          <cell r="X164">
            <v>38961</v>
          </cell>
        </row>
        <row r="165">
          <cell r="A165">
            <v>161</v>
          </cell>
          <cell r="J165" t="str">
            <v>X</v>
          </cell>
          <cell r="L165">
            <v>226</v>
          </cell>
          <cell r="M165" t="str">
            <v>X</v>
          </cell>
          <cell r="N165" t="str">
            <v>1100 Civil &amp; Structural, Section 14, South Africa</v>
          </cell>
          <cell r="O165" t="str">
            <v>ZAR</v>
          </cell>
          <cell r="P165" t="str">
            <v>X4</v>
          </cell>
          <cell r="Q165">
            <v>0.47499999999999998</v>
          </cell>
          <cell r="R165" t="str">
            <v>Labour</v>
          </cell>
          <cell r="S165" t="str">
            <v>Table C3, All hourly paid employees.</v>
          </cell>
          <cell r="T165" t="str">
            <v>SEIFSA</v>
          </cell>
          <cell r="U165">
            <v>38962</v>
          </cell>
          <cell r="X165">
            <v>38961</v>
          </cell>
        </row>
        <row r="166">
          <cell r="A166">
            <v>9</v>
          </cell>
          <cell r="B166" t="str">
            <v>Base</v>
          </cell>
          <cell r="C166">
            <v>1</v>
          </cell>
          <cell r="D166">
            <v>600</v>
          </cell>
          <cell r="E166" t="str">
            <v>Condensate &amp; Feedheating Plant, Section 8</v>
          </cell>
          <cell r="F166" t="str">
            <v>General</v>
          </cell>
          <cell r="G166">
            <v>25</v>
          </cell>
          <cell r="H166" t="str">
            <v>Local</v>
          </cell>
          <cell r="I166" t="str">
            <v>ZAR</v>
          </cell>
          <cell r="J166" t="str">
            <v>Y1</v>
          </cell>
          <cell r="K166">
            <v>12755609.500000002</v>
          </cell>
        </row>
        <row r="167">
          <cell r="A167">
            <v>162</v>
          </cell>
          <cell r="J167" t="str">
            <v>Y1</v>
          </cell>
          <cell r="L167">
            <v>233</v>
          </cell>
          <cell r="M167" t="str">
            <v>Y1</v>
          </cell>
          <cell r="N167" t="str">
            <v>Local Management Activities</v>
          </cell>
          <cell r="O167" t="str">
            <v>ZAR</v>
          </cell>
          <cell r="P167" t="str">
            <v>Y1.1</v>
          </cell>
          <cell r="Q167">
            <v>0.15</v>
          </cell>
          <cell r="R167" t="str">
            <v>Fixed</v>
          </cell>
          <cell r="S167" t="str">
            <v>Fixed Portion</v>
          </cell>
          <cell r="T167" t="str">
            <v>Fixed</v>
          </cell>
          <cell r="X167">
            <v>38961</v>
          </cell>
        </row>
        <row r="168">
          <cell r="A168">
            <v>163</v>
          </cell>
          <cell r="J168" t="str">
            <v>Y1</v>
          </cell>
          <cell r="L168">
            <v>234</v>
          </cell>
          <cell r="M168" t="str">
            <v>Y1</v>
          </cell>
          <cell r="N168" t="str">
            <v>Local Management Activities</v>
          </cell>
          <cell r="O168" t="str">
            <v>ZAR</v>
          </cell>
          <cell r="P168" t="str">
            <v>Y1.2</v>
          </cell>
          <cell r="Q168">
            <v>0.85</v>
          </cell>
          <cell r="R168" t="str">
            <v>Labour</v>
          </cell>
          <cell r="S168" t="str">
            <v>Table C3, All hourly paid employees.</v>
          </cell>
          <cell r="T168" t="str">
            <v>SEIFSA</v>
          </cell>
          <cell r="U168">
            <v>38962</v>
          </cell>
          <cell r="X168">
            <v>38961</v>
          </cell>
        </row>
        <row r="169">
          <cell r="A169">
            <v>52</v>
          </cell>
          <cell r="B169" t="str">
            <v>Base</v>
          </cell>
          <cell r="C169">
            <v>1</v>
          </cell>
          <cell r="D169">
            <v>1100</v>
          </cell>
          <cell r="E169" t="str">
            <v>Civil &amp; Structural, Section 14</v>
          </cell>
          <cell r="F169" t="str">
            <v>Design</v>
          </cell>
          <cell r="G169">
            <v>29</v>
          </cell>
          <cell r="H169" t="str">
            <v>Local</v>
          </cell>
          <cell r="I169" t="str">
            <v>ZAR</v>
          </cell>
          <cell r="J169" t="str">
            <v>Y2</v>
          </cell>
          <cell r="K169">
            <v>6126146.5</v>
          </cell>
        </row>
        <row r="170">
          <cell r="A170">
            <v>164</v>
          </cell>
          <cell r="J170" t="str">
            <v>Y2</v>
          </cell>
          <cell r="L170">
            <v>241</v>
          </cell>
          <cell r="M170" t="str">
            <v>Y2</v>
          </cell>
          <cell r="N170" t="str">
            <v>Local Design</v>
          </cell>
          <cell r="O170" t="str">
            <v>ZAR</v>
          </cell>
          <cell r="P170" t="str">
            <v>Y2.1</v>
          </cell>
          <cell r="Q170">
            <v>0.15</v>
          </cell>
          <cell r="R170" t="str">
            <v>Fixed</v>
          </cell>
          <cell r="S170" t="str">
            <v>Fixed Portion</v>
          </cell>
          <cell r="T170" t="str">
            <v>Fixed</v>
          </cell>
          <cell r="X170">
            <v>38961</v>
          </cell>
        </row>
        <row r="171">
          <cell r="A171">
            <v>165</v>
          </cell>
          <cell r="J171" t="str">
            <v>Y2</v>
          </cell>
          <cell r="L171">
            <v>242</v>
          </cell>
          <cell r="M171" t="str">
            <v>Y2</v>
          </cell>
          <cell r="N171" t="str">
            <v>Local Design</v>
          </cell>
          <cell r="O171" t="str">
            <v>ZAR</v>
          </cell>
          <cell r="P171" t="str">
            <v>Y2.2</v>
          </cell>
          <cell r="Q171">
            <v>0.85</v>
          </cell>
          <cell r="R171" t="str">
            <v>Labour</v>
          </cell>
          <cell r="S171" t="str">
            <v>Table C3, All hourly paid employees.</v>
          </cell>
          <cell r="T171" t="str">
            <v>SEIFSA</v>
          </cell>
          <cell r="U171">
            <v>38962</v>
          </cell>
          <cell r="X171">
            <v>38961</v>
          </cell>
        </row>
        <row r="172">
          <cell r="A172">
            <v>59</v>
          </cell>
          <cell r="B172" t="str">
            <v>Base</v>
          </cell>
          <cell r="C172">
            <v>1</v>
          </cell>
          <cell r="D172">
            <v>1200</v>
          </cell>
          <cell r="E172" t="str">
            <v xml:space="preserve">Air Cooled Condenser, Section 16 </v>
          </cell>
          <cell r="F172" t="str">
            <v xml:space="preserve"> a) Bundles</v>
          </cell>
          <cell r="G172">
            <v>18</v>
          </cell>
          <cell r="H172" t="str">
            <v>Local</v>
          </cell>
          <cell r="I172" t="str">
            <v>ZAR</v>
          </cell>
          <cell r="J172" t="str">
            <v>Z</v>
          </cell>
          <cell r="K172">
            <v>151215113.66666654</v>
          </cell>
        </row>
        <row r="173">
          <cell r="A173">
            <v>166</v>
          </cell>
          <cell r="J173" t="str">
            <v>Z</v>
          </cell>
          <cell r="L173">
            <v>249</v>
          </cell>
          <cell r="M173" t="str">
            <v>Z</v>
          </cell>
          <cell r="N173" t="str">
            <v>1200 ACC - Supply of Bundles</v>
          </cell>
          <cell r="O173" t="str">
            <v>ZAR</v>
          </cell>
          <cell r="P173" t="str">
            <v>Z1</v>
          </cell>
          <cell r="Q173">
            <v>0.05</v>
          </cell>
          <cell r="R173" t="str">
            <v>Fixed</v>
          </cell>
          <cell r="S173" t="str">
            <v>Fixed Portion</v>
          </cell>
          <cell r="T173" t="str">
            <v>Fixed</v>
          </cell>
          <cell r="X173">
            <v>38899</v>
          </cell>
        </row>
        <row r="174">
          <cell r="A174">
            <v>167</v>
          </cell>
          <cell r="J174" t="str">
            <v>Z</v>
          </cell>
          <cell r="L174">
            <v>250</v>
          </cell>
          <cell r="M174" t="str">
            <v>Z</v>
          </cell>
          <cell r="N174" t="str">
            <v>1200 ACC - Supply of Bundles</v>
          </cell>
          <cell r="O174" t="str">
            <v>ZAR</v>
          </cell>
          <cell r="P174" t="str">
            <v>Z2</v>
          </cell>
          <cell r="Q174">
            <v>0.15</v>
          </cell>
          <cell r="R174" t="str">
            <v>Labour</v>
          </cell>
          <cell r="S174" t="str">
            <v>C-3: All hourly paid Employees</v>
          </cell>
          <cell r="T174" t="str">
            <v>SEIFSA</v>
          </cell>
          <cell r="U174">
            <v>38899</v>
          </cell>
          <cell r="V174" t="str">
            <v>Not Applicable</v>
          </cell>
          <cell r="X174">
            <v>38899</v>
          </cell>
        </row>
        <row r="175">
          <cell r="A175">
            <v>168</v>
          </cell>
          <cell r="J175" t="str">
            <v>Z</v>
          </cell>
          <cell r="L175">
            <v>251</v>
          </cell>
          <cell r="M175" t="str">
            <v>Z</v>
          </cell>
          <cell r="N175" t="str">
            <v>1200 ACC - Supply of Bundles</v>
          </cell>
          <cell r="O175" t="str">
            <v>ZAR</v>
          </cell>
          <cell r="P175" t="str">
            <v>Z3</v>
          </cell>
          <cell r="Q175">
            <v>0.45</v>
          </cell>
          <cell r="R175" t="str">
            <v>Material</v>
          </cell>
          <cell r="S175" t="str">
            <v>E-A: Cold rolled</v>
          </cell>
          <cell r="T175" t="str">
            <v>SEIFSA</v>
          </cell>
          <cell r="U175">
            <v>38899</v>
          </cell>
          <cell r="V175" t="str">
            <v>Not Applicable</v>
          </cell>
          <cell r="X175">
            <v>38899</v>
          </cell>
        </row>
        <row r="176">
          <cell r="A176">
            <v>169</v>
          </cell>
          <cell r="J176" t="str">
            <v>Z</v>
          </cell>
          <cell r="L176">
            <v>252</v>
          </cell>
          <cell r="M176" t="str">
            <v>Z</v>
          </cell>
          <cell r="N176" t="str">
            <v>1200 ACC - Supply of Bundles</v>
          </cell>
          <cell r="O176" t="str">
            <v>ZAR</v>
          </cell>
          <cell r="P176" t="str">
            <v>Z4</v>
          </cell>
          <cell r="Q176">
            <v>0.35</v>
          </cell>
          <cell r="R176" t="str">
            <v>Zinc</v>
          </cell>
          <cell r="S176" t="str">
            <v>F: Zinc</v>
          </cell>
          <cell r="T176" t="str">
            <v>SEIFSA</v>
          </cell>
          <cell r="U176">
            <v>38899</v>
          </cell>
          <cell r="V176" t="str">
            <v>Not Applicable</v>
          </cell>
          <cell r="X176">
            <v>38899</v>
          </cell>
        </row>
      </sheetData>
      <sheetData sheetId="4" refreshError="1"/>
      <sheetData sheetId="5" refreshError="1"/>
      <sheetData sheetId="6" refreshError="1">
        <row r="4">
          <cell r="A4" t="str">
            <v>Ref</v>
          </cell>
          <cell r="B4" t="str">
            <v>Formula No</v>
          </cell>
          <cell r="C4" t="str">
            <v>Description</v>
          </cell>
          <cell r="D4" t="str">
            <v>Country and Currency of Origin if not South Africa</v>
          </cell>
          <cell r="E4" t="str">
            <v>Item no</v>
          </cell>
          <cell r="F4" t="str">
            <v>Coefficient/Weight</v>
          </cell>
          <cell r="G4" t="str">
            <v>Scope of Index (eg Labour)</v>
          </cell>
          <cell r="H4" t="str">
            <v>Title/Definition : Linked to the index, e.g., Table C3, All hourly paid employees.</v>
          </cell>
          <cell r="I4" t="str">
            <v>Source of Index (e.g. SEIFSA)</v>
          </cell>
          <cell r="J4" t="str">
            <v>Base date for CPA if not Base Date as defined (See vi above)</v>
          </cell>
          <cell r="K4" t="str">
            <v>Base value in foreign currency for commodity (including LME) price linked payments.</v>
          </cell>
          <cell r="L4" t="str">
            <v>Exchange rate for converting base value (eg US$ LME price to the foreign currency this formula applies to)</v>
          </cell>
          <cell r="M4" t="str">
            <v>Base month for CPA</v>
          </cell>
          <cell r="N4" t="str">
            <v>Base Index</v>
          </cell>
        </row>
        <row r="5">
          <cell r="A5">
            <v>1</v>
          </cell>
          <cell r="B5" t="str">
            <v>A</v>
          </cell>
          <cell r="C5" t="str">
            <v>Common Plant and Services, Section 1 &amp; 2,</v>
          </cell>
          <cell r="D5" t="str">
            <v>Eur</v>
          </cell>
          <cell r="E5" t="str">
            <v>A1</v>
          </cell>
          <cell r="F5">
            <v>0.15</v>
          </cell>
          <cell r="G5" t="str">
            <v>Fixed</v>
          </cell>
          <cell r="H5" t="str">
            <v>Fixed Portion</v>
          </cell>
          <cell r="I5" t="str">
            <v>Fixed</v>
          </cell>
          <cell r="M5">
            <v>38991</v>
          </cell>
        </row>
        <row r="6">
          <cell r="A6">
            <v>2</v>
          </cell>
          <cell r="B6" t="str">
            <v>A</v>
          </cell>
          <cell r="C6" t="str">
            <v>Common Plant and Services, Section 1 &amp; 2,</v>
          </cell>
          <cell r="D6" t="str">
            <v>Eur</v>
          </cell>
          <cell r="E6" t="str">
            <v>A2</v>
          </cell>
          <cell r="F6">
            <v>3.9E-2</v>
          </cell>
          <cell r="G6" t="str">
            <v>Structural Sections</v>
          </cell>
          <cell r="H6" t="str">
            <v>World Carbon Steel Product Price Index -  Structural Sections &amp; Beams</v>
          </cell>
          <cell r="I6" t="str">
            <v>Meps(www.meps.co.uk)</v>
          </cell>
          <cell r="J6">
            <v>38992</v>
          </cell>
          <cell r="L6" t="str">
            <v>1.2693 USD/EUR</v>
          </cell>
          <cell r="M6">
            <v>38991</v>
          </cell>
        </row>
        <row r="7">
          <cell r="A7">
            <v>3</v>
          </cell>
          <cell r="B7" t="str">
            <v>A</v>
          </cell>
          <cell r="C7" t="str">
            <v>Common Plant and Services, Section 1 &amp; 2,</v>
          </cell>
          <cell r="D7" t="str">
            <v>Eur</v>
          </cell>
          <cell r="E7" t="str">
            <v>A3</v>
          </cell>
          <cell r="F7">
            <v>9.8000000000000004E-2</v>
          </cell>
          <cell r="G7" t="str">
            <v>HR Plate</v>
          </cell>
          <cell r="H7" t="str">
            <v>World Carbon Steel Product Price Index - USD/tonne for HR Plate</v>
          </cell>
          <cell r="I7" t="str">
            <v>Meps(www.meps.co.uk)</v>
          </cell>
          <cell r="J7">
            <v>38992</v>
          </cell>
          <cell r="L7" t="str">
            <v>1.2693 USD/EUR</v>
          </cell>
          <cell r="M7">
            <v>38991</v>
          </cell>
        </row>
        <row r="8">
          <cell r="A8">
            <v>4</v>
          </cell>
          <cell r="B8" t="str">
            <v>A</v>
          </cell>
          <cell r="C8" t="str">
            <v>Common Plant and Services, Section 1 &amp; 2,</v>
          </cell>
          <cell r="D8" t="str">
            <v>Eur</v>
          </cell>
          <cell r="E8" t="str">
            <v>A4</v>
          </cell>
          <cell r="F8">
            <v>0.254</v>
          </cell>
          <cell r="G8" t="str">
            <v>Prefabricated Materials</v>
          </cell>
          <cell r="H8" t="str">
            <v>Reihe 273, Fachserie 17, der Erzeugerpreise gewerblicher Produkte fur Metalle und Halbzeuge"</v>
          </cell>
          <cell r="I8" t="str">
            <v>des Statistischen Bundesamte Deutschlands</v>
          </cell>
          <cell r="J8">
            <v>38992</v>
          </cell>
          <cell r="L8" t="str">
            <v>Base Cost Index(No Currency)</v>
          </cell>
          <cell r="M8">
            <v>38991</v>
          </cell>
        </row>
        <row r="9">
          <cell r="A9">
            <v>5</v>
          </cell>
          <cell r="B9" t="str">
            <v>A</v>
          </cell>
          <cell r="C9" t="str">
            <v>Common Plant and Services, Section 1 &amp; 2,</v>
          </cell>
          <cell r="D9" t="str">
            <v>Eur</v>
          </cell>
          <cell r="E9" t="str">
            <v>A5</v>
          </cell>
          <cell r="F9">
            <v>0.45900000000000002</v>
          </cell>
          <cell r="G9" t="str">
            <v>Labour Manufacturing</v>
          </cell>
          <cell r="H9" t="str">
            <v>Labour Cost Index – EU25 for Manufacturing Labour, Nominal Value  – Seasonally adjusted - Labour Cost Index quoted quarterly for the labour indices for European labour</v>
          </cell>
          <cell r="I9" t="str">
            <v>EUROSTAT</v>
          </cell>
          <cell r="J9" t="str">
            <v>2nd Quarter 2006</v>
          </cell>
          <cell r="L9" t="str">
            <v>Base Cost Index(No Currency)</v>
          </cell>
          <cell r="M9">
            <v>38899</v>
          </cell>
        </row>
        <row r="10">
          <cell r="A10">
            <v>259</v>
          </cell>
          <cell r="B10" t="str">
            <v>AA</v>
          </cell>
          <cell r="C10" t="str">
            <v>1200 ACC - Supply of Structural Steel, DUCTS, PIPING &amp; OTHER MECHANICAL EQUIPMENT, GEARBOXES, &amp; MOTORS</v>
          </cell>
          <cell r="D10" t="str">
            <v>ZAR</v>
          </cell>
          <cell r="E10" t="str">
            <v>AA1</v>
          </cell>
          <cell r="F10">
            <v>0.05</v>
          </cell>
          <cell r="G10" t="str">
            <v>Fixed</v>
          </cell>
          <cell r="H10" t="str">
            <v>Fixed Portion</v>
          </cell>
          <cell r="I10" t="str">
            <v>Fixed</v>
          </cell>
          <cell r="M10">
            <v>38899</v>
          </cell>
        </row>
        <row r="11">
          <cell r="A11">
            <v>260</v>
          </cell>
          <cell r="B11" t="str">
            <v>AA</v>
          </cell>
          <cell r="C11" t="str">
            <v>1200 ACC - Supply of Structural Steel, DUCTS, PIPING &amp; OTHER MECHANICAL EQUIPMENT, GEARBOXES, &amp; MOTORS</v>
          </cell>
          <cell r="D11" t="str">
            <v>ZAR</v>
          </cell>
          <cell r="E11" t="str">
            <v>AA2</v>
          </cell>
          <cell r="F11">
            <v>0.35</v>
          </cell>
          <cell r="G11" t="str">
            <v>Labour</v>
          </cell>
          <cell r="H11" t="str">
            <v>C-3: All hourly paid Employees</v>
          </cell>
          <cell r="I11" t="str">
            <v>SEIFSA</v>
          </cell>
          <cell r="J11">
            <v>38899</v>
          </cell>
          <cell r="K11" t="str">
            <v>Not Applicable</v>
          </cell>
          <cell r="M11">
            <v>38899</v>
          </cell>
        </row>
        <row r="12">
          <cell r="A12">
            <v>261</v>
          </cell>
          <cell r="B12" t="str">
            <v>AA</v>
          </cell>
          <cell r="C12" t="str">
            <v>1200 ACC - Supply of Structural Steel, DUCTS, PIPING &amp; OTHER MECHANICAL EQUIPMENT, GEARBOXES, &amp; MOTORS</v>
          </cell>
          <cell r="D12" t="str">
            <v>ZAR</v>
          </cell>
          <cell r="E12" t="str">
            <v>AA3</v>
          </cell>
          <cell r="F12">
            <v>0.5</v>
          </cell>
          <cell r="G12" t="str">
            <v>Material</v>
          </cell>
          <cell r="H12" t="str">
            <v>E-1: Production prices all types</v>
          </cell>
          <cell r="I12" t="str">
            <v>SEIFSA</v>
          </cell>
          <cell r="J12">
            <v>38899</v>
          </cell>
          <cell r="K12" t="str">
            <v>Not Applicable</v>
          </cell>
          <cell r="M12">
            <v>38899</v>
          </cell>
        </row>
        <row r="13">
          <cell r="A13">
            <v>262</v>
          </cell>
          <cell r="B13" t="str">
            <v>AA</v>
          </cell>
          <cell r="C13" t="str">
            <v>1200 ACC - Supply of Structural Steel, DUCTS, PIPING &amp; OTHER MECHANICAL EQUIPMENT, GEARBOXES, &amp; MOTORS</v>
          </cell>
          <cell r="D13" t="str">
            <v>ZAR</v>
          </cell>
          <cell r="E13" t="str">
            <v>AA4</v>
          </cell>
          <cell r="F13">
            <v>0.1</v>
          </cell>
          <cell r="G13" t="str">
            <v>Production Price index</v>
          </cell>
          <cell r="H13" t="str">
            <v>G: Mechanical Engineering Materials</v>
          </cell>
          <cell r="I13" t="str">
            <v>SEIFSA</v>
          </cell>
          <cell r="J13">
            <v>38899</v>
          </cell>
          <cell r="K13" t="str">
            <v>Not Applicable</v>
          </cell>
          <cell r="M13">
            <v>38899</v>
          </cell>
        </row>
        <row r="14">
          <cell r="A14">
            <v>269</v>
          </cell>
          <cell r="B14" t="str">
            <v>AB</v>
          </cell>
          <cell r="C14" t="str">
            <v>1200 ACC - Erection, All Steel &amp; Mechanical Equipment</v>
          </cell>
          <cell r="D14" t="str">
            <v>ZAR</v>
          </cell>
          <cell r="E14" t="str">
            <v>AB1</v>
          </cell>
          <cell r="F14">
            <v>0.05</v>
          </cell>
          <cell r="G14" t="str">
            <v>Fixed</v>
          </cell>
          <cell r="H14" t="str">
            <v>Fixed Portion</v>
          </cell>
          <cell r="I14" t="str">
            <v>Fixed</v>
          </cell>
          <cell r="M14">
            <v>38899</v>
          </cell>
        </row>
        <row r="15">
          <cell r="A15">
            <v>270</v>
          </cell>
          <cell r="B15" t="str">
            <v>AB</v>
          </cell>
          <cell r="C15" t="str">
            <v>1200 ACC - Erection, All Steel &amp; Mechanical Equipment</v>
          </cell>
          <cell r="D15" t="str">
            <v>ZAR</v>
          </cell>
          <cell r="E15" t="str">
            <v>AB2</v>
          </cell>
          <cell r="F15">
            <v>0.55000000000000004</v>
          </cell>
          <cell r="G15" t="str">
            <v>Labour</v>
          </cell>
          <cell r="H15" t="str">
            <v>C-3: All hourly paid Employees</v>
          </cell>
          <cell r="I15" t="str">
            <v>SEIFSA</v>
          </cell>
          <cell r="J15">
            <v>38899</v>
          </cell>
          <cell r="K15" t="str">
            <v>Not Applicable</v>
          </cell>
          <cell r="M15">
            <v>38899</v>
          </cell>
        </row>
        <row r="16">
          <cell r="A16">
            <v>271</v>
          </cell>
          <cell r="B16" t="str">
            <v>AB</v>
          </cell>
          <cell r="C16" t="str">
            <v>1200 ACC - Erection, All Steel &amp; Mechanical Equipment</v>
          </cell>
          <cell r="D16" t="str">
            <v>ZAR</v>
          </cell>
          <cell r="E16" t="str">
            <v>AB3</v>
          </cell>
          <cell r="F16">
            <v>0.4</v>
          </cell>
          <cell r="G16" t="str">
            <v>Production Price index</v>
          </cell>
          <cell r="H16" t="str">
            <v>G: Mechanical Engineering Materials</v>
          </cell>
          <cell r="I16" t="str">
            <v>SEIFSA</v>
          </cell>
          <cell r="J16">
            <v>38899</v>
          </cell>
          <cell r="K16" t="str">
            <v>Not Applicable</v>
          </cell>
          <cell r="M16">
            <v>38899</v>
          </cell>
        </row>
        <row r="17">
          <cell r="A17">
            <v>278</v>
          </cell>
          <cell r="B17" t="str">
            <v>AC</v>
          </cell>
          <cell r="C17" t="str">
            <v>1200 ACC - Transport</v>
          </cell>
          <cell r="D17" t="str">
            <v>ZAR</v>
          </cell>
          <cell r="E17" t="str">
            <v>AC1</v>
          </cell>
          <cell r="F17">
            <v>0</v>
          </cell>
          <cell r="G17" t="str">
            <v>Fixed</v>
          </cell>
          <cell r="H17" t="str">
            <v>Fixed Portion</v>
          </cell>
          <cell r="I17" t="str">
            <v>Fixed</v>
          </cell>
          <cell r="M17">
            <v>38899</v>
          </cell>
        </row>
        <row r="18">
          <cell r="A18">
            <v>279</v>
          </cell>
          <cell r="B18" t="str">
            <v>AC</v>
          </cell>
          <cell r="C18" t="str">
            <v>1200 ACC - Transport</v>
          </cell>
          <cell r="D18" t="str">
            <v>ZAR</v>
          </cell>
          <cell r="E18" t="str">
            <v>AC2</v>
          </cell>
          <cell r="F18">
            <v>1</v>
          </cell>
          <cell r="G18" t="str">
            <v>Transport</v>
          </cell>
          <cell r="H18" t="str">
            <v>L-2:</v>
          </cell>
          <cell r="I18" t="str">
            <v>SEIFSA</v>
          </cell>
          <cell r="J18">
            <v>38899</v>
          </cell>
          <cell r="K18" t="str">
            <v>Not Applicable</v>
          </cell>
          <cell r="M18">
            <v>38899</v>
          </cell>
        </row>
        <row r="19">
          <cell r="A19">
            <v>286</v>
          </cell>
          <cell r="B19" t="str">
            <v>AE</v>
          </cell>
          <cell r="C19" t="str">
            <v>Local Erection, All Steel &amp; Mechanical Equipment</v>
          </cell>
          <cell r="D19" t="str">
            <v>ZAR</v>
          </cell>
          <cell r="E19" t="str">
            <v>AE1</v>
          </cell>
          <cell r="F19">
            <v>0.05</v>
          </cell>
          <cell r="G19" t="str">
            <v>Fixed</v>
          </cell>
          <cell r="H19" t="str">
            <v>Fixed Portion</v>
          </cell>
          <cell r="I19" t="str">
            <v>Fixed</v>
          </cell>
          <cell r="M19">
            <v>38961</v>
          </cell>
        </row>
        <row r="20">
          <cell r="A20">
            <v>287</v>
          </cell>
          <cell r="B20" t="str">
            <v>AE</v>
          </cell>
          <cell r="C20" t="str">
            <v>Local Erection, All Steel &amp; Mechanical Equipment</v>
          </cell>
          <cell r="D20" t="str">
            <v>ZAR</v>
          </cell>
          <cell r="E20" t="str">
            <v>AE2</v>
          </cell>
          <cell r="F20">
            <v>0.55000000000000004</v>
          </cell>
          <cell r="G20" t="str">
            <v>Labour</v>
          </cell>
          <cell r="H20" t="str">
            <v>C-3: All hourly paid Employees</v>
          </cell>
          <cell r="I20" t="str">
            <v>SEIFSA</v>
          </cell>
          <cell r="J20">
            <v>38961</v>
          </cell>
          <cell r="K20" t="str">
            <v>Not Applicable</v>
          </cell>
          <cell r="M20">
            <v>38961</v>
          </cell>
        </row>
        <row r="21">
          <cell r="A21">
            <v>288</v>
          </cell>
          <cell r="B21" t="str">
            <v>AE</v>
          </cell>
          <cell r="C21" t="str">
            <v>Local Erection, All Steel &amp; Mechanical Equipment</v>
          </cell>
          <cell r="D21" t="str">
            <v>ZAR</v>
          </cell>
          <cell r="E21" t="str">
            <v>AE3</v>
          </cell>
          <cell r="F21">
            <v>0.4</v>
          </cell>
          <cell r="G21" t="str">
            <v>Production Price index</v>
          </cell>
          <cell r="H21" t="str">
            <v>G: Mechanical Engineering Materials</v>
          </cell>
          <cell r="I21" t="str">
            <v>SEIFSA</v>
          </cell>
          <cell r="J21">
            <v>38961</v>
          </cell>
          <cell r="K21" t="str">
            <v>Not Applicable</v>
          </cell>
          <cell r="M21">
            <v>38961</v>
          </cell>
        </row>
        <row r="22">
          <cell r="A22">
            <v>12</v>
          </cell>
          <cell r="B22" t="str">
            <v>B1</v>
          </cell>
          <cell r="C22" t="str">
            <v xml:space="preserve">200 &amp; 300 Main Steam Turbine &amp; Generator, Section 3,4 &amp; 6, Europe </v>
          </cell>
          <cell r="D22" t="str">
            <v>Eur</v>
          </cell>
          <cell r="E22" t="str">
            <v>B11</v>
          </cell>
          <cell r="F22">
            <v>0.15</v>
          </cell>
          <cell r="G22" t="str">
            <v>Fixed</v>
          </cell>
          <cell r="H22" t="str">
            <v>Fixed Portion</v>
          </cell>
          <cell r="I22" t="str">
            <v>Fixed</v>
          </cell>
          <cell r="M22">
            <v>38991</v>
          </cell>
        </row>
        <row r="23">
          <cell r="A23">
            <v>13</v>
          </cell>
          <cell r="B23" t="str">
            <v>B1</v>
          </cell>
          <cell r="C23" t="str">
            <v xml:space="preserve">200 &amp; 300 Main Steam Turbine &amp; Generator, Section 3,4 &amp; 6, Europe </v>
          </cell>
          <cell r="D23" t="str">
            <v>Eur</v>
          </cell>
          <cell r="E23" t="str">
            <v>B12</v>
          </cell>
          <cell r="F23">
            <v>0.11</v>
          </cell>
          <cell r="G23" t="str">
            <v>Castings</v>
          </cell>
          <cell r="H23" t="str">
            <v xml:space="preserve">Index 316 fur Gussteile, Fachserie 17, </v>
          </cell>
          <cell r="I23" t="str">
            <v>des Statistischen Bundesamte Deutschlands</v>
          </cell>
          <cell r="J23">
            <v>38992</v>
          </cell>
          <cell r="M23">
            <v>38991</v>
          </cell>
        </row>
        <row r="24">
          <cell r="A24">
            <v>14</v>
          </cell>
          <cell r="B24" t="str">
            <v>B1</v>
          </cell>
          <cell r="C24" t="str">
            <v xml:space="preserve">200 &amp; 300 Main Steam Turbine &amp; Generator, Section 3,4 &amp; 6, Europe </v>
          </cell>
          <cell r="D24" t="str">
            <v>Eur</v>
          </cell>
          <cell r="E24" t="str">
            <v>B13</v>
          </cell>
          <cell r="F24">
            <v>0.14000000000000001</v>
          </cell>
          <cell r="G24" t="str">
            <v>Forgings</v>
          </cell>
          <cell r="H24" t="str">
            <v>Internal  ALSTOM Index</v>
          </cell>
          <cell r="I24" t="str">
            <v>ALSTOM</v>
          </cell>
          <cell r="J24">
            <v>38992</v>
          </cell>
          <cell r="M24">
            <v>38991</v>
          </cell>
        </row>
        <row r="25">
          <cell r="A25">
            <v>15</v>
          </cell>
          <cell r="B25" t="str">
            <v>B1</v>
          </cell>
          <cell r="C25" t="str">
            <v xml:space="preserve">200 &amp; 300 Main Steam Turbine &amp; Generator, Section 3,4 &amp; 6, Europe </v>
          </cell>
          <cell r="D25" t="str">
            <v>Eur</v>
          </cell>
          <cell r="E25" t="str">
            <v>B14</v>
          </cell>
          <cell r="F25">
            <v>0.1</v>
          </cell>
          <cell r="G25" t="str">
            <v>Prefabricated Materials</v>
          </cell>
          <cell r="H25" t="str">
            <v>Reihe 273, Fachserie 17, der Erzeugerpreise gewerblicher Produkte fur Metalle und Halbzeuge"</v>
          </cell>
          <cell r="I25" t="str">
            <v>des Statistischen Bundesamte Deutschlands</v>
          </cell>
          <cell r="J25">
            <v>38992</v>
          </cell>
          <cell r="M25">
            <v>38991</v>
          </cell>
        </row>
        <row r="26">
          <cell r="A26">
            <v>16</v>
          </cell>
          <cell r="B26" t="str">
            <v>B1</v>
          </cell>
          <cell r="C26" t="str">
            <v xml:space="preserve">200 &amp; 300 Main Steam Turbine &amp; Generator, Section 3,4 &amp; 6, Europe </v>
          </cell>
          <cell r="D26" t="str">
            <v>Eur</v>
          </cell>
          <cell r="E26" t="str">
            <v>B15</v>
          </cell>
          <cell r="F26">
            <v>0.5</v>
          </cell>
          <cell r="G26" t="str">
            <v>Labour Manufacturing</v>
          </cell>
          <cell r="H26" t="str">
            <v>Tarifindex fur das Lohnkostenniveau eines Zeitlohnarbeiters über 21 Jahre, Lohngruppe 7, Tarifgebiet Nor-Württemberg, Nord-Baden</v>
          </cell>
          <cell r="I26" t="str">
            <v>Südwestmetall Verband der Metall- und Elektroindustrie Baden-Würtemberg e.V., Germany
http://www.destatis.de/themen/d/thm_loehne.php</v>
          </cell>
          <cell r="J26">
            <v>38992</v>
          </cell>
          <cell r="M26">
            <v>38991</v>
          </cell>
        </row>
        <row r="27">
          <cell r="A27">
            <v>23</v>
          </cell>
          <cell r="B27" t="str">
            <v>B16</v>
          </cell>
          <cell r="C27" t="str">
            <v xml:space="preserve">200 &amp; 300 Main Steam Turbine &amp; Generator, Section 3,4 &amp; 6, Europe - </v>
          </cell>
          <cell r="D27" t="str">
            <v>Eur</v>
          </cell>
          <cell r="E27" t="str">
            <v>B161</v>
          </cell>
          <cell r="F27">
            <v>0.15</v>
          </cell>
          <cell r="G27" t="str">
            <v>Fixed</v>
          </cell>
          <cell r="H27" t="str">
            <v>Fixed Portion</v>
          </cell>
          <cell r="I27" t="str">
            <v>Fixed</v>
          </cell>
          <cell r="M27">
            <v>38991</v>
          </cell>
        </row>
        <row r="28">
          <cell r="A28">
            <v>24</v>
          </cell>
          <cell r="B28" t="str">
            <v>B16</v>
          </cell>
          <cell r="C28" t="str">
            <v xml:space="preserve">200 &amp; 300 Main Steam Turbine &amp; Generator, Section 3,4 &amp; 6, Europe - </v>
          </cell>
          <cell r="D28" t="str">
            <v>Eur</v>
          </cell>
          <cell r="E28" t="str">
            <v>B162</v>
          </cell>
          <cell r="F28">
            <v>0.85</v>
          </cell>
          <cell r="G28" t="str">
            <v xml:space="preserve">Labour </v>
          </cell>
          <cell r="H28" t="str">
            <v>Tarifindex fur das Lohnkostenniveau eines Zeitlohnarbeiters über 21 Jahre, Lohngruppe 7, Tarifgebiet Nor-Württemberg, Nord-Baden</v>
          </cell>
          <cell r="I28" t="str">
            <v>Südwestmetall Verband der Metall- und Elektroindustrie Baden-Würtemberg e.V., Germany
http://www.destatis.de/themen/d/thm_loehne.php</v>
          </cell>
          <cell r="J28">
            <v>38992</v>
          </cell>
          <cell r="M28">
            <v>38991</v>
          </cell>
        </row>
        <row r="29">
          <cell r="A29">
            <v>31</v>
          </cell>
          <cell r="B29" t="str">
            <v>C1</v>
          </cell>
          <cell r="C29" t="str">
            <v>400 Unitized Electrical Plant, Section 5&amp;6</v>
          </cell>
          <cell r="D29" t="str">
            <v>Eur</v>
          </cell>
          <cell r="E29" t="str">
            <v>C11</v>
          </cell>
          <cell r="F29">
            <v>0.1</v>
          </cell>
          <cell r="G29" t="str">
            <v>Fixed</v>
          </cell>
          <cell r="H29" t="str">
            <v>Fixed Portion</v>
          </cell>
          <cell r="I29" t="str">
            <v>Fixed</v>
          </cell>
          <cell r="M29">
            <v>38991</v>
          </cell>
        </row>
        <row r="30">
          <cell r="A30">
            <v>32</v>
          </cell>
          <cell r="B30" t="str">
            <v>C1</v>
          </cell>
          <cell r="C30" t="str">
            <v>400 Unitized Electrical Plant, Section 5&amp;6</v>
          </cell>
          <cell r="D30" t="str">
            <v>Eur</v>
          </cell>
          <cell r="E30" t="str">
            <v>C12</v>
          </cell>
          <cell r="F30">
            <v>0.15</v>
          </cell>
          <cell r="G30" t="str">
            <v>Aluminium</v>
          </cell>
          <cell r="H30" t="str">
            <v>Price Index for Aluminium</v>
          </cell>
          <cell r="I30" t="str">
            <v>LME</v>
          </cell>
          <cell r="J30">
            <v>38992</v>
          </cell>
          <cell r="M30">
            <v>38991</v>
          </cell>
        </row>
        <row r="31">
          <cell r="A31">
            <v>33</v>
          </cell>
          <cell r="B31" t="str">
            <v>C1</v>
          </cell>
          <cell r="C31" t="str">
            <v>400 Unitized Electrical Plant, Section 5&amp;6</v>
          </cell>
          <cell r="D31" t="str">
            <v>Eur</v>
          </cell>
          <cell r="E31" t="str">
            <v>C13</v>
          </cell>
          <cell r="F31">
            <v>0.05</v>
          </cell>
          <cell r="G31" t="str">
            <v>Copper</v>
          </cell>
          <cell r="H31" t="str">
            <v>Price Index for Copper</v>
          </cell>
          <cell r="I31" t="str">
            <v>LME</v>
          </cell>
          <cell r="J31">
            <v>38992</v>
          </cell>
          <cell r="M31">
            <v>38991</v>
          </cell>
        </row>
        <row r="32">
          <cell r="A32">
            <v>34</v>
          </cell>
          <cell r="B32" t="str">
            <v>C1</v>
          </cell>
          <cell r="C32" t="str">
            <v>400 Unitized Electrical Plant, Section 5&amp;6</v>
          </cell>
          <cell r="D32" t="str">
            <v>Eur</v>
          </cell>
          <cell r="E32" t="str">
            <v>C14</v>
          </cell>
          <cell r="F32">
            <v>0.05</v>
          </cell>
          <cell r="G32" t="str">
            <v>HR Plate Steel</v>
          </cell>
          <cell r="H32" t="str">
            <v>World Carbon Steel Product Price Index - USD/tonne for HR Plate</v>
          </cell>
          <cell r="I32" t="str">
            <v>Meps(www.meps.co.uk)</v>
          </cell>
          <cell r="J32">
            <v>38992</v>
          </cell>
          <cell r="M32">
            <v>38991</v>
          </cell>
        </row>
        <row r="33">
          <cell r="A33">
            <v>35</v>
          </cell>
          <cell r="B33" t="str">
            <v>C1</v>
          </cell>
          <cell r="C33" t="str">
            <v>400 Unitized Electrical Plant, Section 5&amp;6</v>
          </cell>
          <cell r="D33" t="str">
            <v>Eur</v>
          </cell>
          <cell r="E33" t="str">
            <v>C15</v>
          </cell>
          <cell r="F33">
            <v>0.65</v>
          </cell>
          <cell r="G33" t="str">
            <v>Labour Manufacturing</v>
          </cell>
          <cell r="H33" t="str">
            <v>Labour Cost Index – EU25 for Manufacturing Labour, Nominal Value  – Seasonally adjusted - Labour Cost Index quoted quarterly for the labour indices for European labour</v>
          </cell>
          <cell r="I33" t="str">
            <v>EUROSTAT</v>
          </cell>
          <cell r="J33" t="str">
            <v>2nd Quarter 2006</v>
          </cell>
          <cell r="M33">
            <v>38899</v>
          </cell>
        </row>
        <row r="34">
          <cell r="A34">
            <v>42</v>
          </cell>
          <cell r="B34" t="str">
            <v>D1</v>
          </cell>
          <cell r="C34" t="str">
            <v>500 Station Common Electrical, Section 7</v>
          </cell>
          <cell r="D34" t="str">
            <v>Eur</v>
          </cell>
          <cell r="E34" t="str">
            <v>D11</v>
          </cell>
          <cell r="F34">
            <v>0.15</v>
          </cell>
          <cell r="G34" t="str">
            <v>Fixed</v>
          </cell>
          <cell r="H34" t="str">
            <v>Fixed Portion</v>
          </cell>
          <cell r="I34" t="str">
            <v>Fixed</v>
          </cell>
          <cell r="M34">
            <v>38991</v>
          </cell>
        </row>
        <row r="35">
          <cell r="A35">
            <v>43</v>
          </cell>
          <cell r="B35" t="str">
            <v>D1</v>
          </cell>
          <cell r="C35" t="str">
            <v>500 Station Common Electrical, Section 7</v>
          </cell>
          <cell r="D35" t="str">
            <v>Eur</v>
          </cell>
          <cell r="E35" t="str">
            <v>D12</v>
          </cell>
          <cell r="F35">
            <v>3.1E-2</v>
          </cell>
          <cell r="G35" t="str">
            <v>HR Plate</v>
          </cell>
          <cell r="H35" t="str">
            <v>World Carbon Steel Product Price Index - USD/tonne for HR Plate</v>
          </cell>
          <cell r="I35" t="str">
            <v>Meps(www.meps.co.uk)</v>
          </cell>
          <cell r="J35">
            <v>38992</v>
          </cell>
          <cell r="L35" t="str">
            <v>See Above</v>
          </cell>
          <cell r="M35">
            <v>38991</v>
          </cell>
        </row>
        <row r="36">
          <cell r="A36">
            <v>44</v>
          </cell>
          <cell r="B36" t="str">
            <v>D1</v>
          </cell>
          <cell r="C36" t="str">
            <v>500 Station Common Electrical, Section 7</v>
          </cell>
          <cell r="D36" t="str">
            <v>Eur</v>
          </cell>
          <cell r="E36" t="str">
            <v>D13</v>
          </cell>
          <cell r="F36">
            <v>7.9000000000000001E-2</v>
          </cell>
          <cell r="G36" t="str">
            <v>Nickel</v>
          </cell>
          <cell r="H36" t="str">
            <v>Price Index for Nickel</v>
          </cell>
          <cell r="I36" t="str">
            <v>LME</v>
          </cell>
          <cell r="J36">
            <v>38992</v>
          </cell>
          <cell r="L36" t="str">
            <v>1.2693 USD/EUR</v>
          </cell>
          <cell r="M36">
            <v>38991</v>
          </cell>
        </row>
        <row r="37">
          <cell r="A37">
            <v>45</v>
          </cell>
          <cell r="B37" t="str">
            <v>D1</v>
          </cell>
          <cell r="C37" t="str">
            <v>500 Station Common Electrical, Section 7</v>
          </cell>
          <cell r="D37" t="str">
            <v>Eur</v>
          </cell>
          <cell r="E37" t="str">
            <v>D14</v>
          </cell>
          <cell r="F37">
            <v>9.4E-2</v>
          </cell>
          <cell r="G37" t="str">
            <v>Copper</v>
          </cell>
          <cell r="H37" t="str">
            <v>Price Index for Copper</v>
          </cell>
          <cell r="I37" t="str">
            <v>LME</v>
          </cell>
          <cell r="J37">
            <v>38992</v>
          </cell>
          <cell r="L37" t="str">
            <v>1.2693 USD/EUR</v>
          </cell>
          <cell r="M37">
            <v>38991</v>
          </cell>
        </row>
        <row r="38">
          <cell r="A38">
            <v>46</v>
          </cell>
          <cell r="B38" t="str">
            <v>D1</v>
          </cell>
          <cell r="C38" t="str">
            <v>500 Station Common Electrical, Section 7</v>
          </cell>
          <cell r="D38" t="str">
            <v>Eur</v>
          </cell>
          <cell r="E38" t="str">
            <v>D15</v>
          </cell>
          <cell r="F38">
            <v>0.191</v>
          </cell>
          <cell r="G38" t="str">
            <v>Prefabricated Materials</v>
          </cell>
          <cell r="H38" t="str">
            <v>Reihe 273, Fachserie 17, der Erzeugerpreise gewerblicher Produkte fur Metalle und Halbzeuge"</v>
          </cell>
          <cell r="I38" t="str">
            <v>des Statistischen Bundesamte Deutschlands</v>
          </cell>
          <cell r="J38">
            <v>38992</v>
          </cell>
          <cell r="L38" t="str">
            <v>See Above</v>
          </cell>
          <cell r="M38">
            <v>38991</v>
          </cell>
        </row>
        <row r="39">
          <cell r="A39">
            <v>47</v>
          </cell>
          <cell r="B39" t="str">
            <v>D1</v>
          </cell>
          <cell r="C39" t="str">
            <v>500 Station Common Electrical, Section 7</v>
          </cell>
          <cell r="D39" t="str">
            <v>Eur</v>
          </cell>
          <cell r="E39" t="str">
            <v>D16</v>
          </cell>
          <cell r="F39">
            <v>0.45500000000000002</v>
          </cell>
          <cell r="G39" t="str">
            <v>Labour Manufacturing</v>
          </cell>
          <cell r="H39" t="str">
            <v>Labour Cost Index – EU25 for Manufacturing Labour, Nominal Value  – Seasonally adjusted - Labour Cost Index quoted quarterly for the labour indices for European labour</v>
          </cell>
          <cell r="I39" t="str">
            <v>EUROSTAT</v>
          </cell>
          <cell r="J39" t="str">
            <v>2nd Quarter 2006</v>
          </cell>
          <cell r="L39" t="str">
            <v>See Above</v>
          </cell>
          <cell r="M39">
            <v>38899</v>
          </cell>
        </row>
        <row r="40">
          <cell r="A40">
            <v>53</v>
          </cell>
          <cell r="B40" t="str">
            <v>D2</v>
          </cell>
          <cell r="C40" t="str">
            <v>500 Station Common Electrical, Section 7</v>
          </cell>
          <cell r="D40" t="str">
            <v>ZAR</v>
          </cell>
          <cell r="E40" t="str">
            <v>D21</v>
          </cell>
          <cell r="F40">
            <v>0.15</v>
          </cell>
          <cell r="G40" t="str">
            <v>Fixed</v>
          </cell>
          <cell r="H40" t="str">
            <v>Fixed Portion</v>
          </cell>
          <cell r="I40" t="str">
            <v>Fixed</v>
          </cell>
          <cell r="M40">
            <v>38961</v>
          </cell>
        </row>
        <row r="41">
          <cell r="A41">
            <v>54</v>
          </cell>
          <cell r="B41" t="str">
            <v>D2</v>
          </cell>
          <cell r="C41" t="str">
            <v>500 Station Common Electrical, Section 7</v>
          </cell>
          <cell r="D41" t="str">
            <v>ZAR</v>
          </cell>
          <cell r="E41" t="str">
            <v>D22</v>
          </cell>
          <cell r="F41">
            <v>4.2999999999999997E-2</v>
          </cell>
          <cell r="G41" t="str">
            <v>E-A Light Sections</v>
          </cell>
          <cell r="H41" t="str">
            <v>E-A Light Sections</v>
          </cell>
          <cell r="I41" t="str">
            <v>SEIFSA</v>
          </cell>
          <cell r="J41">
            <v>38961</v>
          </cell>
          <cell r="M41">
            <v>38961</v>
          </cell>
        </row>
        <row r="42">
          <cell r="A42">
            <v>55</v>
          </cell>
          <cell r="B42" t="str">
            <v>D2</v>
          </cell>
          <cell r="C42" t="str">
            <v>500 Station Common Electrical, Section 7</v>
          </cell>
          <cell r="D42" t="str">
            <v>ZAR</v>
          </cell>
          <cell r="E42" t="str">
            <v>D23</v>
          </cell>
          <cell r="F42">
            <v>0.19700000000000001</v>
          </cell>
          <cell r="G42" t="str">
            <v>F - Copper</v>
          </cell>
          <cell r="H42" t="str">
            <v>Table F</v>
          </cell>
          <cell r="I42" t="str">
            <v>SEIFSA</v>
          </cell>
          <cell r="J42">
            <v>38961</v>
          </cell>
          <cell r="M42">
            <v>38961</v>
          </cell>
        </row>
        <row r="43">
          <cell r="A43">
            <v>56</v>
          </cell>
          <cell r="B43" t="str">
            <v>D2</v>
          </cell>
          <cell r="C43" t="str">
            <v>500 Station Common Electrical, Section 7</v>
          </cell>
          <cell r="D43" t="str">
            <v>ZAR</v>
          </cell>
          <cell r="E43" t="str">
            <v>D24</v>
          </cell>
          <cell r="F43">
            <v>0.14499999999999999</v>
          </cell>
          <cell r="G43" t="str">
            <v>O - Metal Products</v>
          </cell>
          <cell r="H43" t="str">
            <v>O - Metal Products</v>
          </cell>
          <cell r="I43" t="str">
            <v>SEIFSA</v>
          </cell>
          <cell r="J43">
            <v>38961</v>
          </cell>
          <cell r="M43">
            <v>38961</v>
          </cell>
        </row>
        <row r="44">
          <cell r="A44">
            <v>57</v>
          </cell>
          <cell r="B44" t="str">
            <v>D2</v>
          </cell>
          <cell r="C44" t="str">
            <v>500 Station Common Electrical, Section 7</v>
          </cell>
          <cell r="D44" t="str">
            <v>ZAR</v>
          </cell>
          <cell r="E44" t="str">
            <v>D25</v>
          </cell>
          <cell r="F44">
            <v>0.46500000000000002</v>
          </cell>
          <cell r="G44" t="str">
            <v>Labour</v>
          </cell>
          <cell r="H44" t="str">
            <v>Labour Local</v>
          </cell>
          <cell r="I44" t="str">
            <v>SEIFSA</v>
          </cell>
          <cell r="J44">
            <v>38961</v>
          </cell>
          <cell r="M44">
            <v>38961</v>
          </cell>
        </row>
        <row r="45">
          <cell r="A45">
            <v>64</v>
          </cell>
          <cell r="B45" t="str">
            <v>E</v>
          </cell>
          <cell r="C45" t="str">
            <v>General Management Work</v>
          </cell>
          <cell r="D45" t="str">
            <v>Eur</v>
          </cell>
          <cell r="E45" t="str">
            <v>E1</v>
          </cell>
          <cell r="F45">
            <v>0.15</v>
          </cell>
          <cell r="G45" t="str">
            <v>Fixed</v>
          </cell>
          <cell r="H45" t="str">
            <v>Fixed Portion</v>
          </cell>
          <cell r="I45" t="str">
            <v>Fixed</v>
          </cell>
          <cell r="M45">
            <v>38899</v>
          </cell>
        </row>
        <row r="46">
          <cell r="A46">
            <v>65</v>
          </cell>
          <cell r="B46" t="str">
            <v>E</v>
          </cell>
          <cell r="C46" t="str">
            <v>General Management Work</v>
          </cell>
          <cell r="D46" t="str">
            <v>Eur</v>
          </cell>
          <cell r="E46" t="str">
            <v>E2</v>
          </cell>
          <cell r="F46">
            <v>0.85</v>
          </cell>
          <cell r="G46" t="str">
            <v>Labour Manufacturing</v>
          </cell>
          <cell r="H46" t="str">
            <v>Labour Cost Index – EU25 for Manufacturing Labour, Nominal Value  – Seasonally adjusted - Labour Cost Index quoted quarterly for the labour indices for European labour</v>
          </cell>
          <cell r="I46" t="str">
            <v>EUROSTAT</v>
          </cell>
          <cell r="J46" t="str">
            <v>2nd Quarter 2006</v>
          </cell>
          <cell r="L46" t="str">
            <v>See Above</v>
          </cell>
          <cell r="M46">
            <v>38899</v>
          </cell>
        </row>
        <row r="47">
          <cell r="A47">
            <v>72</v>
          </cell>
          <cell r="B47" t="str">
            <v>F</v>
          </cell>
          <cell r="C47" t="str">
            <v>Transport, EURO</v>
          </cell>
          <cell r="D47" t="str">
            <v>Eur</v>
          </cell>
          <cell r="E47" t="str">
            <v>F1</v>
          </cell>
          <cell r="F47">
            <v>0.15</v>
          </cell>
          <cell r="G47" t="str">
            <v>Fixed</v>
          </cell>
          <cell r="H47" t="str">
            <v>Fixed Portion</v>
          </cell>
          <cell r="I47" t="str">
            <v>Fixed</v>
          </cell>
          <cell r="M47">
            <v>38961</v>
          </cell>
        </row>
        <row r="48">
          <cell r="A48">
            <v>73</v>
          </cell>
          <cell r="B48" t="str">
            <v>F</v>
          </cell>
          <cell r="C48" t="str">
            <v>Transport, EURO</v>
          </cell>
          <cell r="D48" t="str">
            <v>Eur</v>
          </cell>
          <cell r="E48" t="str">
            <v>F2</v>
          </cell>
          <cell r="F48">
            <v>0.85</v>
          </cell>
          <cell r="G48" t="str">
            <v>Transport</v>
          </cell>
          <cell r="H48" t="str">
            <v>CPI for EU25 - Harmonized consumer price index, 2005=100</v>
          </cell>
          <cell r="I48" t="str">
            <v>EUROSTAT</v>
          </cell>
          <cell r="J48">
            <v>38962</v>
          </cell>
          <cell r="L48" t="str">
            <v>Base Cost Index(No Currency)</v>
          </cell>
          <cell r="M48">
            <v>38961</v>
          </cell>
        </row>
        <row r="49">
          <cell r="A49">
            <v>80</v>
          </cell>
          <cell r="B49" t="str">
            <v>G</v>
          </cell>
          <cell r="C49" t="str">
            <v>600 Condensate and Feedheating Plant, Section 8, Procure &amp; Manufacture</v>
          </cell>
          <cell r="D49" t="str">
            <v>Eur</v>
          </cell>
          <cell r="E49" t="str">
            <v>G1</v>
          </cell>
          <cell r="F49">
            <v>0.15</v>
          </cell>
          <cell r="G49" t="str">
            <v>Fixed</v>
          </cell>
          <cell r="H49" t="str">
            <v>Fixed Portion</v>
          </cell>
          <cell r="I49" t="str">
            <v>Fixed</v>
          </cell>
          <cell r="M49">
            <v>38991</v>
          </cell>
        </row>
        <row r="50">
          <cell r="A50">
            <v>81</v>
          </cell>
          <cell r="B50" t="str">
            <v>G</v>
          </cell>
          <cell r="C50" t="str">
            <v>600 Condensate and Feedheating Plant, Section 8, Procure &amp; Manufacture</v>
          </cell>
          <cell r="D50" t="str">
            <v>Eur</v>
          </cell>
          <cell r="E50" t="str">
            <v>G2</v>
          </cell>
          <cell r="F50">
            <v>0.09</v>
          </cell>
          <cell r="G50" t="str">
            <v>Structural Sections</v>
          </cell>
          <cell r="H50" t="str">
            <v>World Carbon Steel Product Price Index -  Structural Sections &amp; Beams</v>
          </cell>
          <cell r="I50" t="str">
            <v>Meps(www.meps.co.uk)</v>
          </cell>
          <cell r="J50">
            <v>38992</v>
          </cell>
          <cell r="L50" t="str">
            <v>see above</v>
          </cell>
          <cell r="M50">
            <v>38991</v>
          </cell>
        </row>
        <row r="51">
          <cell r="A51">
            <v>82</v>
          </cell>
          <cell r="B51" t="str">
            <v>G</v>
          </cell>
          <cell r="C51" t="str">
            <v>600 Condensate and Feedheating Plant, Section 8, Procure &amp; Manufacture</v>
          </cell>
          <cell r="D51" t="str">
            <v>Eur</v>
          </cell>
          <cell r="E51" t="str">
            <v>G3</v>
          </cell>
          <cell r="F51">
            <v>0.27300000000000002</v>
          </cell>
          <cell r="G51" t="str">
            <v>HR Plate</v>
          </cell>
          <cell r="H51" t="str">
            <v>World Carbon Steel Product Price Index - USD/tonne for HR Plate</v>
          </cell>
          <cell r="I51" t="str">
            <v>Meps(www.meps.co.uk)</v>
          </cell>
          <cell r="J51">
            <v>38992</v>
          </cell>
          <cell r="L51" t="str">
            <v>see above</v>
          </cell>
          <cell r="M51">
            <v>38991</v>
          </cell>
        </row>
        <row r="52">
          <cell r="A52">
            <v>83</v>
          </cell>
          <cell r="B52" t="str">
            <v>G</v>
          </cell>
          <cell r="C52" t="str">
            <v>600 Condensate and Feedheating Plant, Section 8, Procure &amp; Manufacture</v>
          </cell>
          <cell r="D52" t="str">
            <v>Eur</v>
          </cell>
          <cell r="E52" t="str">
            <v>G4</v>
          </cell>
          <cell r="F52">
            <v>4.5999999999999999E-2</v>
          </cell>
          <cell r="G52" t="str">
            <v>Nickel</v>
          </cell>
          <cell r="H52" t="str">
            <v>Price Index for Nickel</v>
          </cell>
          <cell r="I52" t="str">
            <v>LME</v>
          </cell>
          <cell r="J52">
            <v>38992</v>
          </cell>
          <cell r="L52" t="str">
            <v>see above</v>
          </cell>
          <cell r="M52">
            <v>38991</v>
          </cell>
        </row>
        <row r="53">
          <cell r="A53">
            <v>84</v>
          </cell>
          <cell r="B53" t="str">
            <v>G</v>
          </cell>
          <cell r="C53" t="str">
            <v>600 Condensate and Feedheating Plant, Section 8, Procure &amp; Manufacture</v>
          </cell>
          <cell r="D53" t="str">
            <v>Eur</v>
          </cell>
          <cell r="E53" t="str">
            <v>G5</v>
          </cell>
          <cell r="F53">
            <v>0.09</v>
          </cell>
          <cell r="G53" t="str">
            <v>Prefabricated Materials</v>
          </cell>
          <cell r="H53" t="str">
            <v>Reihe 273, Fachserie 17, der Erzeugerpreise gewerblicher Produkte fur Metalle und Halbzeuge"</v>
          </cell>
          <cell r="I53" t="str">
            <v>des Statistischen Bundesamte Deutschlands</v>
          </cell>
          <cell r="J53">
            <v>38992</v>
          </cell>
          <cell r="L53" t="str">
            <v>see above</v>
          </cell>
          <cell r="M53">
            <v>38991</v>
          </cell>
        </row>
        <row r="54">
          <cell r="A54">
            <v>85</v>
          </cell>
          <cell r="B54" t="str">
            <v>G</v>
          </cell>
          <cell r="C54" t="str">
            <v>600 Condensate and Feedheating Plant, Section 8, Procure &amp; Manufacture</v>
          </cell>
          <cell r="D54" t="str">
            <v>Eur</v>
          </cell>
          <cell r="E54" t="str">
            <v>G6</v>
          </cell>
          <cell r="F54">
            <v>0.35099999999999998</v>
          </cell>
          <cell r="G54" t="str">
            <v>Labour Manufacturing</v>
          </cell>
          <cell r="H54" t="str">
            <v>Labour Cost Index – EU25 for Manufacturing Labour, Nominal Value  – Seasonally adjusted - Labour Cost Index quoted quarterly for the labour indices for European labour</v>
          </cell>
          <cell r="I54" t="str">
            <v>EUROSTAT</v>
          </cell>
          <cell r="J54" t="str">
            <v>2nd Quarter 2006</v>
          </cell>
          <cell r="L54" t="str">
            <v>see above</v>
          </cell>
          <cell r="M54">
            <v>38899</v>
          </cell>
        </row>
        <row r="55">
          <cell r="A55">
            <v>91</v>
          </cell>
          <cell r="B55" t="str">
            <v>H</v>
          </cell>
          <cell r="C55" t="str">
            <v>600 Transport</v>
          </cell>
          <cell r="D55" t="str">
            <v>ZAR</v>
          </cell>
          <cell r="E55" t="str">
            <v>H1</v>
          </cell>
          <cell r="F55">
            <v>0</v>
          </cell>
          <cell r="G55" t="str">
            <v>Fixed</v>
          </cell>
          <cell r="H55" t="str">
            <v>Fixed Portion</v>
          </cell>
          <cell r="I55" t="str">
            <v>Fixed</v>
          </cell>
          <cell r="M55">
            <v>38961</v>
          </cell>
        </row>
        <row r="56">
          <cell r="A56">
            <v>92</v>
          </cell>
          <cell r="B56" t="str">
            <v>H</v>
          </cell>
          <cell r="C56" t="str">
            <v>600 Transport</v>
          </cell>
          <cell r="D56" t="str">
            <v>ZAR</v>
          </cell>
          <cell r="E56" t="str">
            <v>H2</v>
          </cell>
          <cell r="F56">
            <v>1</v>
          </cell>
          <cell r="G56" t="str">
            <v>Transport</v>
          </cell>
          <cell r="H56" t="str">
            <v>L-2:</v>
          </cell>
          <cell r="I56" t="str">
            <v>SEIFSA</v>
          </cell>
          <cell r="J56">
            <v>38961</v>
          </cell>
          <cell r="K56" t="str">
            <v>Not Applicable</v>
          </cell>
          <cell r="M56">
            <v>38961</v>
          </cell>
        </row>
        <row r="57">
          <cell r="A57">
            <v>99</v>
          </cell>
          <cell r="B57" t="str">
            <v>I</v>
          </cell>
          <cell r="C57" t="str">
            <v>600 Condensate and Feedheating Plant, Section 8, Erection</v>
          </cell>
          <cell r="D57" t="str">
            <v>ZAR</v>
          </cell>
          <cell r="E57" t="str">
            <v>I1</v>
          </cell>
          <cell r="F57">
            <v>0.15</v>
          </cell>
          <cell r="G57" t="str">
            <v>Fixed</v>
          </cell>
          <cell r="H57" t="str">
            <v>Fixed Portion</v>
          </cell>
          <cell r="I57" t="str">
            <v>Fixed</v>
          </cell>
          <cell r="M57">
            <v>38899</v>
          </cell>
        </row>
        <row r="58">
          <cell r="A58">
            <v>100</v>
          </cell>
          <cell r="B58" t="str">
            <v>I</v>
          </cell>
          <cell r="C58" t="str">
            <v>600 Condensate and Feedheating Plant, Section 8, Erection</v>
          </cell>
          <cell r="D58" t="str">
            <v>ZAR</v>
          </cell>
          <cell r="E58" t="str">
            <v>I2</v>
          </cell>
          <cell r="F58">
            <v>0.05</v>
          </cell>
          <cell r="G58" t="str">
            <v>Paint</v>
          </cell>
          <cell r="H58" t="str">
            <v>Table T</v>
          </cell>
          <cell r="I58" t="str">
            <v>SEIFSA</v>
          </cell>
          <cell r="J58">
            <v>38899</v>
          </cell>
          <cell r="M58">
            <v>38899</v>
          </cell>
        </row>
        <row r="59">
          <cell r="A59">
            <v>101</v>
          </cell>
          <cell r="B59" t="str">
            <v>I</v>
          </cell>
          <cell r="C59" t="str">
            <v>600 Condensate and Feedheating Plant, Section 8, Erection</v>
          </cell>
          <cell r="D59" t="str">
            <v>ZAR</v>
          </cell>
          <cell r="E59" t="str">
            <v>I3</v>
          </cell>
          <cell r="F59">
            <v>0.1</v>
          </cell>
          <cell r="G59" t="str">
            <v>Plant &amp; Machinery</v>
          </cell>
          <cell r="H59" t="str">
            <v>Table P</v>
          </cell>
          <cell r="I59" t="str">
            <v>SEIFSA</v>
          </cell>
          <cell r="J59">
            <v>38899</v>
          </cell>
          <cell r="M59">
            <v>38899</v>
          </cell>
        </row>
        <row r="60">
          <cell r="A60">
            <v>102</v>
          </cell>
          <cell r="B60" t="str">
            <v>I</v>
          </cell>
          <cell r="C60" t="str">
            <v>600 Condensate and Feedheating Plant, Section 8, Erection</v>
          </cell>
          <cell r="D60" t="str">
            <v>ZAR</v>
          </cell>
          <cell r="E60" t="str">
            <v>I4</v>
          </cell>
          <cell r="F60">
            <v>0.05</v>
          </cell>
          <cell r="G60" t="str">
            <v>Fuel</v>
          </cell>
          <cell r="H60" t="str">
            <v>Table L2</v>
          </cell>
          <cell r="I60" t="str">
            <v>SEIFSA</v>
          </cell>
          <cell r="J60">
            <v>38899</v>
          </cell>
          <cell r="M60">
            <v>38899</v>
          </cell>
        </row>
        <row r="61">
          <cell r="A61">
            <v>103</v>
          </cell>
          <cell r="B61" t="str">
            <v>I</v>
          </cell>
          <cell r="C61" t="str">
            <v>600 Condensate and Feedheating Plant, Section 8, Erection</v>
          </cell>
          <cell r="D61" t="str">
            <v>ZAR</v>
          </cell>
          <cell r="E61" t="str">
            <v>I5</v>
          </cell>
          <cell r="F61">
            <v>0.65</v>
          </cell>
          <cell r="G61" t="str">
            <v>Labour</v>
          </cell>
          <cell r="H61" t="str">
            <v>Table C3, All hourly paid employees.</v>
          </cell>
          <cell r="I61" t="str">
            <v>SEIFSA</v>
          </cell>
          <cell r="J61">
            <v>38899</v>
          </cell>
          <cell r="M61">
            <v>38899</v>
          </cell>
        </row>
        <row r="62">
          <cell r="A62">
            <v>110</v>
          </cell>
          <cell r="B62" t="str">
            <v>J</v>
          </cell>
          <cell r="C62" t="str">
            <v>600 Transport USD</v>
          </cell>
          <cell r="D62" t="str">
            <v>USD</v>
          </cell>
          <cell r="E62" t="str">
            <v>J1</v>
          </cell>
          <cell r="F62">
            <v>0</v>
          </cell>
          <cell r="G62" t="str">
            <v>Fixed</v>
          </cell>
          <cell r="H62" t="str">
            <v>Fixed Portion</v>
          </cell>
          <cell r="I62" t="str">
            <v>Fixed</v>
          </cell>
          <cell r="M62">
            <v>38991</v>
          </cell>
        </row>
        <row r="63">
          <cell r="A63">
            <v>111</v>
          </cell>
          <cell r="B63" t="str">
            <v>J</v>
          </cell>
          <cell r="C63" t="str">
            <v>600 Transport USD</v>
          </cell>
          <cell r="D63" t="str">
            <v>USD</v>
          </cell>
          <cell r="E63" t="str">
            <v>J2</v>
          </cell>
          <cell r="F63">
            <v>1</v>
          </cell>
          <cell r="G63" t="str">
            <v>General</v>
          </cell>
          <cell r="H63" t="str">
            <v>Consumer Price Index - All items, United States</v>
          </cell>
          <cell r="I63" t="str">
            <v>OECD.org</v>
          </cell>
          <cell r="J63">
            <v>38992</v>
          </cell>
          <cell r="M63">
            <v>38991</v>
          </cell>
        </row>
        <row r="64">
          <cell r="A64">
            <v>118</v>
          </cell>
          <cell r="B64" t="str">
            <v>L</v>
          </cell>
          <cell r="C64" t="str">
            <v>COST OF MANUFACTURE IN SOUTH AFRICA - MECHANICAL (700&amp;800)</v>
          </cell>
          <cell r="D64" t="str">
            <v>ZAR</v>
          </cell>
          <cell r="E64" t="str">
            <v>L1</v>
          </cell>
          <cell r="F64">
            <v>0.15</v>
          </cell>
          <cell r="G64" t="str">
            <v>Fixed</v>
          </cell>
          <cell r="H64" t="str">
            <v>Fixed Portion</v>
          </cell>
          <cell r="I64" t="str">
            <v>Fixed</v>
          </cell>
          <cell r="M64">
            <v>38899</v>
          </cell>
        </row>
        <row r="65">
          <cell r="A65">
            <v>119</v>
          </cell>
          <cell r="B65" t="str">
            <v>L</v>
          </cell>
          <cell r="C65" t="str">
            <v>COST OF MANUFACTURE IN SOUTH AFRICA - MECHANICAL (700&amp;800)</v>
          </cell>
          <cell r="D65" t="str">
            <v>ZAR</v>
          </cell>
          <cell r="E65" t="str">
            <v>L2</v>
          </cell>
          <cell r="F65">
            <v>0.4</v>
          </cell>
          <cell r="G65" t="str">
            <v>Cost of Labour</v>
          </cell>
          <cell r="H65" t="str">
            <v>Table C3 all hourly paid employees</v>
          </cell>
          <cell r="I65" t="str">
            <v>SEIFSA</v>
          </cell>
          <cell r="J65">
            <v>38929</v>
          </cell>
          <cell r="M65">
            <v>38899</v>
          </cell>
        </row>
        <row r="66">
          <cell r="A66">
            <v>120</v>
          </cell>
          <cell r="B66" t="str">
            <v>L</v>
          </cell>
          <cell r="C66" t="str">
            <v>COST OF MANUFACTURE IN SOUTH AFRICA - MECHANICAL (700&amp;800)</v>
          </cell>
          <cell r="D66" t="str">
            <v>ZAR</v>
          </cell>
          <cell r="E66" t="str">
            <v>L3</v>
          </cell>
          <cell r="F66">
            <v>0.45</v>
          </cell>
          <cell r="G66" t="str">
            <v>Cost of Material</v>
          </cell>
          <cell r="H66" t="str">
            <v>Table G SADS Index Mech Eng Materials</v>
          </cell>
          <cell r="I66" t="str">
            <v>SEIFSA</v>
          </cell>
          <cell r="J66">
            <v>38929</v>
          </cell>
          <cell r="M66">
            <v>38899</v>
          </cell>
        </row>
        <row r="67">
          <cell r="A67">
            <v>127</v>
          </cell>
          <cell r="B67" t="str">
            <v>M</v>
          </cell>
          <cell r="C67" t="str">
            <v>COST OF MANUFACTURE IN SOUTH AFRICA - ELECTRICAL (700&amp;800)</v>
          </cell>
          <cell r="D67" t="str">
            <v>ZAR</v>
          </cell>
          <cell r="E67" t="str">
            <v>M1</v>
          </cell>
          <cell r="F67">
            <v>0.15</v>
          </cell>
          <cell r="G67" t="str">
            <v>Fixed</v>
          </cell>
          <cell r="H67" t="str">
            <v>Fixed Portion</v>
          </cell>
          <cell r="I67" t="str">
            <v>Fixed</v>
          </cell>
          <cell r="M67">
            <v>38899</v>
          </cell>
        </row>
        <row r="68">
          <cell r="A68">
            <v>128</v>
          </cell>
          <cell r="B68" t="str">
            <v>M</v>
          </cell>
          <cell r="C68" t="str">
            <v>COST OF MANUFACTURE IN SOUTH AFRICA - ELECTRICAL (700&amp;800)</v>
          </cell>
          <cell r="D68" t="str">
            <v>ZAR</v>
          </cell>
          <cell r="E68" t="str">
            <v>M2</v>
          </cell>
          <cell r="F68">
            <v>0.34</v>
          </cell>
          <cell r="G68" t="str">
            <v>Cost of Labour</v>
          </cell>
          <cell r="H68" t="str">
            <v>Table C3 All Hourly paid employees</v>
          </cell>
          <cell r="I68" t="str">
            <v>SEIFSA</v>
          </cell>
          <cell r="J68">
            <v>38929</v>
          </cell>
          <cell r="M68">
            <v>38899</v>
          </cell>
        </row>
        <row r="69">
          <cell r="A69">
            <v>129</v>
          </cell>
          <cell r="B69" t="str">
            <v>M</v>
          </cell>
          <cell r="C69" t="str">
            <v>COST OF MANUFACTURE IN SOUTH AFRICA - ELECTRICAL (700&amp;800)</v>
          </cell>
          <cell r="D69" t="str">
            <v>ZAR</v>
          </cell>
          <cell r="E69" t="str">
            <v>M3</v>
          </cell>
          <cell r="F69">
            <v>0.36</v>
          </cell>
          <cell r="G69" t="str">
            <v>Cost of Electrical Eng Materials</v>
          </cell>
          <cell r="H69" t="str">
            <v>CSS Index Table G</v>
          </cell>
          <cell r="I69" t="str">
            <v>SEIFSA</v>
          </cell>
          <cell r="J69">
            <v>38929</v>
          </cell>
          <cell r="M69">
            <v>38899</v>
          </cell>
        </row>
        <row r="70">
          <cell r="A70">
            <v>130</v>
          </cell>
          <cell r="B70" t="str">
            <v>M</v>
          </cell>
          <cell r="C70" t="str">
            <v>COST OF MANUFACTURE IN SOUTH AFRICA - ELECTRICAL (700&amp;800)</v>
          </cell>
          <cell r="D70" t="str">
            <v>ZAR</v>
          </cell>
          <cell r="E70" t="str">
            <v>M4</v>
          </cell>
          <cell r="F70">
            <v>0.15</v>
          </cell>
          <cell r="G70" t="str">
            <v>Metal Price Copper Republic</v>
          </cell>
          <cell r="H70" t="str">
            <v>Metal Price Table 'F'                             SEIFSA</v>
          </cell>
          <cell r="I70" t="str">
            <v>SEIFSA</v>
          </cell>
          <cell r="J70">
            <v>38929</v>
          </cell>
          <cell r="M70">
            <v>38899</v>
          </cell>
        </row>
        <row r="71">
          <cell r="A71">
            <v>137</v>
          </cell>
          <cell r="B71" t="str">
            <v>N</v>
          </cell>
          <cell r="C71" t="str">
            <v xml:space="preserve"> COST OF TRANSPORT IN SOUTH AFRICA (700&amp;800)</v>
          </cell>
          <cell r="D71" t="str">
            <v>ZAR</v>
          </cell>
          <cell r="E71" t="str">
            <v>N1</v>
          </cell>
          <cell r="F71">
            <v>0.15</v>
          </cell>
          <cell r="G71" t="str">
            <v>Fixed</v>
          </cell>
          <cell r="H71" t="str">
            <v>Fixed Portion</v>
          </cell>
          <cell r="I71" t="str">
            <v>Fixed</v>
          </cell>
          <cell r="M71">
            <v>38899</v>
          </cell>
        </row>
        <row r="72">
          <cell r="A72">
            <v>138</v>
          </cell>
          <cell r="B72" t="str">
            <v>N</v>
          </cell>
          <cell r="C72" t="str">
            <v xml:space="preserve"> COST OF TRANSPORT IN SOUTH AFRICA (700&amp;800)</v>
          </cell>
          <cell r="D72" t="str">
            <v>ZAR</v>
          </cell>
          <cell r="E72" t="str">
            <v>N2</v>
          </cell>
          <cell r="F72">
            <v>0.85</v>
          </cell>
          <cell r="G72" t="str">
            <v>Local Transport</v>
          </cell>
          <cell r="H72" t="str">
            <v xml:space="preserve">Table L-2 Index Of Road Freight Costs </v>
          </cell>
          <cell r="I72" t="str">
            <v>SEIFSA</v>
          </cell>
          <cell r="J72">
            <v>38929</v>
          </cell>
          <cell r="M72">
            <v>38899</v>
          </cell>
        </row>
        <row r="73">
          <cell r="A73">
            <v>139</v>
          </cell>
          <cell r="B73" t="str">
            <v>N</v>
          </cell>
          <cell r="C73" t="str">
            <v xml:space="preserve"> COST OF TRANSPORT IN SOUTH AFRICA (700&amp;800)</v>
          </cell>
          <cell r="D73" t="str">
            <v>ZAR</v>
          </cell>
          <cell r="E73" t="str">
            <v>N3</v>
          </cell>
          <cell r="F73">
            <v>0</v>
          </cell>
          <cell r="G73" t="str">
            <v>Fixed</v>
          </cell>
          <cell r="H73" t="str">
            <v>SA Transport</v>
          </cell>
          <cell r="I73" t="str">
            <v>Fixed Inflation</v>
          </cell>
          <cell r="M73">
            <v>38899</v>
          </cell>
        </row>
        <row r="74">
          <cell r="A74">
            <v>145</v>
          </cell>
          <cell r="B74" t="str">
            <v>O</v>
          </cell>
          <cell r="C74" t="str">
            <v xml:space="preserve"> COST OF INSTALLATION AND COMMISSIONING (700&amp;800)</v>
          </cell>
          <cell r="D74" t="str">
            <v>ZAR</v>
          </cell>
          <cell r="E74" t="str">
            <v>O1</v>
          </cell>
          <cell r="F74">
            <v>0.15</v>
          </cell>
          <cell r="G74" t="str">
            <v>Fixed</v>
          </cell>
          <cell r="H74" t="str">
            <v>Fixed Portion</v>
          </cell>
          <cell r="I74" t="str">
            <v>Fixed</v>
          </cell>
          <cell r="M74">
            <v>38899</v>
          </cell>
        </row>
        <row r="75">
          <cell r="A75">
            <v>146</v>
          </cell>
          <cell r="B75" t="str">
            <v>O</v>
          </cell>
          <cell r="C75" t="str">
            <v xml:space="preserve"> COST OF INSTALLATION AND COMMISSIONING (700&amp;800)</v>
          </cell>
          <cell r="D75" t="str">
            <v>ZAR</v>
          </cell>
          <cell r="E75" t="str">
            <v>O2</v>
          </cell>
          <cell r="F75">
            <v>0.85</v>
          </cell>
          <cell r="G75" t="str">
            <v>Cost of Labour</v>
          </cell>
          <cell r="H75" t="str">
            <v>Table C3 (a) All Hourly Paid</v>
          </cell>
          <cell r="I75" t="str">
            <v>SEIFSA</v>
          </cell>
          <cell r="J75">
            <v>38929</v>
          </cell>
          <cell r="M75">
            <v>38899</v>
          </cell>
        </row>
        <row r="76">
          <cell r="A76">
            <v>153</v>
          </cell>
          <cell r="B76" t="str">
            <v>P</v>
          </cell>
          <cell r="C76" t="str">
            <v xml:space="preserve"> LOCAL ENGINEERING (700&amp;800)</v>
          </cell>
          <cell r="D76" t="str">
            <v>ZAR</v>
          </cell>
          <cell r="E76" t="str">
            <v>P1</v>
          </cell>
          <cell r="F76">
            <v>0.15</v>
          </cell>
          <cell r="G76" t="str">
            <v>Fixed</v>
          </cell>
          <cell r="H76" t="str">
            <v>Fixed Portion</v>
          </cell>
          <cell r="I76" t="str">
            <v>Fixed</v>
          </cell>
          <cell r="M76">
            <v>38899</v>
          </cell>
        </row>
        <row r="77">
          <cell r="A77">
            <v>154</v>
          </cell>
          <cell r="B77" t="str">
            <v>P</v>
          </cell>
          <cell r="C77" t="str">
            <v xml:space="preserve"> LOCAL ENGINEERING (700&amp;800)</v>
          </cell>
          <cell r="D77" t="str">
            <v>ZAR</v>
          </cell>
          <cell r="E77" t="str">
            <v>P2</v>
          </cell>
          <cell r="F77">
            <v>0.85</v>
          </cell>
          <cell r="G77" t="str">
            <v>Cost of Labour</v>
          </cell>
          <cell r="H77" t="str">
            <v>Table C3 All Hourly Paid</v>
          </cell>
          <cell r="I77" t="str">
            <v>SEIFSA</v>
          </cell>
          <cell r="J77">
            <v>38929</v>
          </cell>
          <cell r="M77">
            <v>38899</v>
          </cell>
        </row>
        <row r="78">
          <cell r="A78">
            <v>161</v>
          </cell>
          <cell r="B78" t="str">
            <v>Q</v>
          </cell>
          <cell r="C78" t="str">
            <v xml:space="preserve"> COST OF MANUFACTURE IN UK - MECHANICAL (700&amp;800)</v>
          </cell>
          <cell r="D78" t="str">
            <v>GBP</v>
          </cell>
          <cell r="E78" t="str">
            <v>Q1</v>
          </cell>
          <cell r="F78">
            <v>0.15</v>
          </cell>
          <cell r="G78" t="str">
            <v>Fixed</v>
          </cell>
          <cell r="H78" t="str">
            <v>Fixed Portion</v>
          </cell>
          <cell r="I78" t="str">
            <v>Fixed</v>
          </cell>
          <cell r="M78">
            <v>38961</v>
          </cell>
        </row>
        <row r="79">
          <cell r="A79">
            <v>162</v>
          </cell>
          <cell r="B79" t="str">
            <v>Q</v>
          </cell>
          <cell r="C79" t="str">
            <v xml:space="preserve"> COST OF MANUFACTURE IN UK - MECHANICAL (700&amp;800)</v>
          </cell>
          <cell r="D79" t="str">
            <v>GBP</v>
          </cell>
          <cell r="E79" t="str">
            <v>Q2</v>
          </cell>
          <cell r="F79">
            <v>0.4</v>
          </cell>
          <cell r="G79" t="str">
            <v>Cost of Labour</v>
          </cell>
          <cell r="H79" t="str">
            <v>Mech Engineering</v>
          </cell>
          <cell r="I79" t="str">
            <v>BEAMA</v>
          </cell>
          <cell r="J79">
            <v>38990</v>
          </cell>
          <cell r="K79" t="str">
            <v>GBP  822,413.00</v>
          </cell>
          <cell r="L79" t="str">
            <v>GBP 1.0 = ZAR 14.54</v>
          </cell>
          <cell r="M79">
            <v>38961</v>
          </cell>
        </row>
        <row r="80">
          <cell r="A80">
            <v>163</v>
          </cell>
          <cell r="B80" t="str">
            <v>Q</v>
          </cell>
          <cell r="C80" t="str">
            <v xml:space="preserve"> COST OF MANUFACTURE IN UK - MECHANICAL (700&amp;800)</v>
          </cell>
          <cell r="D80" t="str">
            <v>GBP</v>
          </cell>
          <cell r="E80" t="str">
            <v>Q3</v>
          </cell>
          <cell r="F80">
            <v>0.45</v>
          </cell>
          <cell r="G80" t="str">
            <v>Cost of Materials</v>
          </cell>
          <cell r="H80" t="str">
            <v>Mech Engineering</v>
          </cell>
          <cell r="I80" t="str">
            <v>BEAMA</v>
          </cell>
          <cell r="M80">
            <v>38961</v>
          </cell>
        </row>
        <row r="81">
          <cell r="A81">
            <v>170</v>
          </cell>
          <cell r="B81" t="str">
            <v>R</v>
          </cell>
          <cell r="C81" t="str">
            <v xml:space="preserve"> ENGINEERING (700&amp;800)</v>
          </cell>
          <cell r="D81" t="str">
            <v>GBP</v>
          </cell>
          <cell r="E81" t="str">
            <v>R1</v>
          </cell>
          <cell r="F81">
            <v>0.15</v>
          </cell>
          <cell r="G81" t="str">
            <v>Fixed</v>
          </cell>
          <cell r="H81" t="str">
            <v>Fixed Portion</v>
          </cell>
          <cell r="I81" t="str">
            <v>Fixed</v>
          </cell>
          <cell r="M81">
            <v>38961</v>
          </cell>
        </row>
        <row r="82">
          <cell r="A82">
            <v>171</v>
          </cell>
          <cell r="B82" t="str">
            <v>R</v>
          </cell>
          <cell r="C82" t="str">
            <v xml:space="preserve"> ENGINEERING (700&amp;800)</v>
          </cell>
          <cell r="D82" t="str">
            <v>GBP</v>
          </cell>
          <cell r="E82" t="str">
            <v>R2</v>
          </cell>
          <cell r="F82">
            <v>0.85</v>
          </cell>
          <cell r="G82" t="str">
            <v>Cost of Labour</v>
          </cell>
          <cell r="H82" t="str">
            <v>Mech Engineering</v>
          </cell>
          <cell r="I82" t="str">
            <v>BEAMA</v>
          </cell>
          <cell r="J82">
            <v>38990</v>
          </cell>
          <cell r="K82" t="str">
            <v>GBP 58,148.00</v>
          </cell>
          <cell r="L82" t="str">
            <v>GBP 1.0 = 14.54</v>
          </cell>
          <cell r="M82">
            <v>38961</v>
          </cell>
        </row>
        <row r="83">
          <cell r="A83">
            <v>178</v>
          </cell>
          <cell r="B83" t="str">
            <v>S</v>
          </cell>
          <cell r="C83" t="str">
            <v xml:space="preserve"> CONTRACT MANAGEMENT / MATERIAL SUPPLY - PIPEWORK (700&amp;800)</v>
          </cell>
          <cell r="D83" t="str">
            <v>ZAR</v>
          </cell>
          <cell r="E83" t="str">
            <v>S1</v>
          </cell>
          <cell r="F83">
            <v>0.15</v>
          </cell>
          <cell r="G83" t="str">
            <v>Fixed</v>
          </cell>
          <cell r="H83" t="str">
            <v>Fixed Portion</v>
          </cell>
          <cell r="I83" t="str">
            <v>Fixed</v>
          </cell>
          <cell r="M83">
            <v>38899</v>
          </cell>
        </row>
        <row r="84">
          <cell r="A84">
            <v>179</v>
          </cell>
          <cell r="B84" t="str">
            <v>S</v>
          </cell>
          <cell r="C84" t="str">
            <v xml:space="preserve"> CONTRACT MANAGEMENT / MATERIAL SUPPLY - PIPEWORK (700&amp;800)</v>
          </cell>
          <cell r="D84" t="str">
            <v>ZAR</v>
          </cell>
          <cell r="E84" t="str">
            <v>S2</v>
          </cell>
          <cell r="F84">
            <v>0.85</v>
          </cell>
          <cell r="G84" t="str">
            <v>Material / Contract Management</v>
          </cell>
          <cell r="H84" t="str">
            <v>Table E-8</v>
          </cell>
          <cell r="I84" t="str">
            <v>SEIFSA</v>
          </cell>
          <cell r="J84">
            <v>38929</v>
          </cell>
          <cell r="M84">
            <v>38899</v>
          </cell>
        </row>
        <row r="85">
          <cell r="A85">
            <v>186</v>
          </cell>
          <cell r="B85" t="str">
            <v>T</v>
          </cell>
          <cell r="C85" t="str">
            <v xml:space="preserve"> COST OF MANUFACTURING IN SOUTH AFRICA - MECHANICAL (700&amp;800)</v>
          </cell>
          <cell r="D85" t="str">
            <v>ZAR</v>
          </cell>
          <cell r="E85" t="str">
            <v>T1</v>
          </cell>
          <cell r="F85">
            <v>0.15</v>
          </cell>
          <cell r="G85" t="str">
            <v>Fixed</v>
          </cell>
          <cell r="H85" t="str">
            <v>Fixed Portion</v>
          </cell>
          <cell r="I85" t="str">
            <v>Fixed</v>
          </cell>
          <cell r="M85">
            <v>38899</v>
          </cell>
        </row>
        <row r="86">
          <cell r="A86">
            <v>187</v>
          </cell>
          <cell r="B86" t="str">
            <v>T</v>
          </cell>
          <cell r="C86" t="str">
            <v xml:space="preserve"> COST OF MANUFACTURING IN SOUTH AFRICA - MECHANICAL (700&amp;800)</v>
          </cell>
          <cell r="D86" t="str">
            <v>ZAR</v>
          </cell>
          <cell r="E86" t="str">
            <v>T2</v>
          </cell>
          <cell r="F86">
            <v>0.45</v>
          </cell>
          <cell r="G86" t="str">
            <v>Cost of Labour</v>
          </cell>
          <cell r="H86" t="str">
            <v>Table C3 All Hourly Paid Employees</v>
          </cell>
          <cell r="I86" t="str">
            <v>SEIFSA</v>
          </cell>
          <cell r="J86">
            <v>38929</v>
          </cell>
          <cell r="M86">
            <v>38899</v>
          </cell>
        </row>
        <row r="87">
          <cell r="A87">
            <v>188</v>
          </cell>
          <cell r="B87" t="str">
            <v>T</v>
          </cell>
          <cell r="C87" t="str">
            <v xml:space="preserve"> COST OF MANUFACTURING IN SOUTH AFRICA - MECHANICAL (700&amp;800)</v>
          </cell>
          <cell r="D87" t="str">
            <v>ZAR</v>
          </cell>
          <cell r="E87" t="str">
            <v>T3</v>
          </cell>
          <cell r="F87">
            <v>0.4</v>
          </cell>
          <cell r="G87" t="str">
            <v>Cost of Materials</v>
          </cell>
          <cell r="H87" t="str">
            <v>Table E-5 Round Bar</v>
          </cell>
          <cell r="I87" t="str">
            <v>SEIFSA</v>
          </cell>
          <cell r="J87">
            <v>38929</v>
          </cell>
          <cell r="M87">
            <v>38899</v>
          </cell>
        </row>
        <row r="88">
          <cell r="A88">
            <v>195</v>
          </cell>
          <cell r="B88" t="str">
            <v>U</v>
          </cell>
          <cell r="C88" t="str">
            <v xml:space="preserve"> COST OF GOODS MANUFACTURED IN GERMANY (700&amp;800)</v>
          </cell>
          <cell r="D88" t="str">
            <v>Eur</v>
          </cell>
          <cell r="E88" t="str">
            <v>U1</v>
          </cell>
          <cell r="F88">
            <v>0.15</v>
          </cell>
          <cell r="G88" t="str">
            <v>Fixed</v>
          </cell>
          <cell r="H88" t="str">
            <v>Fixed Portion</v>
          </cell>
          <cell r="I88" t="str">
            <v>Fixed</v>
          </cell>
          <cell r="M88">
            <v>38991</v>
          </cell>
        </row>
        <row r="89">
          <cell r="A89">
            <v>196</v>
          </cell>
          <cell r="B89" t="str">
            <v>U</v>
          </cell>
          <cell r="C89" t="str">
            <v xml:space="preserve"> COST OF GOODS MANUFACTURED IN GERMANY (700&amp;800)</v>
          </cell>
          <cell r="D89" t="str">
            <v>Eur</v>
          </cell>
          <cell r="E89" t="str">
            <v>U2</v>
          </cell>
          <cell r="F89">
            <v>0.85</v>
          </cell>
          <cell r="G89" t="str">
            <v>6%  Per Annum</v>
          </cell>
          <cell r="H89" t="str">
            <v>German manufatured goods</v>
          </cell>
          <cell r="I89" t="str">
            <v>Inflation fixed %</v>
          </cell>
          <cell r="J89">
            <v>2006</v>
          </cell>
          <cell r="M89">
            <v>38991</v>
          </cell>
        </row>
        <row r="90">
          <cell r="A90">
            <v>203</v>
          </cell>
          <cell r="B90" t="str">
            <v>V</v>
          </cell>
          <cell r="C90" t="str">
            <v>900 Pipes, Fittings and Vessels, Section 10</v>
          </cell>
          <cell r="D90" t="str">
            <v>Eur</v>
          </cell>
          <cell r="E90" t="str">
            <v>V1</v>
          </cell>
          <cell r="F90">
            <v>0.15</v>
          </cell>
          <cell r="G90" t="str">
            <v>Fixed</v>
          </cell>
          <cell r="H90" t="str">
            <v>Fixed Portion</v>
          </cell>
          <cell r="I90" t="str">
            <v>Fixed</v>
          </cell>
          <cell r="M90">
            <v>38991</v>
          </cell>
        </row>
        <row r="91">
          <cell r="A91">
            <v>204</v>
          </cell>
          <cell r="B91" t="str">
            <v>V</v>
          </cell>
          <cell r="C91" t="str">
            <v>900 Pipes, Fittings and Vessels, Section 10</v>
          </cell>
          <cell r="D91" t="str">
            <v>Eur</v>
          </cell>
          <cell r="E91" t="str">
            <v>V2</v>
          </cell>
          <cell r="F91">
            <v>0.10100000000000001</v>
          </cell>
          <cell r="G91" t="str">
            <v>Structural Sections</v>
          </cell>
          <cell r="H91" t="str">
            <v>World Carbon Steel Product Price Index -  Structural Sections &amp; Beams</v>
          </cell>
          <cell r="I91" t="str">
            <v>Meps(www.meps.co.uk)</v>
          </cell>
          <cell r="J91">
            <v>38992</v>
          </cell>
          <cell r="L91" t="str">
            <v>see above</v>
          </cell>
          <cell r="M91">
            <v>38991</v>
          </cell>
        </row>
        <row r="92">
          <cell r="A92">
            <v>205</v>
          </cell>
          <cell r="B92" t="str">
            <v>V</v>
          </cell>
          <cell r="C92" t="str">
            <v>900 Pipes, Fittings and Vessels, Section 10</v>
          </cell>
          <cell r="D92" t="str">
            <v>Eur</v>
          </cell>
          <cell r="E92" t="str">
            <v>V3</v>
          </cell>
          <cell r="F92">
            <v>0.27</v>
          </cell>
          <cell r="G92" t="str">
            <v>HR Plate</v>
          </cell>
          <cell r="H92" t="str">
            <v>World Carbon Steel Product Price Index - USD/tonne for HR Plate</v>
          </cell>
          <cell r="I92" t="str">
            <v>Meps(www.meps.co.uk)</v>
          </cell>
          <cell r="J92">
            <v>38992</v>
          </cell>
          <cell r="L92" t="str">
            <v>see above</v>
          </cell>
          <cell r="M92">
            <v>38991</v>
          </cell>
        </row>
        <row r="93">
          <cell r="A93">
            <v>206</v>
          </cell>
          <cell r="B93" t="str">
            <v>V</v>
          </cell>
          <cell r="C93" t="str">
            <v>900 Pipes, Fittings and Vessels, Section 10</v>
          </cell>
          <cell r="D93" t="str">
            <v>Eur</v>
          </cell>
          <cell r="E93" t="str">
            <v>V4</v>
          </cell>
          <cell r="F93">
            <v>0.25700000000000001</v>
          </cell>
          <cell r="G93" t="str">
            <v>Prefab</v>
          </cell>
          <cell r="H93" t="str">
            <v>Reihe 273, Fachserie 17, der Erzeugerpreise gewerblicher Produkte fur Metalle und Halbzeuge"</v>
          </cell>
          <cell r="I93" t="str">
            <v>des Statistischen Bundesamte Deutschlands</v>
          </cell>
          <cell r="J93">
            <v>38992</v>
          </cell>
          <cell r="L93" t="str">
            <v>see above</v>
          </cell>
          <cell r="M93">
            <v>38991</v>
          </cell>
        </row>
        <row r="94">
          <cell r="A94">
            <v>207</v>
          </cell>
          <cell r="B94" t="str">
            <v>V</v>
          </cell>
          <cell r="C94" t="str">
            <v>900 Pipes, Fittings and Vessels, Section 10</v>
          </cell>
          <cell r="D94" t="str">
            <v>Eur</v>
          </cell>
          <cell r="E94" t="str">
            <v>V5</v>
          </cell>
          <cell r="F94">
            <v>0.222</v>
          </cell>
          <cell r="G94" t="str">
            <v>Labour Manufacturing</v>
          </cell>
          <cell r="H94" t="str">
            <v>Labour Cost Index – EU25 for Manufacturing Labour, Nominal Value  – Seasonally adjusted - Labour Cost Index quoted quarterly for the labour indices for European labour</v>
          </cell>
          <cell r="I94" t="str">
            <v>EUROSTAT</v>
          </cell>
          <cell r="J94" t="str">
            <v>2nd Quarter 2006</v>
          </cell>
          <cell r="L94" t="str">
            <v>see above</v>
          </cell>
          <cell r="M94">
            <v>38899</v>
          </cell>
        </row>
        <row r="95">
          <cell r="A95">
            <v>214</v>
          </cell>
          <cell r="B95" t="str">
            <v>W</v>
          </cell>
          <cell r="C95" t="str">
            <v>1000 Unitized Control &amp; Instrumentation, Section 3&amp;11</v>
          </cell>
          <cell r="D95" t="str">
            <v>Eur</v>
          </cell>
          <cell r="E95" t="str">
            <v>W1</v>
          </cell>
          <cell r="F95">
            <v>0.15</v>
          </cell>
          <cell r="G95" t="str">
            <v>Fixed</v>
          </cell>
          <cell r="H95" t="str">
            <v>Fixed Portion</v>
          </cell>
          <cell r="I95" t="str">
            <v>Fixed</v>
          </cell>
          <cell r="M95">
            <v>38991</v>
          </cell>
        </row>
        <row r="96">
          <cell r="A96">
            <v>215</v>
          </cell>
          <cell r="B96" t="str">
            <v>W</v>
          </cell>
          <cell r="C96" t="str">
            <v>1000 Unitized Control &amp; Instrumentation, Section 3&amp;11</v>
          </cell>
          <cell r="D96" t="str">
            <v>Eur</v>
          </cell>
          <cell r="E96" t="str">
            <v>W2</v>
          </cell>
          <cell r="F96">
            <v>7.9000000000000001E-2</v>
          </cell>
          <cell r="G96" t="str">
            <v>HR Plate</v>
          </cell>
          <cell r="H96" t="str">
            <v>World Carbon Steel Product Price Index - USD/tonne for HR Plate</v>
          </cell>
          <cell r="I96" t="str">
            <v>Meps(www.meps.co.uk)</v>
          </cell>
          <cell r="J96">
            <v>38992</v>
          </cell>
          <cell r="L96" t="str">
            <v>see above</v>
          </cell>
          <cell r="M96">
            <v>38991</v>
          </cell>
        </row>
        <row r="97">
          <cell r="A97">
            <v>216</v>
          </cell>
          <cell r="B97" t="str">
            <v>W</v>
          </cell>
          <cell r="C97" t="str">
            <v>1000 Unitized Control &amp; Instrumentation, Section 3&amp;11</v>
          </cell>
          <cell r="D97" t="str">
            <v>Eur</v>
          </cell>
          <cell r="E97" t="str">
            <v>W3</v>
          </cell>
          <cell r="F97">
            <v>0.77100000000000002</v>
          </cell>
          <cell r="G97" t="str">
            <v>Labour Manufacturing</v>
          </cell>
          <cell r="H97" t="str">
            <v>Labour Cost Index – EU25 for Manufacturing Labour, Nominal Value  – Seasonally adjusted - Labour Cost Index quoted quarterly for the labour indices for European labour</v>
          </cell>
          <cell r="I97" t="str">
            <v>EUROSTAT</v>
          </cell>
          <cell r="J97" t="str">
            <v>2nd Quarter 2006</v>
          </cell>
          <cell r="L97" t="str">
            <v>see above</v>
          </cell>
          <cell r="M97">
            <v>38899</v>
          </cell>
        </row>
        <row r="98">
          <cell r="A98">
            <v>223</v>
          </cell>
          <cell r="B98" t="str">
            <v>X</v>
          </cell>
          <cell r="C98" t="str">
            <v>1100 Civil &amp; Structural, Section 14, South Africa</v>
          </cell>
          <cell r="D98" t="str">
            <v>ZAR</v>
          </cell>
          <cell r="E98" t="str">
            <v>X1</v>
          </cell>
          <cell r="F98">
            <v>0.15</v>
          </cell>
          <cell r="G98" t="str">
            <v>Fixed</v>
          </cell>
          <cell r="H98" t="str">
            <v>Fixed Portion</v>
          </cell>
          <cell r="I98" t="str">
            <v>Fixed</v>
          </cell>
          <cell r="M98">
            <v>38961</v>
          </cell>
        </row>
        <row r="99">
          <cell r="A99">
            <v>224</v>
          </cell>
          <cell r="B99" t="str">
            <v>X</v>
          </cell>
          <cell r="C99" t="str">
            <v>1100 Civil &amp; Structural, Section 14, South Africa</v>
          </cell>
          <cell r="D99" t="str">
            <v>ZAR</v>
          </cell>
          <cell r="E99" t="str">
            <v>X2</v>
          </cell>
          <cell r="F99">
            <v>0.222</v>
          </cell>
          <cell r="G99" t="str">
            <v>E-A Light Sections</v>
          </cell>
          <cell r="H99" t="str">
            <v>Table E-A</v>
          </cell>
          <cell r="I99" t="str">
            <v>SEIFSA</v>
          </cell>
          <cell r="J99">
            <v>38962</v>
          </cell>
          <cell r="M99">
            <v>38961</v>
          </cell>
        </row>
        <row r="100">
          <cell r="A100">
            <v>225</v>
          </cell>
          <cell r="B100" t="str">
            <v>X</v>
          </cell>
          <cell r="C100" t="str">
            <v>1100 Civil &amp; Structural, Section 14, South Africa</v>
          </cell>
          <cell r="D100" t="str">
            <v>ZAR</v>
          </cell>
          <cell r="E100" t="str">
            <v>X3</v>
          </cell>
          <cell r="F100">
            <v>0.153</v>
          </cell>
          <cell r="G100" t="str">
            <v>E-A Hot Rolled</v>
          </cell>
          <cell r="H100" t="str">
            <v>Table E-A</v>
          </cell>
          <cell r="I100" t="str">
            <v>SEIFSA</v>
          </cell>
          <cell r="J100">
            <v>38962</v>
          </cell>
          <cell r="M100">
            <v>38961</v>
          </cell>
        </row>
        <row r="101">
          <cell r="A101">
            <v>226</v>
          </cell>
          <cell r="B101" t="str">
            <v>X</v>
          </cell>
          <cell r="C101" t="str">
            <v>1100 Civil &amp; Structural, Section 14, South Africa</v>
          </cell>
          <cell r="D101" t="str">
            <v>ZAR</v>
          </cell>
          <cell r="E101" t="str">
            <v>X4</v>
          </cell>
          <cell r="F101">
            <v>0.47499999999999998</v>
          </cell>
          <cell r="G101" t="str">
            <v>Labour</v>
          </cell>
          <cell r="H101" t="str">
            <v>Table C3, All hourly paid employees.</v>
          </cell>
          <cell r="I101" t="str">
            <v>SEIFSA</v>
          </cell>
          <cell r="J101">
            <v>38962</v>
          </cell>
          <cell r="M101">
            <v>38961</v>
          </cell>
        </row>
        <row r="102">
          <cell r="A102">
            <v>233</v>
          </cell>
          <cell r="B102" t="str">
            <v>Y1</v>
          </cell>
          <cell r="C102" t="str">
            <v>Local Management Activities</v>
          </cell>
          <cell r="D102" t="str">
            <v>ZAR</v>
          </cell>
          <cell r="E102" t="str">
            <v>Y1.1</v>
          </cell>
          <cell r="F102">
            <v>0.15</v>
          </cell>
          <cell r="G102" t="str">
            <v>Fixed</v>
          </cell>
          <cell r="H102" t="str">
            <v>Fixed Portion</v>
          </cell>
          <cell r="I102" t="str">
            <v>Fixed</v>
          </cell>
          <cell r="M102">
            <v>38961</v>
          </cell>
        </row>
        <row r="103">
          <cell r="A103">
            <v>234</v>
          </cell>
          <cell r="B103" t="str">
            <v>Y1</v>
          </cell>
          <cell r="C103" t="str">
            <v>Local Management Activities</v>
          </cell>
          <cell r="D103" t="str">
            <v>ZAR</v>
          </cell>
          <cell r="E103" t="str">
            <v>Y1.2</v>
          </cell>
          <cell r="F103">
            <v>0.85</v>
          </cell>
          <cell r="G103" t="str">
            <v>Labour</v>
          </cell>
          <cell r="H103" t="str">
            <v>Table C3, All hourly paid employees.</v>
          </cell>
          <cell r="I103" t="str">
            <v>SEIFSA</v>
          </cell>
          <cell r="J103">
            <v>38962</v>
          </cell>
          <cell r="M103">
            <v>38961</v>
          </cell>
        </row>
        <row r="104">
          <cell r="A104">
            <v>241</v>
          </cell>
          <cell r="B104" t="str">
            <v>Y2</v>
          </cell>
          <cell r="C104" t="str">
            <v>Local Design</v>
          </cell>
          <cell r="D104" t="str">
            <v>ZAR</v>
          </cell>
          <cell r="E104" t="str">
            <v>Y2.1</v>
          </cell>
          <cell r="F104">
            <v>0.15</v>
          </cell>
          <cell r="G104" t="str">
            <v>Fixed</v>
          </cell>
          <cell r="H104" t="str">
            <v>Fixed Portion</v>
          </cell>
          <cell r="I104" t="str">
            <v>Fixed</v>
          </cell>
          <cell r="M104">
            <v>38961</v>
          </cell>
        </row>
        <row r="105">
          <cell r="A105">
            <v>242</v>
          </cell>
          <cell r="B105" t="str">
            <v>Y2</v>
          </cell>
          <cell r="C105" t="str">
            <v>Local Design</v>
          </cell>
          <cell r="D105" t="str">
            <v>ZAR</v>
          </cell>
          <cell r="E105" t="str">
            <v>Y2.2</v>
          </cell>
          <cell r="F105">
            <v>0.85</v>
          </cell>
          <cell r="G105" t="str">
            <v>Labour</v>
          </cell>
          <cell r="H105" t="str">
            <v>Table C3, All hourly paid employees.</v>
          </cell>
          <cell r="I105" t="str">
            <v>SEIFSA</v>
          </cell>
          <cell r="J105">
            <v>38962</v>
          </cell>
          <cell r="M105">
            <v>38961</v>
          </cell>
        </row>
        <row r="106">
          <cell r="A106">
            <v>249</v>
          </cell>
          <cell r="B106" t="str">
            <v>Z</v>
          </cell>
          <cell r="C106" t="str">
            <v>1200 ACC - Supply of Bundles</v>
          </cell>
          <cell r="D106" t="str">
            <v>ZAR</v>
          </cell>
          <cell r="E106" t="str">
            <v>Z1</v>
          </cell>
          <cell r="F106">
            <v>0.05</v>
          </cell>
          <cell r="G106" t="str">
            <v>Fixed</v>
          </cell>
          <cell r="H106" t="str">
            <v>Fixed Portion</v>
          </cell>
          <cell r="I106" t="str">
            <v>Fixed</v>
          </cell>
          <cell r="M106">
            <v>38899</v>
          </cell>
        </row>
        <row r="107">
          <cell r="A107">
            <v>250</v>
          </cell>
          <cell r="B107" t="str">
            <v>Z</v>
          </cell>
          <cell r="C107" t="str">
            <v>1200 ACC - Supply of Bundles</v>
          </cell>
          <cell r="D107" t="str">
            <v>ZAR</v>
          </cell>
          <cell r="E107" t="str">
            <v>Z2</v>
          </cell>
          <cell r="F107">
            <v>0.15</v>
          </cell>
          <cell r="G107" t="str">
            <v>Labour</v>
          </cell>
          <cell r="H107" t="str">
            <v>C-3: All hourly paid Employees</v>
          </cell>
          <cell r="I107" t="str">
            <v>SEIFSA</v>
          </cell>
          <cell r="J107">
            <v>38899</v>
          </cell>
          <cell r="K107" t="str">
            <v>Not Applicable</v>
          </cell>
          <cell r="M107">
            <v>38899</v>
          </cell>
        </row>
        <row r="108">
          <cell r="A108">
            <v>251</v>
          </cell>
          <cell r="B108" t="str">
            <v>Z</v>
          </cell>
          <cell r="C108" t="str">
            <v>1200 ACC - Supply of Bundles</v>
          </cell>
          <cell r="D108" t="str">
            <v>ZAR</v>
          </cell>
          <cell r="E108" t="str">
            <v>Z3</v>
          </cell>
          <cell r="F108">
            <v>0.45</v>
          </cell>
          <cell r="G108" t="str">
            <v>Material</v>
          </cell>
          <cell r="H108" t="str">
            <v>E-A: Cold rolled</v>
          </cell>
          <cell r="I108" t="str">
            <v>SEIFSA</v>
          </cell>
          <cell r="J108">
            <v>38899</v>
          </cell>
          <cell r="K108" t="str">
            <v>Not Applicable</v>
          </cell>
          <cell r="M108">
            <v>38899</v>
          </cell>
        </row>
        <row r="109">
          <cell r="A109">
            <v>252</v>
          </cell>
          <cell r="B109" t="str">
            <v>Z</v>
          </cell>
          <cell r="C109" t="str">
            <v>1200 ACC - Supply of Bundles</v>
          </cell>
          <cell r="D109" t="str">
            <v>ZAR</v>
          </cell>
          <cell r="E109" t="str">
            <v>Z4</v>
          </cell>
          <cell r="F109">
            <v>0.35</v>
          </cell>
          <cell r="G109" t="str">
            <v>Zinc</v>
          </cell>
          <cell r="H109" t="str">
            <v>F: Zinc</v>
          </cell>
          <cell r="I109" t="str">
            <v>SEIFSA</v>
          </cell>
          <cell r="J109">
            <v>38899</v>
          </cell>
          <cell r="K109" t="str">
            <v>Not Applicable</v>
          </cell>
          <cell r="M109">
            <v>38899</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
      <sheetName val="TKF"/>
      <sheetName val="SG"/>
      <sheetName val="INFO"/>
      <sheetName val="Esk"/>
      <sheetName val="HCS"/>
      <sheetName val="IOP"/>
      <sheetName val="1"/>
      <sheetName val="2"/>
      <sheetName val="3"/>
      <sheetName val="4"/>
      <sheetName val="5"/>
      <sheetName val="6"/>
      <sheetName val="7"/>
      <sheetName val="8"/>
      <sheetName val="9"/>
      <sheetName val="10"/>
      <sheetName val="11"/>
      <sheetName val="12"/>
      <sheetName val="ASS"/>
      <sheetName val="PM"/>
      <sheetName val="EM"/>
      <sheetName val="SM"/>
      <sheetName val="AUX"/>
      <sheetName val="PEG"/>
      <sheetName val="MDB"/>
      <sheetName val="M"/>
      <sheetName val="S"/>
      <sheetName val="E"/>
      <sheetName val="C"/>
      <sheetName val="Cw"/>
      <sheetName val="5.1.2 Activiti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15">
          <cell r="H15">
            <v>15460</v>
          </cell>
          <cell r="K15">
            <v>8113500</v>
          </cell>
        </row>
        <row r="16">
          <cell r="H16">
            <v>5800</v>
          </cell>
          <cell r="K16">
            <v>3485000</v>
          </cell>
        </row>
        <row r="17">
          <cell r="H17">
            <v>20000</v>
          </cell>
          <cell r="K17">
            <v>10170000</v>
          </cell>
        </row>
        <row r="18">
          <cell r="H18">
            <v>14400</v>
          </cell>
          <cell r="K18">
            <v>6436000</v>
          </cell>
        </row>
      </sheetData>
      <sheetData sheetId="20"/>
      <sheetData sheetId="21"/>
      <sheetData sheetId="22"/>
      <sheetData sheetId="23">
        <row r="7">
          <cell r="O7">
            <v>1765000</v>
          </cell>
        </row>
        <row r="8">
          <cell r="O8">
            <v>1887500</v>
          </cell>
        </row>
      </sheetData>
      <sheetData sheetId="24">
        <row r="14">
          <cell r="P14">
            <v>24337221.000000004</v>
          </cell>
        </row>
        <row r="20">
          <cell r="P20">
            <v>1274187.0000000005</v>
          </cell>
        </row>
        <row r="45">
          <cell r="P45">
            <v>23063034.000000007</v>
          </cell>
        </row>
      </sheetData>
      <sheetData sheetId="25"/>
      <sheetData sheetId="26"/>
      <sheetData sheetId="27"/>
      <sheetData sheetId="28"/>
      <sheetData sheetId="29"/>
      <sheetData sheetId="30"/>
      <sheetData sheetId="3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 Page"/>
      <sheetName val="Cover Sheet"/>
      <sheetName val="Preamble"/>
      <sheetName val="5.1.1 Summary of Payments"/>
      <sheetName val="5.1.2 Schedule of Rates"/>
      <sheetName val="Option 0"/>
      <sheetName val="5.1.3 Rate of Exchange table"/>
      <sheetName val=" 5.1.4Price adjustment formulae"/>
      <sheetName val="5.1.5 PS5 Schedule"/>
      <sheetName val=" 5.1.6 LME Notes"/>
      <sheetName val="5.1.7 Spares schedule"/>
      <sheetName val="5.1.1.1 Summary of Sections"/>
      <sheetName val="5.1.1.2 Summary Currency &amp; CPA"/>
      <sheetName val="5.1.1.3 Summary Cost allocation"/>
    </sheetNames>
    <sheetDataSet>
      <sheetData sheetId="0" refreshError="1"/>
      <sheetData sheetId="1" refreshError="1"/>
      <sheetData sheetId="2" refreshError="1"/>
      <sheetData sheetId="3" refreshError="1"/>
      <sheetData sheetId="4">
        <row r="4">
          <cell r="AL4" t="str">
            <v>A Mechanical equipment only</v>
          </cell>
        </row>
        <row r="5">
          <cell r="AL5" t="str">
            <v>B Structural equipment only</v>
          </cell>
          <cell r="BL5">
            <v>720000</v>
          </cell>
          <cell r="BM5">
            <v>360000</v>
          </cell>
          <cell r="BN5">
            <v>120000</v>
          </cell>
          <cell r="BO5">
            <v>482125</v>
          </cell>
          <cell r="BP5">
            <v>0</v>
          </cell>
          <cell r="BQ5">
            <v>0</v>
          </cell>
          <cell r="BR5">
            <v>0</v>
          </cell>
          <cell r="BS5">
            <v>0</v>
          </cell>
          <cell r="BT5">
            <v>19500</v>
          </cell>
          <cell r="BU5">
            <v>60000</v>
          </cell>
          <cell r="BV5">
            <v>11330565.6</v>
          </cell>
        </row>
        <row r="6">
          <cell r="AL6" t="str">
            <v>C Elect, C &amp; I equipment only</v>
          </cell>
          <cell r="BL6">
            <v>0</v>
          </cell>
          <cell r="BM6">
            <v>0</v>
          </cell>
          <cell r="BN6">
            <v>0</v>
          </cell>
          <cell r="BO6">
            <v>0</v>
          </cell>
          <cell r="BP6">
            <v>0</v>
          </cell>
          <cell r="BQ6">
            <v>0</v>
          </cell>
          <cell r="BR6">
            <v>0</v>
          </cell>
          <cell r="BS6">
            <v>0</v>
          </cell>
          <cell r="BT6">
            <v>0</v>
          </cell>
          <cell r="BU6">
            <v>0</v>
          </cell>
          <cell r="BV6">
            <v>0</v>
          </cell>
        </row>
        <row r="7">
          <cell r="A7" t="str">
            <v>.</v>
          </cell>
          <cell r="AL7" t="str">
            <v>D Transport only</v>
          </cell>
          <cell r="BL7">
            <v>0</v>
          </cell>
          <cell r="BM7">
            <v>0</v>
          </cell>
          <cell r="BN7">
            <v>0</v>
          </cell>
          <cell r="BO7">
            <v>0</v>
          </cell>
          <cell r="BP7">
            <v>0</v>
          </cell>
          <cell r="BQ7">
            <v>0</v>
          </cell>
          <cell r="BR7">
            <v>0</v>
          </cell>
          <cell r="BS7">
            <v>0</v>
          </cell>
          <cell r="BT7">
            <v>0</v>
          </cell>
          <cell r="BU7">
            <v>0</v>
          </cell>
          <cell r="BV7">
            <v>3731303.8</v>
          </cell>
        </row>
        <row r="8">
          <cell r="A8" t="str">
            <v>IC : PM</v>
          </cell>
          <cell r="AL8" t="str">
            <v>E Erection only</v>
          </cell>
          <cell r="BL8">
            <v>0</v>
          </cell>
          <cell r="BM8">
            <v>0</v>
          </cell>
          <cell r="BN8">
            <v>0</v>
          </cell>
          <cell r="BO8">
            <v>267578355.70070192</v>
          </cell>
          <cell r="BP8">
            <v>0</v>
          </cell>
          <cell r="BQ8">
            <v>0</v>
          </cell>
          <cell r="BR8">
            <v>64082651</v>
          </cell>
          <cell r="BS8">
            <v>0</v>
          </cell>
          <cell r="BT8">
            <v>0</v>
          </cell>
          <cell r="BU8">
            <v>0</v>
          </cell>
          <cell r="BV8">
            <v>34159642.600000001</v>
          </cell>
        </row>
        <row r="9">
          <cell r="A9" t="str">
            <v>IC : EM</v>
          </cell>
          <cell r="AL9" t="str">
            <v>F Associated services</v>
          </cell>
        </row>
        <row r="10">
          <cell r="A10" t="str">
            <v>IC : DO</v>
          </cell>
          <cell r="AL10" t="str">
            <v>G Hydraulic equipment only</v>
          </cell>
        </row>
        <row r="11">
          <cell r="A11" t="str">
            <v>IC : SM</v>
          </cell>
          <cell r="AL11" t="str">
            <v>H Civil construction</v>
          </cell>
          <cell r="BL11">
            <v>720000</v>
          </cell>
          <cell r="BM11">
            <v>360000</v>
          </cell>
          <cell r="BN11">
            <v>120000</v>
          </cell>
          <cell r="BO11">
            <v>268060480.70070192</v>
          </cell>
          <cell r="BP11">
            <v>0</v>
          </cell>
          <cell r="BQ11">
            <v>0</v>
          </cell>
          <cell r="BR11">
            <v>64082651</v>
          </cell>
          <cell r="BS11">
            <v>0</v>
          </cell>
          <cell r="BT11">
            <v>19500</v>
          </cell>
          <cell r="BU11">
            <v>60000</v>
          </cell>
          <cell r="BV11">
            <v>49221511.999999993</v>
          </cell>
        </row>
        <row r="12">
          <cell r="A12" t="str">
            <v>IC : Sub-Total</v>
          </cell>
          <cell r="AL12" t="str">
            <v>I Euro : VdMA</v>
          </cell>
          <cell r="BL12">
            <v>0</v>
          </cell>
          <cell r="BM12">
            <v>0</v>
          </cell>
          <cell r="BN12">
            <v>0</v>
          </cell>
          <cell r="BO12">
            <v>0</v>
          </cell>
          <cell r="BP12">
            <v>0</v>
          </cell>
          <cell r="BQ12">
            <v>0</v>
          </cell>
          <cell r="BR12">
            <v>0</v>
          </cell>
          <cell r="BS12">
            <v>0</v>
          </cell>
          <cell r="BT12">
            <v>0</v>
          </cell>
          <cell r="BU12">
            <v>0</v>
          </cell>
          <cell r="BV12">
            <v>0</v>
          </cell>
        </row>
        <row r="13">
          <cell r="A13" t="str">
            <v>.</v>
          </cell>
          <cell r="AL13" t="str">
            <v>J Belting - Fabric (Foreign)</v>
          </cell>
          <cell r="BL13">
            <v>0</v>
          </cell>
          <cell r="BM13">
            <v>0</v>
          </cell>
          <cell r="BN13">
            <v>0</v>
          </cell>
          <cell r="BO13">
            <v>0</v>
          </cell>
          <cell r="BP13">
            <v>0</v>
          </cell>
          <cell r="BQ13">
            <v>0</v>
          </cell>
          <cell r="BR13">
            <v>0</v>
          </cell>
          <cell r="BS13">
            <v>0</v>
          </cell>
          <cell r="BT13">
            <v>0</v>
          </cell>
          <cell r="BU13">
            <v>0</v>
          </cell>
          <cell r="BV13">
            <v>0</v>
          </cell>
        </row>
        <row r="14">
          <cell r="A14" t="str">
            <v>EXW : Mech</v>
          </cell>
          <cell r="AL14" t="str">
            <v>K Belting - Steelcord (Foreign)</v>
          </cell>
        </row>
        <row r="15">
          <cell r="A15" t="str">
            <v>EXW : Struct</v>
          </cell>
          <cell r="AL15" t="str">
            <v>L Belting - Steelcord (Local)</v>
          </cell>
        </row>
        <row r="16">
          <cell r="A16" t="str">
            <v>EXW : ECI</v>
          </cell>
          <cell r="AL16" t="str">
            <v>M PNDA - Labour</v>
          </cell>
        </row>
        <row r="17">
          <cell r="A17" t="str">
            <v>EXW : Civil</v>
          </cell>
          <cell r="AL17" t="str">
            <v>N PNDA - Procure - Rail only</v>
          </cell>
        </row>
        <row r="18">
          <cell r="A18" t="str">
            <v>EXW : Cw</v>
          </cell>
          <cell r="AL18" t="str">
            <v>O PNDA - Procure - Rail fixings</v>
          </cell>
        </row>
        <row r="19">
          <cell r="A19" t="str">
            <v>EXW : Sub-Total</v>
          </cell>
          <cell r="AL19" t="str">
            <v>P PNDA - Procure - Rebar only</v>
          </cell>
        </row>
        <row r="20">
          <cell r="A20" t="str">
            <v>Trans : Mech</v>
          </cell>
          <cell r="AL20" t="str">
            <v>Q PNDA - Procure - Fabrication</v>
          </cell>
        </row>
        <row r="21">
          <cell r="A21" t="str">
            <v>Trans : Struct</v>
          </cell>
          <cell r="AL21" t="str">
            <v>R PNDA - Procure - Cement</v>
          </cell>
        </row>
        <row r="22">
          <cell r="A22" t="str">
            <v>Trans : ECI</v>
          </cell>
          <cell r="AL22" t="str">
            <v>S PNDA - Transport</v>
          </cell>
        </row>
        <row r="23">
          <cell r="A23" t="str">
            <v>Trans : Civil</v>
          </cell>
          <cell r="AL23" t="str">
            <v>T PNDA - Construction</v>
          </cell>
        </row>
        <row r="24">
          <cell r="A24" t="str">
            <v>Trans : Cw</v>
          </cell>
          <cell r="AL24" t="str">
            <v>V PNDA - Design</v>
          </cell>
        </row>
        <row r="25">
          <cell r="A25" t="str">
            <v>Trans : Sub-Total</v>
          </cell>
        </row>
        <row r="26">
          <cell r="A26" t="str">
            <v>Erect : Mech</v>
          </cell>
        </row>
        <row r="27">
          <cell r="A27" t="str">
            <v>Erect : Struct</v>
          </cell>
        </row>
        <row r="28">
          <cell r="A28" t="str">
            <v>Erect : ECI</v>
          </cell>
        </row>
        <row r="29">
          <cell r="A29" t="str">
            <v>Erect : Civil</v>
          </cell>
        </row>
        <row r="30">
          <cell r="A30" t="str">
            <v>Erect : Cw</v>
          </cell>
        </row>
        <row r="31">
          <cell r="A31" t="str">
            <v>Erect : Sub-Total</v>
          </cell>
        </row>
        <row r="32">
          <cell r="A32" t="str">
            <v>Aux : HO</v>
          </cell>
        </row>
        <row r="33">
          <cell r="A33" t="str">
            <v>Aux : SO</v>
          </cell>
        </row>
        <row r="34">
          <cell r="A34" t="str">
            <v>Aux : Sub-Total</v>
          </cell>
        </row>
        <row r="35">
          <cell r="A35" t="str">
            <v>TKMH : BIG</v>
          </cell>
        </row>
        <row r="36">
          <cell r="A36" t="str">
            <v>DFC : Sub-Total</v>
          </cell>
        </row>
        <row r="37">
          <cell r="A37" t="str">
            <v>.</v>
          </cell>
        </row>
        <row r="38">
          <cell r="A38" t="str">
            <v>TPC : Sub-Total</v>
          </cell>
        </row>
        <row r="39">
          <cell r="A39" t="str">
            <v>.</v>
          </cell>
        </row>
        <row r="40">
          <cell r="A40" t="str">
            <v>TKMH : OHR</v>
          </cell>
        </row>
        <row r="41">
          <cell r="A41" t="str">
            <v>TKMH : Risk</v>
          </cell>
        </row>
        <row r="42">
          <cell r="A42" t="str">
            <v>TKMH : Contingency</v>
          </cell>
        </row>
        <row r="43">
          <cell r="A43" t="str">
            <v>TKMH : Sub-Total</v>
          </cell>
        </row>
        <row r="44">
          <cell r="A44" t="str">
            <v>.</v>
          </cell>
        </row>
        <row r="45">
          <cell r="A45" t="str">
            <v>TKMH : BOP</v>
          </cell>
        </row>
        <row r="1650">
          <cell r="AS1650">
            <v>49221511.999999993</v>
          </cell>
        </row>
      </sheetData>
      <sheetData sheetId="5">
        <row r="11">
          <cell r="B11" t="str">
            <v>OV-001</v>
          </cell>
        </row>
        <row r="12">
          <cell r="B12" t="str">
            <v>OV-002</v>
          </cell>
        </row>
        <row r="13">
          <cell r="B13" t="str">
            <v>OV-003</v>
          </cell>
        </row>
        <row r="14">
          <cell r="B14" t="str">
            <v>OV-004</v>
          </cell>
        </row>
        <row r="15">
          <cell r="B15" t="str">
            <v>OV-005</v>
          </cell>
        </row>
        <row r="16">
          <cell r="B16" t="str">
            <v>OV-006</v>
          </cell>
        </row>
        <row r="17">
          <cell r="B17" t="str">
            <v>OV-007</v>
          </cell>
        </row>
        <row r="18">
          <cell r="B18" t="str">
            <v>OV-008</v>
          </cell>
        </row>
        <row r="19">
          <cell r="B19" t="str">
            <v>OV-009</v>
          </cell>
        </row>
        <row r="20">
          <cell r="B20" t="str">
            <v>OV-010</v>
          </cell>
        </row>
        <row r="21">
          <cell r="B21" t="str">
            <v>OV-011</v>
          </cell>
        </row>
        <row r="22">
          <cell r="B22" t="str">
            <v>OV-012</v>
          </cell>
        </row>
        <row r="23">
          <cell r="B23" t="str">
            <v>OV-013</v>
          </cell>
        </row>
        <row r="24">
          <cell r="B24" t="str">
            <v>OV-014</v>
          </cell>
        </row>
        <row r="25">
          <cell r="B25" t="str">
            <v>OV-015</v>
          </cell>
        </row>
        <row r="26">
          <cell r="B26" t="str">
            <v>OV-016</v>
          </cell>
        </row>
        <row r="27">
          <cell r="B27" t="str">
            <v>OV-017</v>
          </cell>
        </row>
        <row r="28">
          <cell r="B28" t="str">
            <v>OV-018</v>
          </cell>
        </row>
        <row r="29">
          <cell r="B29" t="str">
            <v>OV-019</v>
          </cell>
        </row>
        <row r="30">
          <cell r="B30" t="str">
            <v>OV-020</v>
          </cell>
        </row>
        <row r="31">
          <cell r="B31" t="str">
            <v>OV-021</v>
          </cell>
        </row>
        <row r="32">
          <cell r="B32" t="str">
            <v>OV-022</v>
          </cell>
        </row>
        <row r="33">
          <cell r="B33" t="str">
            <v>OV-023</v>
          </cell>
        </row>
        <row r="34">
          <cell r="B34" t="str">
            <v>OV-024</v>
          </cell>
        </row>
        <row r="35">
          <cell r="B35" t="str">
            <v>OV-025</v>
          </cell>
        </row>
        <row r="36">
          <cell r="B36" t="str">
            <v>OV-026</v>
          </cell>
        </row>
        <row r="37">
          <cell r="B37" t="str">
            <v>OV-027</v>
          </cell>
        </row>
        <row r="38">
          <cell r="B38" t="str">
            <v>OV-028</v>
          </cell>
        </row>
        <row r="39">
          <cell r="B39" t="str">
            <v>OV-029</v>
          </cell>
        </row>
        <row r="40">
          <cell r="B40" t="str">
            <v>OV-030</v>
          </cell>
        </row>
        <row r="41">
          <cell r="B41" t="str">
            <v>OV-031</v>
          </cell>
        </row>
        <row r="42">
          <cell r="B42" t="str">
            <v>OV-032</v>
          </cell>
        </row>
        <row r="43">
          <cell r="B43" t="str">
            <v>OV-033</v>
          </cell>
        </row>
        <row r="44">
          <cell r="B44" t="str">
            <v>OV-034</v>
          </cell>
        </row>
        <row r="45">
          <cell r="B45" t="str">
            <v>OV-035</v>
          </cell>
        </row>
        <row r="48">
          <cell r="B48" t="str">
            <v>EC-001</v>
          </cell>
        </row>
        <row r="49">
          <cell r="B49" t="str">
            <v>EC-002</v>
          </cell>
        </row>
        <row r="50">
          <cell r="B50" t="str">
            <v>EC-003</v>
          </cell>
        </row>
        <row r="51">
          <cell r="B51" t="str">
            <v>EC-004</v>
          </cell>
        </row>
        <row r="52">
          <cell r="B52" t="str">
            <v>EC-005</v>
          </cell>
        </row>
        <row r="53">
          <cell r="B53" t="str">
            <v>EC-006</v>
          </cell>
        </row>
        <row r="54">
          <cell r="B54" t="str">
            <v>EC-007</v>
          </cell>
        </row>
        <row r="55">
          <cell r="B55" t="str">
            <v>EC-008</v>
          </cell>
        </row>
        <row r="56">
          <cell r="B56" t="str">
            <v>EC-009</v>
          </cell>
        </row>
        <row r="57">
          <cell r="B57" t="str">
            <v>EC-010</v>
          </cell>
        </row>
        <row r="58">
          <cell r="B58" t="str">
            <v>EC-011</v>
          </cell>
        </row>
        <row r="59">
          <cell r="B59" t="str">
            <v>EC-012</v>
          </cell>
        </row>
        <row r="60">
          <cell r="B60" t="str">
            <v>EC-013</v>
          </cell>
        </row>
        <row r="61">
          <cell r="B61" t="str">
            <v>EC-014</v>
          </cell>
        </row>
        <row r="62">
          <cell r="B62" t="str">
            <v>EC-015</v>
          </cell>
        </row>
        <row r="63">
          <cell r="B63" t="str">
            <v>EC-016</v>
          </cell>
        </row>
        <row r="64">
          <cell r="B64" t="str">
            <v>EC-017</v>
          </cell>
        </row>
        <row r="65">
          <cell r="B65" t="str">
            <v>EC-018</v>
          </cell>
        </row>
        <row r="66">
          <cell r="B66" t="str">
            <v>EC-019</v>
          </cell>
        </row>
        <row r="67">
          <cell r="B67" t="str">
            <v>EC-020</v>
          </cell>
        </row>
        <row r="68">
          <cell r="B68" t="str">
            <v>EC-021</v>
          </cell>
        </row>
        <row r="69">
          <cell r="B69" t="str">
            <v>EC-022</v>
          </cell>
        </row>
        <row r="70">
          <cell r="B70" t="str">
            <v>EC-023</v>
          </cell>
        </row>
        <row r="71">
          <cell r="B71" t="str">
            <v>EC-024</v>
          </cell>
        </row>
        <row r="72">
          <cell r="B72" t="str">
            <v>EC-025</v>
          </cell>
        </row>
        <row r="73">
          <cell r="B73" t="str">
            <v>EC-026</v>
          </cell>
        </row>
        <row r="74">
          <cell r="B74" t="str">
            <v>EC-027</v>
          </cell>
        </row>
        <row r="75">
          <cell r="B75" t="str">
            <v>EC-028</v>
          </cell>
        </row>
        <row r="76">
          <cell r="B76" t="str">
            <v>EC-029</v>
          </cell>
        </row>
        <row r="77">
          <cell r="B77" t="str">
            <v>EC-030</v>
          </cell>
        </row>
        <row r="78">
          <cell r="B78" t="str">
            <v>EC-031</v>
          </cell>
        </row>
        <row r="79">
          <cell r="B79" t="str">
            <v>EC-032</v>
          </cell>
        </row>
        <row r="80">
          <cell r="B80" t="str">
            <v>EC-033</v>
          </cell>
        </row>
        <row r="81">
          <cell r="B81" t="str">
            <v>EC-034</v>
          </cell>
        </row>
        <row r="82">
          <cell r="B82" t="str">
            <v>EC-035</v>
          </cell>
        </row>
        <row r="85">
          <cell r="B85" t="str">
            <v>SC-001</v>
          </cell>
        </row>
        <row r="86">
          <cell r="B86" t="str">
            <v>SC-002</v>
          </cell>
        </row>
        <row r="87">
          <cell r="B87" t="str">
            <v>SC-003</v>
          </cell>
        </row>
        <row r="88">
          <cell r="B88" t="str">
            <v>SC-004</v>
          </cell>
        </row>
        <row r="89">
          <cell r="B89" t="str">
            <v>SC-005</v>
          </cell>
        </row>
        <row r="90">
          <cell r="B90" t="str">
            <v>SC-006</v>
          </cell>
        </row>
        <row r="91">
          <cell r="B91" t="str">
            <v>SC-007</v>
          </cell>
        </row>
        <row r="92">
          <cell r="B92" t="str">
            <v>SC-008</v>
          </cell>
        </row>
        <row r="93">
          <cell r="B93" t="str">
            <v>SC-009</v>
          </cell>
        </row>
        <row r="94">
          <cell r="B94" t="str">
            <v>SC-010</v>
          </cell>
        </row>
        <row r="95">
          <cell r="B95" t="str">
            <v>SC-011</v>
          </cell>
        </row>
        <row r="96">
          <cell r="B96" t="str">
            <v>SC-012</v>
          </cell>
        </row>
        <row r="97">
          <cell r="B97" t="str">
            <v>SC-013</v>
          </cell>
        </row>
        <row r="98">
          <cell r="B98" t="str">
            <v>SC-014</v>
          </cell>
        </row>
        <row r="99">
          <cell r="B99" t="str">
            <v>SC-015</v>
          </cell>
        </row>
        <row r="100">
          <cell r="B100" t="str">
            <v>SC-016</v>
          </cell>
        </row>
        <row r="101">
          <cell r="B101" t="str">
            <v>SC-017</v>
          </cell>
        </row>
        <row r="102">
          <cell r="B102" t="str">
            <v>SC-018</v>
          </cell>
        </row>
        <row r="103">
          <cell r="B103" t="str">
            <v>SC-019</v>
          </cell>
        </row>
        <row r="104">
          <cell r="B104" t="str">
            <v>SC-020</v>
          </cell>
        </row>
        <row r="105">
          <cell r="B105" t="str">
            <v>SC-021</v>
          </cell>
        </row>
        <row r="106">
          <cell r="B106" t="str">
            <v>SC-022</v>
          </cell>
        </row>
        <row r="107">
          <cell r="B107" t="str">
            <v>SC-023</v>
          </cell>
        </row>
        <row r="108">
          <cell r="B108" t="str">
            <v>SC-024</v>
          </cell>
        </row>
        <row r="109">
          <cell r="B109" t="str">
            <v>SC-025</v>
          </cell>
        </row>
        <row r="110">
          <cell r="B110" t="str">
            <v>SC-026</v>
          </cell>
        </row>
        <row r="111">
          <cell r="B111" t="str">
            <v>SC-027</v>
          </cell>
        </row>
        <row r="112">
          <cell r="B112" t="str">
            <v>SC-028</v>
          </cell>
        </row>
        <row r="113">
          <cell r="B113" t="str">
            <v>SC-029</v>
          </cell>
        </row>
        <row r="114">
          <cell r="B114" t="str">
            <v>SC-030</v>
          </cell>
        </row>
        <row r="115">
          <cell r="B115" t="str">
            <v>SC-031</v>
          </cell>
        </row>
        <row r="116">
          <cell r="B116" t="str">
            <v>SC-032</v>
          </cell>
        </row>
        <row r="117">
          <cell r="B117" t="str">
            <v>SC-033</v>
          </cell>
        </row>
        <row r="118">
          <cell r="B118" t="str">
            <v>SC-034</v>
          </cell>
        </row>
        <row r="119">
          <cell r="B119" t="str">
            <v>SC-035</v>
          </cell>
        </row>
        <row r="122">
          <cell r="B122" t="str">
            <v>CMS-001</v>
          </cell>
        </row>
        <row r="123">
          <cell r="B123" t="str">
            <v>CMS-002</v>
          </cell>
        </row>
        <row r="124">
          <cell r="B124" t="str">
            <v>CMS-003</v>
          </cell>
        </row>
        <row r="125">
          <cell r="B125" t="str">
            <v>CMS-004</v>
          </cell>
        </row>
        <row r="126">
          <cell r="B126" t="str">
            <v>CMS-005</v>
          </cell>
        </row>
        <row r="127">
          <cell r="B127" t="str">
            <v>CMS-006</v>
          </cell>
        </row>
        <row r="128">
          <cell r="B128" t="str">
            <v>CMS-007</v>
          </cell>
        </row>
        <row r="129">
          <cell r="B129" t="str">
            <v>CMS-008</v>
          </cell>
        </row>
        <row r="130">
          <cell r="B130" t="str">
            <v>CMS-009</v>
          </cell>
        </row>
        <row r="131">
          <cell r="B131" t="str">
            <v>CMS-010</v>
          </cell>
        </row>
        <row r="132">
          <cell r="B132" t="str">
            <v>CMS-011</v>
          </cell>
        </row>
        <row r="133">
          <cell r="B133" t="str">
            <v>CMS-012</v>
          </cell>
        </row>
        <row r="134">
          <cell r="B134" t="str">
            <v>CMS-013</v>
          </cell>
        </row>
        <row r="135">
          <cell r="B135" t="str">
            <v>CMS-014</v>
          </cell>
        </row>
        <row r="136">
          <cell r="B136" t="str">
            <v>CMS-015</v>
          </cell>
        </row>
        <row r="137">
          <cell r="B137" t="str">
            <v>CMS-016</v>
          </cell>
        </row>
        <row r="138">
          <cell r="B138" t="str">
            <v>CMS-017</v>
          </cell>
        </row>
        <row r="139">
          <cell r="B139" t="str">
            <v>CMS-018</v>
          </cell>
        </row>
        <row r="140">
          <cell r="B140" t="str">
            <v>CMS-019</v>
          </cell>
        </row>
        <row r="141">
          <cell r="B141" t="str">
            <v>CMS-020</v>
          </cell>
        </row>
        <row r="144">
          <cell r="B144" t="str">
            <v>TH9-001</v>
          </cell>
        </row>
        <row r="145">
          <cell r="B145" t="str">
            <v>TH9-002</v>
          </cell>
        </row>
        <row r="146">
          <cell r="B146" t="str">
            <v>TH9-003</v>
          </cell>
        </row>
        <row r="147">
          <cell r="B147" t="str">
            <v>TH9-004</v>
          </cell>
        </row>
        <row r="148">
          <cell r="B148" t="str">
            <v>TH9-005</v>
          </cell>
        </row>
        <row r="149">
          <cell r="B149" t="str">
            <v>TH9-006</v>
          </cell>
        </row>
        <row r="150">
          <cell r="B150" t="str">
            <v>TH9-007</v>
          </cell>
        </row>
        <row r="151">
          <cell r="B151" t="str">
            <v>TH9-008</v>
          </cell>
        </row>
        <row r="152">
          <cell r="B152" t="str">
            <v>TH9-009</v>
          </cell>
        </row>
        <row r="153">
          <cell r="B153" t="str">
            <v>TH9-010</v>
          </cell>
        </row>
        <row r="154">
          <cell r="B154" t="str">
            <v>TH9-011</v>
          </cell>
        </row>
        <row r="155">
          <cell r="B155" t="str">
            <v>TH9-012</v>
          </cell>
        </row>
        <row r="156">
          <cell r="B156" t="str">
            <v>TH9-013</v>
          </cell>
        </row>
        <row r="157">
          <cell r="B157" t="str">
            <v>TH9-014</v>
          </cell>
        </row>
        <row r="158">
          <cell r="B158" t="str">
            <v>TH9-015</v>
          </cell>
        </row>
        <row r="159">
          <cell r="B159" t="str">
            <v>TH9-016</v>
          </cell>
        </row>
        <row r="162">
          <cell r="B162" t="str">
            <v>Civil-001</v>
          </cell>
        </row>
        <row r="163">
          <cell r="B163" t="str">
            <v>Civil-002</v>
          </cell>
        </row>
        <row r="164">
          <cell r="B164" t="str">
            <v>Civil-003</v>
          </cell>
        </row>
        <row r="165">
          <cell r="B165" t="str">
            <v>Civil-004</v>
          </cell>
        </row>
        <row r="168">
          <cell r="B168" t="str">
            <v>Ch-001</v>
          </cell>
        </row>
        <row r="169">
          <cell r="B169" t="str">
            <v>Ch-002</v>
          </cell>
        </row>
        <row r="172">
          <cell r="B172" t="str">
            <v>KKS-001</v>
          </cell>
        </row>
        <row r="175">
          <cell r="B175" t="str">
            <v>Com-1</v>
          </cell>
        </row>
        <row r="176">
          <cell r="B176" t="str">
            <v>Com-2</v>
          </cell>
        </row>
        <row r="179">
          <cell r="B179" t="str">
            <v>Pt-001</v>
          </cell>
        </row>
        <row r="182">
          <cell r="B182" t="str">
            <v>Haz-001</v>
          </cell>
        </row>
        <row r="185">
          <cell r="B185" t="str">
            <v>GA-001</v>
          </cell>
        </row>
        <row r="186">
          <cell r="B186" t="str">
            <v>GA-002</v>
          </cell>
        </row>
        <row r="187">
          <cell r="B187" t="str">
            <v>GA-003</v>
          </cell>
        </row>
        <row r="188">
          <cell r="B188" t="str">
            <v>GA-004</v>
          </cell>
        </row>
        <row r="189">
          <cell r="B189" t="str">
            <v>GA-005</v>
          </cell>
        </row>
        <row r="190">
          <cell r="B190" t="str">
            <v>GA-006</v>
          </cell>
        </row>
        <row r="191">
          <cell r="B191" t="str">
            <v>GA-007</v>
          </cell>
        </row>
        <row r="192">
          <cell r="B192" t="str">
            <v>GA-008</v>
          </cell>
        </row>
        <row r="193">
          <cell r="B193" t="str">
            <v>GA-009</v>
          </cell>
        </row>
        <row r="194">
          <cell r="B194" t="str">
            <v>GA-010</v>
          </cell>
        </row>
        <row r="195">
          <cell r="B195" t="str">
            <v>GA-011</v>
          </cell>
        </row>
        <row r="196">
          <cell r="B196" t="str">
            <v>GA-012</v>
          </cell>
        </row>
        <row r="197">
          <cell r="B197" t="str">
            <v>GA-013</v>
          </cell>
        </row>
        <row r="198">
          <cell r="B198" t="str">
            <v>GA-014</v>
          </cell>
        </row>
        <row r="201">
          <cell r="B201" t="str">
            <v>PGV-001</v>
          </cell>
        </row>
        <row r="202">
          <cell r="B202" t="str">
            <v>PGV-001</v>
          </cell>
        </row>
        <row r="203">
          <cell r="B203" t="str">
            <v>PGV-001</v>
          </cell>
        </row>
        <row r="204">
          <cell r="B204" t="str">
            <v>PGV-001</v>
          </cell>
        </row>
        <row r="207">
          <cell r="B207" t="str">
            <v>PGV-002</v>
          </cell>
        </row>
        <row r="210">
          <cell r="B210" t="str">
            <v>CCTV-1</v>
          </cell>
        </row>
        <row r="211">
          <cell r="B211" t="str">
            <v>CCTV-2</v>
          </cell>
        </row>
        <row r="214">
          <cell r="B214" t="str">
            <v>RAM-001</v>
          </cell>
        </row>
        <row r="215">
          <cell r="B215" t="str">
            <v>RAM-002</v>
          </cell>
        </row>
        <row r="218">
          <cell r="B218" t="str">
            <v>CC-001</v>
          </cell>
        </row>
        <row r="219">
          <cell r="B219" t="str">
            <v>CC-002</v>
          </cell>
        </row>
        <row r="220">
          <cell r="B220" t="str">
            <v>CC-003</v>
          </cell>
        </row>
        <row r="221">
          <cell r="B221" t="str">
            <v>CC-004</v>
          </cell>
        </row>
        <row r="222">
          <cell r="B222" t="str">
            <v>CC-005</v>
          </cell>
        </row>
        <row r="223">
          <cell r="B223" t="str">
            <v>CC-006</v>
          </cell>
        </row>
        <row r="224">
          <cell r="B224" t="str">
            <v>CC-007</v>
          </cell>
        </row>
        <row r="225">
          <cell r="B225" t="str">
            <v>CC-008</v>
          </cell>
        </row>
        <row r="226">
          <cell r="B226" t="str">
            <v>CC-009</v>
          </cell>
        </row>
        <row r="227">
          <cell r="B227" t="str">
            <v>CC-010</v>
          </cell>
        </row>
        <row r="228">
          <cell r="B228" t="str">
            <v>CC-011</v>
          </cell>
        </row>
        <row r="229">
          <cell r="B229" t="str">
            <v>CC-012</v>
          </cell>
        </row>
        <row r="230">
          <cell r="B230" t="str">
            <v>CC-013</v>
          </cell>
        </row>
        <row r="231">
          <cell r="B231" t="str">
            <v>CC-014</v>
          </cell>
        </row>
        <row r="232">
          <cell r="B232" t="str">
            <v>CC-015</v>
          </cell>
        </row>
        <row r="233">
          <cell r="B233" t="str">
            <v>CC-016</v>
          </cell>
        </row>
        <row r="234">
          <cell r="B234" t="str">
            <v>CC-017</v>
          </cell>
        </row>
        <row r="235">
          <cell r="B235" t="str">
            <v>CC-018</v>
          </cell>
        </row>
        <row r="236">
          <cell r="B236" t="str">
            <v>CC-019</v>
          </cell>
        </row>
        <row r="237">
          <cell r="B237" t="str">
            <v>CC-020</v>
          </cell>
        </row>
        <row r="238">
          <cell r="B238" t="str">
            <v>CC-021</v>
          </cell>
        </row>
        <row r="239">
          <cell r="B239" t="str">
            <v>CC-022</v>
          </cell>
        </row>
        <row r="240">
          <cell r="B240" t="str">
            <v>CC-023</v>
          </cell>
        </row>
        <row r="241">
          <cell r="B241" t="str">
            <v>CC-024</v>
          </cell>
        </row>
        <row r="242">
          <cell r="B242" t="str">
            <v>CC-025</v>
          </cell>
        </row>
        <row r="243">
          <cell r="B243" t="str">
            <v>CC-026</v>
          </cell>
        </row>
        <row r="244">
          <cell r="B244" t="str">
            <v>CC-027</v>
          </cell>
        </row>
        <row r="245">
          <cell r="B245" t="str">
            <v>CC-028</v>
          </cell>
        </row>
        <row r="246">
          <cell r="B246" t="str">
            <v>CC-029</v>
          </cell>
        </row>
        <row r="247">
          <cell r="B247" t="str">
            <v>CC-030</v>
          </cell>
        </row>
        <row r="248">
          <cell r="B248" t="str">
            <v>CC-031</v>
          </cell>
        </row>
        <row r="249">
          <cell r="B249" t="str">
            <v>CC-032</v>
          </cell>
        </row>
        <row r="250">
          <cell r="B250" t="str">
            <v>CC-033</v>
          </cell>
        </row>
        <row r="251">
          <cell r="B251" t="str">
            <v>CC-034</v>
          </cell>
        </row>
        <row r="252">
          <cell r="B252" t="str">
            <v>CC-035</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1999 PLAN"/>
      <sheetName val="Turbine Tender 3 Unit base (2)"/>
      <sheetName val="CPA Formulae"/>
      <sheetName val="Detail"/>
      <sheetName val="Qm"/>
      <sheetName val="FLOW_3.XLS"/>
      <sheetName val="C"/>
      <sheetName val="1999_PLAN"/>
      <sheetName val="Turbine_Tender_3_Unit_base_(2)"/>
      <sheetName val="CPA_Formulae"/>
      <sheetName val="FLOW_3_XLS"/>
      <sheetName val="Econ_monthly_"/>
      <sheetName val="Rates"/>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Checksheet sign-off"/>
      <sheetName val="Validation"/>
      <sheetName val="Key Outputs --&gt;"/>
      <sheetName val="Total Cost"/>
      <sheetName val="IDC (actuals)"/>
      <sheetName val="Package Totals"/>
      <sheetName val="Package Phasing"/>
      <sheetName val="Project Variances"/>
      <sheetName val="5 Yr Budget"/>
      <sheetName val="CPA analysis"/>
      <sheetName val="Index Analysis"/>
      <sheetName val="Parameters --&gt;"/>
      <sheetName val="Definition1"/>
      <sheetName val="Definition2"/>
      <sheetName val="Econ(yearly)"/>
      <sheetName val="Econ(monthly)"/>
      <sheetName val="Inputs --&gt;"/>
      <sheetName val="U1"/>
      <sheetName val="U2"/>
      <sheetName val="U3"/>
      <sheetName val="U4"/>
      <sheetName val="U5"/>
      <sheetName val="U6"/>
      <sheetName val="U1-6 Common"/>
      <sheetName val="CP1&gt;1-9"/>
      <sheetName val="CP2&gt;10-19"/>
      <sheetName val="CP3&gt;20-29"/>
      <sheetName val="CP4&gt;30-39"/>
      <sheetName val="CP5&gt;Other"/>
      <sheetName val="ODC"/>
      <sheetName val="Tx"/>
      <sheetName val="Kusile PDP "/>
      <sheetName val="COC"/>
      <sheetName val="Calcs --&gt; "/>
      <sheetName val="Calc"/>
      <sheetName val="Other --&gt;"/>
      <sheetName val="Trfr to CO"/>
      <sheetName val="Recon to SAP"/>
      <sheetName val="Records"/>
      <sheetName val="Other Outputs--&gt;"/>
      <sheetName val="MIRTA Cost split"/>
      <sheetName val="MIRTA Trf to CO"/>
      <sheetName val="Currency Split"/>
      <sheetName val="S-Curve &amp; Overnight"/>
      <sheetName val="Sensitivities"/>
      <sheetName val="Admin--&gt;"/>
      <sheetName val="Rev History"/>
      <sheetName val="Model Structure  "/>
      <sheetName val="6 yr budget info"/>
      <sheetName val="Ref"/>
      <sheetName val="Ref1"/>
      <sheetName val="Workspace"/>
      <sheetName val="Checklist "/>
      <sheetName val="CTC Analysis---&gt;"/>
      <sheetName val="CPA analysis per package"/>
      <sheetName val="Unit Basic - CPA cost phasing"/>
      <sheetName val="Project Contingency"/>
      <sheetName val="12 Boiler"/>
      <sheetName val="12 Boiler -incl current"/>
      <sheetName val="11 Turbine"/>
      <sheetName val="11 Turbine-incl current "/>
      <sheetName val="18 Air Quality"/>
      <sheetName val="10 Main Civil"/>
      <sheetName val="10 Main civil-incl current "/>
      <sheetName val="24b Terrace Mat Handling"/>
      <sheetName val="ODC Graph"/>
      <sheetName val="COC Graph"/>
      <sheetName val="Tx Cost"/>
      <sheetName val="Total Cost Graph"/>
      <sheetName val="Sheet1"/>
      <sheetName val="COC Base currency GRAPH"/>
      <sheetName val="Forex Current September"/>
      <sheetName val="Sheet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0">
          <cell r="C10" t="str">
            <v>ZAR</v>
          </cell>
          <cell r="N10" t="str">
            <v>2-Soil Lab</v>
          </cell>
          <cell r="O10">
            <v>39539</v>
          </cell>
        </row>
        <row r="11">
          <cell r="C11" t="str">
            <v>EUR</v>
          </cell>
          <cell r="N11" t="str">
            <v xml:space="preserve">3-Terrace Construction </v>
          </cell>
          <cell r="O11">
            <v>39539</v>
          </cell>
        </row>
        <row r="12">
          <cell r="C12" t="str">
            <v>AUD</v>
          </cell>
          <cell r="N12" t="str">
            <v xml:space="preserve">3a-Rail Road </v>
          </cell>
          <cell r="O12">
            <v>41334</v>
          </cell>
        </row>
        <row r="13">
          <cell r="C13" t="str">
            <v>GBP</v>
          </cell>
          <cell r="N13" t="str">
            <v xml:space="preserve">3b-Access Road </v>
          </cell>
          <cell r="O13">
            <v>39873</v>
          </cell>
        </row>
        <row r="14">
          <cell r="C14" t="str">
            <v>USD</v>
          </cell>
          <cell r="N14" t="str">
            <v xml:space="preserve">3c- Engineering - Raw Water Pipeline </v>
          </cell>
          <cell r="O14">
            <v>39845</v>
          </cell>
        </row>
        <row r="15">
          <cell r="N15" t="str">
            <v>3C1-Raw Water Pipeline - Pipe Jacking</v>
          </cell>
          <cell r="O15">
            <v>39845</v>
          </cell>
        </row>
        <row r="16">
          <cell r="N16" t="str">
            <v>3C2-Raw Water Pipeline - Pipe Man &amp; Supply</v>
          </cell>
          <cell r="O16">
            <v>39845</v>
          </cell>
        </row>
        <row r="17">
          <cell r="N17" t="str">
            <v>3C3-Raw Water Pipeline Construction</v>
          </cell>
          <cell r="O17">
            <v>39845</v>
          </cell>
        </row>
        <row r="18">
          <cell r="N18" t="str">
            <v>3C4-Water Trucking</v>
          </cell>
          <cell r="O18">
            <v>39845</v>
          </cell>
        </row>
        <row r="19">
          <cell r="N19" t="str">
            <v xml:space="preserve">4-Site Services </v>
          </cell>
          <cell r="O19">
            <v>39722</v>
          </cell>
        </row>
        <row r="20">
          <cell r="N20" t="str">
            <v xml:space="preserve">4a-IT </v>
          </cell>
          <cell r="O20">
            <v>40210</v>
          </cell>
        </row>
        <row r="21">
          <cell r="N21" t="str">
            <v>5-Security Services</v>
          </cell>
          <cell r="O21">
            <v>40391</v>
          </cell>
        </row>
        <row r="22">
          <cell r="N22" t="str">
            <v>6-Medical Services</v>
          </cell>
          <cell r="O22">
            <v>40238</v>
          </cell>
        </row>
        <row r="23">
          <cell r="N23" t="str">
            <v xml:space="preserve">7-Canteen Services </v>
          </cell>
          <cell r="O23">
            <v>39845</v>
          </cell>
        </row>
        <row r="24">
          <cell r="N24" t="str">
            <v>10-Main Civils</v>
          </cell>
          <cell r="O24">
            <v>39783</v>
          </cell>
        </row>
        <row r="25">
          <cell r="N25" t="str">
            <v>11-Turbine</v>
          </cell>
          <cell r="O25">
            <v>39417</v>
          </cell>
        </row>
        <row r="26">
          <cell r="N26" t="str">
            <v>12-Boiler</v>
          </cell>
          <cell r="O26">
            <v>39417</v>
          </cell>
        </row>
        <row r="27">
          <cell r="N27" t="str">
            <v>13-Balance of Plant Mechanical</v>
          </cell>
          <cell r="O27">
            <v>40575</v>
          </cell>
        </row>
        <row r="28">
          <cell r="N28" t="str">
            <v>13A-Compressed Air Equipment</v>
          </cell>
          <cell r="O28">
            <v>40483</v>
          </cell>
        </row>
        <row r="29">
          <cell r="N29" t="str">
            <v>13B-Closed Cooling Heat Exchangers</v>
          </cell>
          <cell r="O29">
            <v>40483</v>
          </cell>
        </row>
        <row r="30">
          <cell r="N30" t="str">
            <v>13C-General Service &amp; Fire Water Pumps</v>
          </cell>
          <cell r="O30">
            <v>40513</v>
          </cell>
        </row>
        <row r="31">
          <cell r="N31" t="str">
            <v>13E-Auxiliary Cooling Towers</v>
          </cell>
          <cell r="O31">
            <v>40483</v>
          </cell>
        </row>
        <row r="32">
          <cell r="N32" t="str">
            <v>13F-Hydrogen Plant</v>
          </cell>
          <cell r="O32">
            <v>40513</v>
          </cell>
        </row>
        <row r="33">
          <cell r="N33" t="str">
            <v>13G-Bulk N2 Storage Tanks</v>
          </cell>
          <cell r="O33">
            <v>41456</v>
          </cell>
        </row>
        <row r="34">
          <cell r="N34" t="str">
            <v>14-Chimney</v>
          </cell>
          <cell r="O34">
            <v>40452</v>
          </cell>
        </row>
        <row r="35">
          <cell r="N35" t="str">
            <v>16-Miscellaneous Structures</v>
          </cell>
          <cell r="O35">
            <v>40634</v>
          </cell>
        </row>
        <row r="36">
          <cell r="N36" t="str">
            <v>17-Water Treatment</v>
          </cell>
          <cell r="O36">
            <v>40238</v>
          </cell>
        </row>
        <row r="37">
          <cell r="N37" t="str">
            <v xml:space="preserve">18-Air Quality Control </v>
          </cell>
          <cell r="O37">
            <v>40238</v>
          </cell>
        </row>
        <row r="38">
          <cell r="N38" t="str">
            <v xml:space="preserve">20-Electrical &amp;Auxilliary Power </v>
          </cell>
          <cell r="O38">
            <v>40634</v>
          </cell>
        </row>
        <row r="39">
          <cell r="N39" t="str">
            <v xml:space="preserve">21-Control &amp; Instrumentation </v>
          </cell>
          <cell r="O39">
            <v>40210</v>
          </cell>
        </row>
        <row r="40">
          <cell r="C40">
            <v>38808</v>
          </cell>
          <cell r="N40" t="str">
            <v xml:space="preserve">22-IT Permanent Plant </v>
          </cell>
          <cell r="O40">
            <v>41000</v>
          </cell>
        </row>
        <row r="41">
          <cell r="N41" t="str">
            <v xml:space="preserve">22a-Comms Permanent Plant </v>
          </cell>
          <cell r="O41">
            <v>41214</v>
          </cell>
        </row>
        <row r="42">
          <cell r="N42" t="str">
            <v xml:space="preserve">23-Material Handling Silos </v>
          </cell>
          <cell r="O42">
            <v>40483</v>
          </cell>
        </row>
        <row r="43">
          <cell r="N43" t="str">
            <v>23a-Combustion Waste Terrace (Phase 1)</v>
          </cell>
          <cell r="O43">
            <v>40848</v>
          </cell>
        </row>
        <row r="44">
          <cell r="N44" t="str">
            <v xml:space="preserve">24-Fly Ash Materials Handling </v>
          </cell>
          <cell r="O44">
            <v>40483</v>
          </cell>
        </row>
        <row r="45">
          <cell r="N45" t="str">
            <v xml:space="preserve">24b-Terrace Materials Handling </v>
          </cell>
          <cell r="O45">
            <v>40483</v>
          </cell>
        </row>
        <row r="46">
          <cell r="N46" t="str">
            <v>24c-Coal Stock Yard Materials Handling</v>
          </cell>
          <cell r="O46">
            <v>40483</v>
          </cell>
        </row>
        <row r="47">
          <cell r="N47" t="str">
            <v xml:space="preserve">24e-Limestone Stock Yard </v>
          </cell>
          <cell r="O47">
            <v>40483</v>
          </cell>
        </row>
        <row r="48">
          <cell r="N48" t="str">
            <v>24f-Limstone Offloading Facilities</v>
          </cell>
          <cell r="O48">
            <v>41883</v>
          </cell>
        </row>
        <row r="49">
          <cell r="N49" t="str">
            <v xml:space="preserve">26-Terrace Underground Facilities </v>
          </cell>
          <cell r="O49">
            <v>40513</v>
          </cell>
        </row>
        <row r="50">
          <cell r="N50" t="str">
            <v xml:space="preserve">28-Site Finishing </v>
          </cell>
          <cell r="O50">
            <v>41365</v>
          </cell>
        </row>
        <row r="51">
          <cell r="N51" t="str">
            <v xml:space="preserve">31-Low Voltage Switchgear </v>
          </cell>
          <cell r="O51">
            <v>40483</v>
          </cell>
        </row>
        <row r="52">
          <cell r="N52" t="str">
            <v xml:space="preserve">32-Medium Voltage </v>
          </cell>
          <cell r="O52">
            <v>40483</v>
          </cell>
        </row>
        <row r="53">
          <cell r="N53" t="str">
            <v xml:space="preserve">33-Gen Transformers </v>
          </cell>
          <cell r="O53">
            <v>39753</v>
          </cell>
        </row>
        <row r="54">
          <cell r="N54" t="str">
            <v xml:space="preserve">33a-Unit Transformers </v>
          </cell>
          <cell r="O54">
            <v>40513</v>
          </cell>
        </row>
        <row r="55">
          <cell r="N55" t="str">
            <v xml:space="preserve">33b-Aux Transformers </v>
          </cell>
          <cell r="O55">
            <v>40725</v>
          </cell>
        </row>
        <row r="56">
          <cell r="N56" t="str">
            <v xml:space="preserve">34-DC Sytems &amp; UPS </v>
          </cell>
          <cell r="O56">
            <v>40483</v>
          </cell>
        </row>
        <row r="57">
          <cell r="N57" t="str">
            <v xml:space="preserve">36-Diesel Generator </v>
          </cell>
          <cell r="O57">
            <v>40483</v>
          </cell>
        </row>
        <row r="58">
          <cell r="N58" t="str">
            <v xml:space="preserve">37-Maintenance Shop </v>
          </cell>
          <cell r="O58">
            <v>41518</v>
          </cell>
        </row>
        <row r="59">
          <cell r="N59" t="str">
            <v xml:space="preserve">39-Heavy Mobile Equipment </v>
          </cell>
          <cell r="O59">
            <v>41699</v>
          </cell>
        </row>
        <row r="60">
          <cell r="N60" t="str">
            <v>SP2 - G5 Material</v>
          </cell>
          <cell r="O60">
            <v>40299</v>
          </cell>
        </row>
        <row r="61">
          <cell r="N61" t="str">
            <v>Water Keg</v>
          </cell>
          <cell r="O61">
            <v>41091</v>
          </cell>
        </row>
        <row r="62">
          <cell r="N62" t="str">
            <v>Delay Claims</v>
          </cell>
          <cell r="O62">
            <v>38991</v>
          </cell>
        </row>
        <row r="63">
          <cell r="N63" t="str">
            <v>Kendal Village &amp; Wilge Accommodations</v>
          </cell>
          <cell r="O63">
            <v>38991</v>
          </cell>
        </row>
        <row r="64">
          <cell r="N64" t="str">
            <v>CED Business Cost</v>
          </cell>
          <cell r="O64">
            <v>38991</v>
          </cell>
        </row>
        <row r="65">
          <cell r="N65" t="str">
            <v>Gx Client Office Cost</v>
          </cell>
          <cell r="O65">
            <v>38991</v>
          </cell>
        </row>
        <row r="66">
          <cell r="N66" t="str">
            <v>Gx Commisioning Cost</v>
          </cell>
          <cell r="O66">
            <v>38991</v>
          </cell>
        </row>
        <row r="67">
          <cell r="N67" t="str">
            <v>Tx Integration Cost</v>
          </cell>
          <cell r="O67">
            <v>38991</v>
          </cell>
        </row>
        <row r="68">
          <cell r="N68" t="str">
            <v>Unassigned IDC</v>
          </cell>
          <cell r="O68">
            <v>38991</v>
          </cell>
        </row>
        <row r="69">
          <cell r="N69" t="str">
            <v>Manpower</v>
          </cell>
          <cell r="O69">
            <v>38991</v>
          </cell>
        </row>
        <row r="70">
          <cell r="N70" t="str">
            <v>Material</v>
          </cell>
          <cell r="O70">
            <v>38991</v>
          </cell>
        </row>
        <row r="71">
          <cell r="N71" t="str">
            <v>Other External Services</v>
          </cell>
          <cell r="O71">
            <v>38991</v>
          </cell>
        </row>
        <row r="72">
          <cell r="N72" t="str">
            <v>General Expenses</v>
          </cell>
          <cell r="O72">
            <v>38991</v>
          </cell>
        </row>
        <row r="73">
          <cell r="N73" t="str">
            <v>Depreciation</v>
          </cell>
          <cell r="O73">
            <v>38991</v>
          </cell>
        </row>
        <row r="74">
          <cell r="N74" t="str">
            <v>Internal Charges</v>
          </cell>
          <cell r="O74">
            <v>38991</v>
          </cell>
        </row>
        <row r="75">
          <cell r="N75" t="str">
            <v>23a-Combustion Waste Terrace (Phase 2)</v>
          </cell>
          <cell r="O75">
            <v>42675</v>
          </cell>
        </row>
        <row r="76">
          <cell r="N76" t="str">
            <v>3a-Rail Road (Land rights)</v>
          </cell>
          <cell r="O76">
            <v>41000</v>
          </cell>
        </row>
        <row r="77">
          <cell r="N77" t="str">
            <v>SP12A-Soil &amp; Grout Testing</v>
          </cell>
          <cell r="O77">
            <v>41456</v>
          </cell>
        </row>
        <row r="78">
          <cell r="N78" t="str">
            <v>SP18-Fence Bridges and Drop Structures</v>
          </cell>
          <cell r="O78">
            <v>41091</v>
          </cell>
        </row>
        <row r="79">
          <cell r="N79" t="str">
            <v>SP19-Stream Diversion</v>
          </cell>
          <cell r="O79">
            <v>41091</v>
          </cell>
        </row>
        <row r="80">
          <cell r="N80" t="str">
            <v>SP20-Fencing</v>
          </cell>
          <cell r="O80">
            <v>41000</v>
          </cell>
        </row>
        <row r="81">
          <cell r="N81" t="str">
            <v>SP22-Miscelleneous Enabling Contractor</v>
          </cell>
          <cell r="O81">
            <v>40909</v>
          </cell>
        </row>
        <row r="82">
          <cell r="N82" t="str">
            <v>SP25-General Service Water Pipe</v>
          </cell>
          <cell r="O82">
            <v>40940</v>
          </cell>
        </row>
        <row r="83">
          <cell r="N83" t="str">
            <v>SP26-Top Soil</v>
          </cell>
          <cell r="O83">
            <v>41030</v>
          </cell>
        </row>
        <row r="84">
          <cell r="N84" t="str">
            <v>SP29-Rock Crushing</v>
          </cell>
          <cell r="O84">
            <v>41030</v>
          </cell>
        </row>
        <row r="85">
          <cell r="N85" t="str">
            <v>SP30-Bus Parking Phase 2</v>
          </cell>
          <cell r="O85">
            <v>40848</v>
          </cell>
        </row>
        <row r="86">
          <cell r="N86" t="str">
            <v>SP32-Dust &amp; Noise Monitoring</v>
          </cell>
          <cell r="O86">
            <v>40848</v>
          </cell>
        </row>
        <row r="87">
          <cell r="N87" t="str">
            <v>SP42-Water Trucking</v>
          </cell>
          <cell r="O87">
            <v>40848</v>
          </cell>
        </row>
        <row r="88">
          <cell r="N88" t="str">
            <v>SP43-G5/G7 Material Procurement</v>
          </cell>
          <cell r="O88">
            <v>41122</v>
          </cell>
        </row>
        <row r="89">
          <cell r="N89" t="str">
            <v>SP46-Bulk Earthworks</v>
          </cell>
          <cell r="O89">
            <v>41030</v>
          </cell>
        </row>
        <row r="90">
          <cell r="N90" t="str">
            <v>SP47-Electrical Reticulation Maintenance</v>
          </cell>
          <cell r="O90">
            <v>41244</v>
          </cell>
        </row>
        <row r="91">
          <cell r="N91" t="str">
            <v>SP63 Site Representative – Manhole construction</v>
          </cell>
          <cell r="O91">
            <v>41000</v>
          </cell>
        </row>
        <row r="93">
          <cell r="N93" t="str">
            <v>SP58-Site Cleaning</v>
          </cell>
          <cell r="O93">
            <v>41334</v>
          </cell>
        </row>
        <row r="94">
          <cell r="N94" t="str">
            <v>SP59-Parkhome Cleaning</v>
          </cell>
          <cell r="O94">
            <v>41214</v>
          </cell>
        </row>
        <row r="95">
          <cell r="N95" t="str">
            <v xml:space="preserve">Black &amp; Veatch </v>
          </cell>
          <cell r="O95">
            <v>38991</v>
          </cell>
        </row>
        <row r="96">
          <cell r="N96" t="str">
            <v>SP06-General Site Building Maintenance</v>
          </cell>
          <cell r="O96">
            <v>41122</v>
          </cell>
        </row>
        <row r="97">
          <cell r="N97" t="str">
            <v>SP07-General Site Maintenance</v>
          </cell>
          <cell r="O97">
            <v>41122</v>
          </cell>
        </row>
        <row r="98">
          <cell r="N98" t="str">
            <v>SP08-Site Office Janitoral Service</v>
          </cell>
          <cell r="O98">
            <v>41122</v>
          </cell>
        </row>
        <row r="99">
          <cell r="N99" t="str">
            <v>SP09-Reticulation Maintenance</v>
          </cell>
          <cell r="O99">
            <v>41122</v>
          </cell>
        </row>
        <row r="100">
          <cell r="N100" t="str">
            <v>SP10-General Trash and Debris Collection</v>
          </cell>
          <cell r="O100">
            <v>41122</v>
          </cell>
        </row>
        <row r="101">
          <cell r="N101" t="str">
            <v>SP14-Horticulture Maintenance</v>
          </cell>
          <cell r="O101">
            <v>41030</v>
          </cell>
        </row>
        <row r="102">
          <cell r="N102" t="str">
            <v>Car Wash</v>
          </cell>
          <cell r="O102">
            <v>41000</v>
          </cell>
        </row>
        <row r="103">
          <cell r="N103" t="str">
            <v>17-WWTP Construction</v>
          </cell>
          <cell r="O103">
            <v>41244</v>
          </cell>
        </row>
        <row r="110">
          <cell r="N110" t="str">
            <v>Cost of Cover</v>
          </cell>
          <cell r="O110">
            <v>38991</v>
          </cell>
        </row>
        <row r="111">
          <cell r="N111">
            <v>0</v>
          </cell>
        </row>
      </sheetData>
      <sheetData sheetId="14"/>
      <sheetData sheetId="15"/>
      <sheetData sheetId="16">
        <row r="2">
          <cell r="E2">
            <v>38808</v>
          </cell>
          <cell r="F2">
            <v>38838</v>
          </cell>
          <cell r="G2">
            <v>38869</v>
          </cell>
          <cell r="H2">
            <v>38899</v>
          </cell>
          <cell r="I2">
            <v>38930</v>
          </cell>
          <cell r="J2">
            <v>38961</v>
          </cell>
          <cell r="K2">
            <v>38991</v>
          </cell>
          <cell r="L2">
            <v>39022</v>
          </cell>
          <cell r="M2">
            <v>39052</v>
          </cell>
          <cell r="N2">
            <v>39083</v>
          </cell>
          <cell r="O2">
            <v>39114</v>
          </cell>
          <cell r="P2">
            <v>39142</v>
          </cell>
          <cell r="Q2">
            <v>39173</v>
          </cell>
          <cell r="R2">
            <v>39203</v>
          </cell>
          <cell r="S2">
            <v>39234</v>
          </cell>
          <cell r="T2">
            <v>39264</v>
          </cell>
          <cell r="U2">
            <v>39295</v>
          </cell>
          <cell r="V2">
            <v>39326</v>
          </cell>
          <cell r="W2">
            <v>39356</v>
          </cell>
          <cell r="X2">
            <v>39387</v>
          </cell>
          <cell r="Y2">
            <v>39417</v>
          </cell>
          <cell r="Z2">
            <v>39448</v>
          </cell>
          <cell r="AA2">
            <v>39479</v>
          </cell>
          <cell r="AB2">
            <v>39508</v>
          </cell>
          <cell r="AC2">
            <v>39539</v>
          </cell>
          <cell r="AD2">
            <v>39569</v>
          </cell>
          <cell r="AE2">
            <v>39600</v>
          </cell>
          <cell r="AF2">
            <v>39630</v>
          </cell>
          <cell r="AG2">
            <v>39661</v>
          </cell>
          <cell r="AH2">
            <v>39692</v>
          </cell>
          <cell r="AI2">
            <v>39722</v>
          </cell>
          <cell r="AJ2">
            <v>39753</v>
          </cell>
          <cell r="AK2">
            <v>39783</v>
          </cell>
          <cell r="AL2">
            <v>39814</v>
          </cell>
          <cell r="AM2">
            <v>39845</v>
          </cell>
          <cell r="AN2">
            <v>39873</v>
          </cell>
          <cell r="AO2">
            <v>39904</v>
          </cell>
          <cell r="AP2">
            <v>39934</v>
          </cell>
          <cell r="AQ2">
            <v>39965</v>
          </cell>
          <cell r="AR2">
            <v>39995</v>
          </cell>
          <cell r="AS2">
            <v>40026</v>
          </cell>
          <cell r="AT2">
            <v>40057</v>
          </cell>
          <cell r="AU2">
            <v>40087</v>
          </cell>
          <cell r="AV2">
            <v>40118</v>
          </cell>
          <cell r="AW2">
            <v>40148</v>
          </cell>
          <cell r="AX2">
            <v>40179</v>
          </cell>
          <cell r="AY2">
            <v>40210</v>
          </cell>
          <cell r="AZ2">
            <v>40238</v>
          </cell>
          <cell r="BA2">
            <v>40269</v>
          </cell>
          <cell r="BB2">
            <v>40299</v>
          </cell>
          <cell r="BC2">
            <v>40330</v>
          </cell>
          <cell r="BD2">
            <v>40360</v>
          </cell>
          <cell r="BE2">
            <v>40391</v>
          </cell>
          <cell r="BF2">
            <v>40422</v>
          </cell>
          <cell r="BG2">
            <v>40452</v>
          </cell>
          <cell r="BH2">
            <v>40483</v>
          </cell>
          <cell r="BI2">
            <v>40513</v>
          </cell>
          <cell r="BJ2">
            <v>40544</v>
          </cell>
          <cell r="BK2">
            <v>40575</v>
          </cell>
          <cell r="BL2">
            <v>40603</v>
          </cell>
          <cell r="BM2">
            <v>40634</v>
          </cell>
          <cell r="BN2">
            <v>40664</v>
          </cell>
          <cell r="BO2">
            <v>40695</v>
          </cell>
          <cell r="BP2">
            <v>40725</v>
          </cell>
          <cell r="BQ2">
            <v>40756</v>
          </cell>
          <cell r="BR2">
            <v>40787</v>
          </cell>
          <cell r="BS2">
            <v>40817</v>
          </cell>
          <cell r="BT2">
            <v>40848</v>
          </cell>
          <cell r="BU2">
            <v>40878</v>
          </cell>
          <cell r="BV2">
            <v>40909</v>
          </cell>
          <cell r="BW2">
            <v>40940</v>
          </cell>
          <cell r="BX2">
            <v>40969</v>
          </cell>
          <cell r="BY2">
            <v>41000</v>
          </cell>
          <cell r="BZ2">
            <v>41030</v>
          </cell>
          <cell r="CA2">
            <v>41061</v>
          </cell>
          <cell r="CB2">
            <v>41091</v>
          </cell>
          <cell r="CC2">
            <v>41122</v>
          </cell>
          <cell r="CD2">
            <v>41153</v>
          </cell>
          <cell r="CE2">
            <v>41183</v>
          </cell>
          <cell r="CF2">
            <v>41214</v>
          </cell>
          <cell r="CG2">
            <v>41244</v>
          </cell>
          <cell r="CH2">
            <v>41275</v>
          </cell>
          <cell r="CI2">
            <v>41306</v>
          </cell>
          <cell r="CJ2">
            <v>41334</v>
          </cell>
          <cell r="CK2">
            <v>41365</v>
          </cell>
          <cell r="CL2">
            <v>41395</v>
          </cell>
          <cell r="CM2">
            <v>41426</v>
          </cell>
          <cell r="CN2">
            <v>41456</v>
          </cell>
          <cell r="CO2">
            <v>41487</v>
          </cell>
          <cell r="CP2">
            <v>41518</v>
          </cell>
          <cell r="CQ2">
            <v>41548</v>
          </cell>
          <cell r="CR2">
            <v>41579</v>
          </cell>
          <cell r="CS2">
            <v>41609</v>
          </cell>
          <cell r="CT2">
            <v>41640</v>
          </cell>
          <cell r="CU2">
            <v>41671</v>
          </cell>
          <cell r="CV2">
            <v>41699</v>
          </cell>
          <cell r="CW2">
            <v>41730</v>
          </cell>
          <cell r="CX2">
            <v>41760</v>
          </cell>
          <cell r="CY2">
            <v>41791</v>
          </cell>
          <cell r="CZ2">
            <v>41821</v>
          </cell>
          <cell r="DA2">
            <v>41852</v>
          </cell>
          <cell r="DB2">
            <v>41883</v>
          </cell>
          <cell r="DC2">
            <v>41913</v>
          </cell>
          <cell r="DD2">
            <v>41944</v>
          </cell>
          <cell r="DE2">
            <v>41974</v>
          </cell>
          <cell r="DF2">
            <v>42005</v>
          </cell>
          <cell r="DG2">
            <v>42036</v>
          </cell>
          <cell r="DH2">
            <v>42064</v>
          </cell>
          <cell r="DI2">
            <v>42095</v>
          </cell>
          <cell r="DJ2">
            <v>42125</v>
          </cell>
          <cell r="DK2">
            <v>42156</v>
          </cell>
          <cell r="DL2">
            <v>42186</v>
          </cell>
          <cell r="DM2">
            <v>42217</v>
          </cell>
          <cell r="DN2">
            <v>42248</v>
          </cell>
          <cell r="DO2">
            <v>42278</v>
          </cell>
          <cell r="DP2">
            <v>42309</v>
          </cell>
          <cell r="DQ2">
            <v>42339</v>
          </cell>
          <cell r="DR2">
            <v>42370</v>
          </cell>
          <cell r="DS2">
            <v>42401</v>
          </cell>
          <cell r="DT2">
            <v>42430</v>
          </cell>
          <cell r="DU2">
            <v>42461</v>
          </cell>
          <cell r="DV2">
            <v>42491</v>
          </cell>
          <cell r="DW2">
            <v>42522</v>
          </cell>
          <cell r="DX2">
            <v>42552</v>
          </cell>
          <cell r="DY2">
            <v>42583</v>
          </cell>
          <cell r="DZ2">
            <v>42614</v>
          </cell>
          <cell r="EA2">
            <v>42644</v>
          </cell>
          <cell r="EB2">
            <v>42675</v>
          </cell>
          <cell r="EC2">
            <v>42705</v>
          </cell>
          <cell r="ED2">
            <v>42736</v>
          </cell>
          <cell r="EE2">
            <v>42767</v>
          </cell>
          <cell r="EF2">
            <v>42795</v>
          </cell>
          <cell r="EG2">
            <v>42826</v>
          </cell>
          <cell r="EH2">
            <v>42856</v>
          </cell>
          <cell r="EI2">
            <v>42887</v>
          </cell>
          <cell r="EJ2">
            <v>42917</v>
          </cell>
          <cell r="EK2">
            <v>42948</v>
          </cell>
          <cell r="EL2">
            <v>42979</v>
          </cell>
          <cell r="EM2">
            <v>43009</v>
          </cell>
          <cell r="EN2">
            <v>43040</v>
          </cell>
          <cell r="EO2">
            <v>43070</v>
          </cell>
          <cell r="EP2">
            <v>43101</v>
          </cell>
          <cell r="EQ2">
            <v>43132</v>
          </cell>
          <cell r="ER2">
            <v>43160</v>
          </cell>
          <cell r="ES2">
            <v>43191</v>
          </cell>
          <cell r="ET2">
            <v>43221</v>
          </cell>
          <cell r="EU2">
            <v>43252</v>
          </cell>
          <cell r="EV2">
            <v>43282</v>
          </cell>
          <cell r="EW2">
            <v>43313</v>
          </cell>
          <cell r="EX2">
            <v>43344</v>
          </cell>
          <cell r="EY2">
            <v>43374</v>
          </cell>
          <cell r="EZ2">
            <v>43405</v>
          </cell>
          <cell r="FA2">
            <v>43435</v>
          </cell>
          <cell r="FB2">
            <v>43466</v>
          </cell>
          <cell r="FC2">
            <v>43497</v>
          </cell>
          <cell r="FD2">
            <v>43525</v>
          </cell>
          <cell r="FE2">
            <v>43556</v>
          </cell>
          <cell r="FF2">
            <v>43586</v>
          </cell>
          <cell r="FG2">
            <v>43617</v>
          </cell>
          <cell r="FH2">
            <v>43647</v>
          </cell>
          <cell r="FI2">
            <v>43678</v>
          </cell>
          <cell r="FJ2">
            <v>43709</v>
          </cell>
          <cell r="FK2">
            <v>43739</v>
          </cell>
          <cell r="FL2">
            <v>43770</v>
          </cell>
          <cell r="FM2">
            <v>43800</v>
          </cell>
          <cell r="FN2">
            <v>43831</v>
          </cell>
          <cell r="FO2">
            <v>43862</v>
          </cell>
          <cell r="FP2">
            <v>43891</v>
          </cell>
        </row>
        <row r="38">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1</v>
          </cell>
          <cell r="AD38">
            <v>1</v>
          </cell>
          <cell r="AE38">
            <v>1</v>
          </cell>
          <cell r="AF38">
            <v>1</v>
          </cell>
          <cell r="AG38">
            <v>1</v>
          </cell>
          <cell r="AH38">
            <v>1</v>
          </cell>
          <cell r="AI38">
            <v>1</v>
          </cell>
          <cell r="AJ38">
            <v>1</v>
          </cell>
          <cell r="AK38">
            <v>1</v>
          </cell>
          <cell r="AL38">
            <v>1</v>
          </cell>
          <cell r="AM38">
            <v>1</v>
          </cell>
          <cell r="AN38">
            <v>1</v>
          </cell>
          <cell r="AO38">
            <v>1</v>
          </cell>
          <cell r="AP38">
            <v>1</v>
          </cell>
          <cell r="AQ38">
            <v>1</v>
          </cell>
          <cell r="AR38">
            <v>1</v>
          </cell>
          <cell r="AS38">
            <v>1</v>
          </cell>
          <cell r="AT38">
            <v>1</v>
          </cell>
          <cell r="AU38">
            <v>1</v>
          </cell>
          <cell r="AV38">
            <v>1</v>
          </cell>
          <cell r="AW38">
            <v>1</v>
          </cell>
          <cell r="AX38">
            <v>1</v>
          </cell>
          <cell r="AY38">
            <v>1</v>
          </cell>
          <cell r="AZ38">
            <v>1</v>
          </cell>
          <cell r="BA38">
            <v>1</v>
          </cell>
          <cell r="BB38">
            <v>1</v>
          </cell>
          <cell r="BC38">
            <v>1</v>
          </cell>
          <cell r="BD38">
            <v>1</v>
          </cell>
          <cell r="BE38">
            <v>1</v>
          </cell>
          <cell r="BF38">
            <v>1</v>
          </cell>
          <cell r="BG38">
            <v>1</v>
          </cell>
          <cell r="BH38">
            <v>1</v>
          </cell>
          <cell r="BI38">
            <v>1</v>
          </cell>
          <cell r="BJ38">
            <v>1</v>
          </cell>
          <cell r="BK38">
            <v>1</v>
          </cell>
          <cell r="BL38">
            <v>1</v>
          </cell>
          <cell r="BM38">
            <v>1</v>
          </cell>
          <cell r="BN38">
            <v>1</v>
          </cell>
          <cell r="BO38">
            <v>1</v>
          </cell>
          <cell r="BP38">
            <v>1</v>
          </cell>
          <cell r="BQ38">
            <v>1</v>
          </cell>
          <cell r="BR38">
            <v>1</v>
          </cell>
          <cell r="BS38">
            <v>1</v>
          </cell>
          <cell r="BT38">
            <v>1</v>
          </cell>
          <cell r="BU38">
            <v>1</v>
          </cell>
          <cell r="BV38">
            <v>1</v>
          </cell>
          <cell r="BW38">
            <v>1</v>
          </cell>
          <cell r="BX38">
            <v>1</v>
          </cell>
          <cell r="BY38">
            <v>1</v>
          </cell>
          <cell r="BZ38">
            <v>1</v>
          </cell>
          <cell r="CA38">
            <v>1</v>
          </cell>
          <cell r="CB38">
            <v>1</v>
          </cell>
          <cell r="CC38">
            <v>1</v>
          </cell>
          <cell r="CD38">
            <v>1</v>
          </cell>
          <cell r="CE38">
            <v>1</v>
          </cell>
          <cell r="CF38">
            <v>1</v>
          </cell>
          <cell r="CG38">
            <v>1</v>
          </cell>
          <cell r="CH38">
            <v>1</v>
          </cell>
          <cell r="CI38">
            <v>1</v>
          </cell>
          <cell r="CJ38">
            <v>1</v>
          </cell>
          <cell r="CK38">
            <v>1</v>
          </cell>
          <cell r="CL38">
            <v>1</v>
          </cell>
          <cell r="CM38">
            <v>1</v>
          </cell>
          <cell r="CN38">
            <v>1</v>
          </cell>
          <cell r="CO38">
            <v>1</v>
          </cell>
          <cell r="CP38">
            <v>1</v>
          </cell>
          <cell r="CQ38">
            <v>1</v>
          </cell>
          <cell r="CR38">
            <v>1</v>
          </cell>
          <cell r="CS38">
            <v>1</v>
          </cell>
          <cell r="CT38">
            <v>1</v>
          </cell>
          <cell r="CU38">
            <v>1</v>
          </cell>
          <cell r="CV38">
            <v>1</v>
          </cell>
          <cell r="CW38">
            <v>1</v>
          </cell>
          <cell r="CX38">
            <v>1</v>
          </cell>
          <cell r="CY38">
            <v>1</v>
          </cell>
          <cell r="CZ38">
            <v>1</v>
          </cell>
          <cell r="DA38">
            <v>1</v>
          </cell>
          <cell r="DB38">
            <v>1</v>
          </cell>
          <cell r="DC38">
            <v>1</v>
          </cell>
          <cell r="DD38">
            <v>1</v>
          </cell>
          <cell r="DE38">
            <v>1</v>
          </cell>
          <cell r="DF38">
            <v>1</v>
          </cell>
          <cell r="DG38">
            <v>1</v>
          </cell>
          <cell r="DH38">
            <v>1</v>
          </cell>
          <cell r="DI38">
            <v>1</v>
          </cell>
          <cell r="DJ38">
            <v>1</v>
          </cell>
          <cell r="DK38">
            <v>1</v>
          </cell>
          <cell r="DL38">
            <v>1</v>
          </cell>
          <cell r="DM38">
            <v>1</v>
          </cell>
          <cell r="DN38">
            <v>1</v>
          </cell>
          <cell r="DO38">
            <v>1</v>
          </cell>
          <cell r="DP38">
            <v>1</v>
          </cell>
          <cell r="DQ38">
            <v>1</v>
          </cell>
          <cell r="DR38">
            <v>1</v>
          </cell>
          <cell r="DS38">
            <v>1</v>
          </cell>
          <cell r="DT38">
            <v>1</v>
          </cell>
          <cell r="DU38">
            <v>1</v>
          </cell>
          <cell r="DV38">
            <v>1</v>
          </cell>
          <cell r="DW38">
            <v>1</v>
          </cell>
          <cell r="DX38">
            <v>1</v>
          </cell>
          <cell r="DY38">
            <v>1</v>
          </cell>
          <cell r="DZ38">
            <v>1</v>
          </cell>
          <cell r="EA38">
            <v>1</v>
          </cell>
          <cell r="EB38">
            <v>1</v>
          </cell>
          <cell r="EC38">
            <v>1</v>
          </cell>
          <cell r="ED38">
            <v>1</v>
          </cell>
          <cell r="EE38">
            <v>1</v>
          </cell>
          <cell r="EF38">
            <v>1</v>
          </cell>
          <cell r="EG38">
            <v>1</v>
          </cell>
          <cell r="EH38">
            <v>1</v>
          </cell>
          <cell r="EI38">
            <v>1</v>
          </cell>
          <cell r="EJ38">
            <v>1</v>
          </cell>
          <cell r="EK38">
            <v>1</v>
          </cell>
          <cell r="EL38">
            <v>1</v>
          </cell>
          <cell r="EM38">
            <v>1</v>
          </cell>
          <cell r="EN38">
            <v>1</v>
          </cell>
          <cell r="EO38">
            <v>1</v>
          </cell>
          <cell r="EP38">
            <v>1</v>
          </cell>
          <cell r="EQ38">
            <v>1</v>
          </cell>
          <cell r="ER38">
            <v>1</v>
          </cell>
          <cell r="ES38">
            <v>1</v>
          </cell>
          <cell r="ET38">
            <v>1</v>
          </cell>
          <cell r="EU38">
            <v>1</v>
          </cell>
          <cell r="EV38">
            <v>1</v>
          </cell>
          <cell r="EW38">
            <v>1</v>
          </cell>
          <cell r="EX38">
            <v>1</v>
          </cell>
          <cell r="EY38">
            <v>1</v>
          </cell>
          <cell r="EZ38">
            <v>1</v>
          </cell>
          <cell r="FA38">
            <v>1</v>
          </cell>
          <cell r="FB38">
            <v>1</v>
          </cell>
          <cell r="FC38">
            <v>1</v>
          </cell>
          <cell r="FD38">
            <v>1</v>
          </cell>
          <cell r="FE38">
            <v>1</v>
          </cell>
          <cell r="FF38">
            <v>1</v>
          </cell>
          <cell r="FG38">
            <v>1</v>
          </cell>
          <cell r="FH38">
            <v>1</v>
          </cell>
          <cell r="FI38">
            <v>1</v>
          </cell>
          <cell r="FJ38">
            <v>1</v>
          </cell>
          <cell r="FK38">
            <v>1</v>
          </cell>
          <cell r="FL38">
            <v>1</v>
          </cell>
          <cell r="FM38">
            <v>1</v>
          </cell>
          <cell r="FN38">
            <v>1</v>
          </cell>
          <cell r="FO38">
            <v>1</v>
          </cell>
          <cell r="FP38">
            <v>1</v>
          </cell>
        </row>
        <row r="39">
          <cell r="E39">
            <v>13</v>
          </cell>
          <cell r="F39">
            <v>12.719726027397261</v>
          </cell>
          <cell r="G39">
            <v>12.448493150684932</v>
          </cell>
          <cell r="H39">
            <v>12.168219178082193</v>
          </cell>
          <cell r="I39">
            <v>11.887945205479454</v>
          </cell>
          <cell r="J39">
            <v>11.616712328767125</v>
          </cell>
          <cell r="K39">
            <v>11.336438356164386</v>
          </cell>
          <cell r="L39">
            <v>11.065205479452057</v>
          </cell>
          <cell r="M39">
            <v>10.784931506849318</v>
          </cell>
          <cell r="N39">
            <v>10.504657534246579</v>
          </cell>
          <cell r="O39">
            <v>10.251506849315073</v>
          </cell>
          <cell r="P39">
            <v>9.9712328767123335</v>
          </cell>
          <cell r="Q39">
            <v>9.6999999999999993</v>
          </cell>
          <cell r="R39">
            <v>9.9896721311475396</v>
          </cell>
          <cell r="S39">
            <v>10.269999999999998</v>
          </cell>
          <cell r="T39">
            <v>10.559672131147538</v>
          </cell>
          <cell r="U39">
            <v>10.849344262295078</v>
          </cell>
          <cell r="V39">
            <v>11.129672131147537</v>
          </cell>
          <cell r="W39">
            <v>11.419344262295077</v>
          </cell>
          <cell r="X39">
            <v>11.699672131147535</v>
          </cell>
          <cell r="Y39">
            <v>11.989344262295075</v>
          </cell>
          <cell r="Z39">
            <v>12.279016393442616</v>
          </cell>
          <cell r="AA39">
            <v>12.549999999999994</v>
          </cell>
          <cell r="AB39">
            <v>12.839672131147534</v>
          </cell>
          <cell r="AC39">
            <v>13.12</v>
          </cell>
          <cell r="AD39">
            <v>12.903424657534245</v>
          </cell>
          <cell r="AE39">
            <v>12.693835616438355</v>
          </cell>
          <cell r="AF39">
            <v>12.4772602739726</v>
          </cell>
          <cell r="AG39">
            <v>12.260684931506846</v>
          </cell>
          <cell r="AH39">
            <v>12.051095890410956</v>
          </cell>
          <cell r="AI39">
            <v>11.834520547945202</v>
          </cell>
          <cell r="AJ39">
            <v>11.624931506849311</v>
          </cell>
          <cell r="AK39">
            <v>11.408356164383557</v>
          </cell>
          <cell r="AL39">
            <v>11.191780821917803</v>
          </cell>
          <cell r="AM39">
            <v>10.996164383561638</v>
          </cell>
          <cell r="AN39">
            <v>10.779589041095884</v>
          </cell>
          <cell r="AO39">
            <v>10.57</v>
          </cell>
          <cell r="AP39">
            <v>10.551315068493151</v>
          </cell>
          <cell r="AQ39">
            <v>10.533232876712329</v>
          </cell>
          <cell r="AR39">
            <v>10.51454794520548</v>
          </cell>
          <cell r="AS39">
            <v>10.495863013698632</v>
          </cell>
          <cell r="AT39">
            <v>10.477780821917809</v>
          </cell>
          <cell r="AU39">
            <v>10.459095890410961</v>
          </cell>
          <cell r="AV39">
            <v>10.441013698630139</v>
          </cell>
          <cell r="AW39">
            <v>10.42232876712329</v>
          </cell>
          <cell r="AX39">
            <v>10.403643835616441</v>
          </cell>
          <cell r="AY39">
            <v>10.386767123287674</v>
          </cell>
          <cell r="AZ39">
            <v>10.368082191780825</v>
          </cell>
          <cell r="BA39">
            <v>10.35</v>
          </cell>
          <cell r="BB39">
            <v>10.31517808219178</v>
          </cell>
          <cell r="BC39">
            <v>10.281479452054795</v>
          </cell>
          <cell r="BD39">
            <v>10.246657534246575</v>
          </cell>
          <cell r="BE39">
            <v>10.211835616438355</v>
          </cell>
          <cell r="BF39">
            <v>10.17813698630137</v>
          </cell>
          <cell r="BG39">
            <v>10.14331506849315</v>
          </cell>
          <cell r="BH39">
            <v>10.109616438356165</v>
          </cell>
          <cell r="BI39">
            <v>10.074794520547945</v>
          </cell>
          <cell r="BJ39">
            <v>10.039972602739725</v>
          </cell>
          <cell r="BK39">
            <v>10.008520547945205</v>
          </cell>
          <cell r="BL39">
            <v>9.973698630136985</v>
          </cell>
          <cell r="BM39">
            <v>9.94</v>
          </cell>
          <cell r="BN39">
            <v>9.934918032786884</v>
          </cell>
          <cell r="BO39">
            <v>9.93</v>
          </cell>
          <cell r="BP39">
            <v>9.9249180327868842</v>
          </cell>
          <cell r="BQ39">
            <v>9.9198360655737687</v>
          </cell>
          <cell r="BR39">
            <v>9.9149180327868844</v>
          </cell>
          <cell r="BS39">
            <v>9.9098360655737689</v>
          </cell>
          <cell r="BT39">
            <v>9.9049180327868847</v>
          </cell>
          <cell r="BU39">
            <v>9.8998360655737692</v>
          </cell>
          <cell r="BV39">
            <v>9.8947540983606537</v>
          </cell>
          <cell r="BW39">
            <v>9.8899999999999988</v>
          </cell>
          <cell r="BX39">
            <v>9.8849180327868833</v>
          </cell>
          <cell r="BY39">
            <v>9.8800000000000008</v>
          </cell>
          <cell r="BZ39">
            <v>9.9453972602739729</v>
          </cell>
          <cell r="CA39">
            <v>10.008684931506849</v>
          </cell>
          <cell r="CB39">
            <v>10.074082191780821</v>
          </cell>
          <cell r="CC39">
            <v>10.139479452054793</v>
          </cell>
          <cell r="CD39">
            <v>10.20276712328767</v>
          </cell>
          <cell r="CE39">
            <v>10.268164383561642</v>
          </cell>
          <cell r="CF39">
            <v>10.331452054794518</v>
          </cell>
          <cell r="CG39">
            <v>10.39684931506849</v>
          </cell>
          <cell r="CH39">
            <v>10.462246575342462</v>
          </cell>
          <cell r="CI39">
            <v>10.521315068493147</v>
          </cell>
          <cell r="CJ39">
            <v>10.586712328767119</v>
          </cell>
          <cell r="CK39">
            <v>10.65</v>
          </cell>
          <cell r="CL39">
            <v>10.667835616438357</v>
          </cell>
          <cell r="CM39">
            <v>10.68509589041096</v>
          </cell>
          <cell r="CN39">
            <v>10.702931506849316</v>
          </cell>
          <cell r="CO39">
            <v>10.720767123287672</v>
          </cell>
          <cell r="CP39">
            <v>10.738027397260275</v>
          </cell>
          <cell r="CQ39">
            <v>10.755863013698631</v>
          </cell>
          <cell r="CR39">
            <v>10.773123287671234</v>
          </cell>
          <cell r="CS39">
            <v>10.790958904109591</v>
          </cell>
          <cell r="CT39">
            <v>10.808794520547947</v>
          </cell>
          <cell r="CU39">
            <v>10.824904109589042</v>
          </cell>
          <cell r="CV39">
            <v>10.842739726027398</v>
          </cell>
          <cell r="CW39">
            <v>10.86</v>
          </cell>
          <cell r="CX39">
            <v>10.876986301369863</v>
          </cell>
          <cell r="CY39">
            <v>10.893424657534247</v>
          </cell>
          <cell r="CZ39">
            <v>10.910410958904111</v>
          </cell>
          <cell r="DA39">
            <v>10.927397260273974</v>
          </cell>
          <cell r="DB39">
            <v>10.943835616438358</v>
          </cell>
          <cell r="DC39">
            <v>10.960821917808222</v>
          </cell>
          <cell r="DD39">
            <v>10.977260273972606</v>
          </cell>
          <cell r="DE39">
            <v>10.994246575342469</v>
          </cell>
          <cell r="DF39">
            <v>11.011232876712333</v>
          </cell>
          <cell r="DG39">
            <v>11.026575342465758</v>
          </cell>
          <cell r="DH39">
            <v>11.043561643835622</v>
          </cell>
          <cell r="DI39">
            <v>11.06</v>
          </cell>
          <cell r="DJ39">
            <v>11.069316939890712</v>
          </cell>
          <cell r="DK39">
            <v>11.078333333333335</v>
          </cell>
          <cell r="DL39">
            <v>11.087650273224046</v>
          </cell>
          <cell r="DM39">
            <v>11.096967213114757</v>
          </cell>
          <cell r="DN39">
            <v>11.10598360655738</v>
          </cell>
          <cell r="DO39">
            <v>11.115300546448092</v>
          </cell>
          <cell r="DP39">
            <v>11.124316939890715</v>
          </cell>
          <cell r="DQ39">
            <v>11.133633879781426</v>
          </cell>
          <cell r="DR39">
            <v>11.142950819672137</v>
          </cell>
          <cell r="DS39">
            <v>11.151666666666673</v>
          </cell>
          <cell r="DT39">
            <v>11.160983606557384</v>
          </cell>
          <cell r="DU39">
            <v>11.17</v>
          </cell>
          <cell r="DV39">
            <v>11.177643835616438</v>
          </cell>
          <cell r="DW39">
            <v>11.18504109589041</v>
          </cell>
          <cell r="DX39">
            <v>11.192684931506848</v>
          </cell>
          <cell r="DY39">
            <v>11.200328767123287</v>
          </cell>
          <cell r="DZ39">
            <v>11.207726027397259</v>
          </cell>
          <cell r="EA39">
            <v>11.215369863013697</v>
          </cell>
          <cell r="EB39">
            <v>11.222767123287669</v>
          </cell>
          <cell r="EC39">
            <v>11.230410958904107</v>
          </cell>
          <cell r="ED39">
            <v>11.238054794520545</v>
          </cell>
          <cell r="EE39">
            <v>11.244958904109586</v>
          </cell>
          <cell r="EF39">
            <v>11.252602739726024</v>
          </cell>
          <cell r="EG39">
            <v>11.26</v>
          </cell>
          <cell r="EH39">
            <v>11.319452054794521</v>
          </cell>
          <cell r="EI39">
            <v>11.376986301369863</v>
          </cell>
          <cell r="EJ39">
            <v>11.436438356164384</v>
          </cell>
          <cell r="EK39">
            <v>11.495890410958905</v>
          </cell>
          <cell r="EL39">
            <v>11.553424657534247</v>
          </cell>
          <cell r="EM39">
            <v>11.612876712328768</v>
          </cell>
          <cell r="EN39">
            <v>11.67041095890411</v>
          </cell>
          <cell r="EO39">
            <v>11.729863013698631</v>
          </cell>
          <cell r="EP39">
            <v>11.789315068493153</v>
          </cell>
          <cell r="EQ39">
            <v>11.84301369863014</v>
          </cell>
          <cell r="ER39">
            <v>11.902465753424661</v>
          </cell>
          <cell r="ES39">
            <v>11.96</v>
          </cell>
          <cell r="ET39">
            <v>12.000767123287671</v>
          </cell>
          <cell r="EU39">
            <v>12.040219178082191</v>
          </cell>
          <cell r="EV39">
            <v>12.080986301369862</v>
          </cell>
          <cell r="EW39">
            <v>12.121753424657532</v>
          </cell>
          <cell r="EX39">
            <v>12.161205479452052</v>
          </cell>
          <cell r="EY39">
            <v>12.201972602739723</v>
          </cell>
          <cell r="EZ39">
            <v>12.241424657534242</v>
          </cell>
          <cell r="FA39">
            <v>12.282191780821913</v>
          </cell>
          <cell r="FB39">
            <v>12.322958904109584</v>
          </cell>
          <cell r="FC39">
            <v>12.359780821917802</v>
          </cell>
          <cell r="FD39">
            <v>12.400547945205473</v>
          </cell>
          <cell r="FE39">
            <v>12.44</v>
          </cell>
          <cell r="FF39">
            <v>12.482349726775956</v>
          </cell>
          <cell r="FG39">
            <v>12.523333333333333</v>
          </cell>
          <cell r="FH39">
            <v>12.56568306010929</v>
          </cell>
          <cell r="FI39">
            <v>12.608032786885246</v>
          </cell>
          <cell r="FJ39">
            <v>12.649016393442624</v>
          </cell>
          <cell r="FK39">
            <v>12.69136612021858</v>
          </cell>
          <cell r="FL39">
            <v>12.732349726775958</v>
          </cell>
          <cell r="FM39">
            <v>12.774699453551914</v>
          </cell>
          <cell r="FN39">
            <v>12.817049180327871</v>
          </cell>
          <cell r="FO39">
            <v>12.856666666666669</v>
          </cell>
          <cell r="FP39">
            <v>12.899016393442626</v>
          </cell>
        </row>
        <row r="40">
          <cell r="E40">
            <v>0.06</v>
          </cell>
          <cell r="F40">
            <v>0.06</v>
          </cell>
          <cell r="G40">
            <v>0.06</v>
          </cell>
          <cell r="H40">
            <v>0.06</v>
          </cell>
          <cell r="I40">
            <v>0.06</v>
          </cell>
          <cell r="J40">
            <v>0.06</v>
          </cell>
          <cell r="K40">
            <v>0.06</v>
          </cell>
          <cell r="L40">
            <v>0.06</v>
          </cell>
          <cell r="M40">
            <v>0.06</v>
          </cell>
          <cell r="N40">
            <v>0.06</v>
          </cell>
          <cell r="O40">
            <v>0.06</v>
          </cell>
          <cell r="P40">
            <v>0.06</v>
          </cell>
          <cell r="Q40">
            <v>0.06</v>
          </cell>
          <cell r="R40">
            <v>6.3387978142076501E-2</v>
          </cell>
          <cell r="S40">
            <v>6.6666666666666666E-2</v>
          </cell>
          <cell r="T40">
            <v>7.0054644808743169E-2</v>
          </cell>
          <cell r="U40">
            <v>7.3442622950819672E-2</v>
          </cell>
          <cell r="V40">
            <v>7.6721311475409837E-2</v>
          </cell>
          <cell r="W40">
            <v>8.010928961748634E-2</v>
          </cell>
          <cell r="X40">
            <v>8.3387978142076505E-2</v>
          </cell>
          <cell r="Y40">
            <v>8.6775956284153008E-2</v>
          </cell>
          <cell r="Z40">
            <v>9.0163934426229511E-2</v>
          </cell>
          <cell r="AA40">
            <v>9.3333333333333338E-2</v>
          </cell>
          <cell r="AB40">
            <v>9.6721311475409841E-2</v>
          </cell>
          <cell r="AC40">
            <v>0.1</v>
          </cell>
          <cell r="AD40">
            <v>9.8301369863013702E-2</v>
          </cell>
          <cell r="AE40">
            <v>9.6657534246575347E-2</v>
          </cell>
          <cell r="AF40">
            <v>9.4958904109589043E-2</v>
          </cell>
          <cell r="AG40">
            <v>9.3260273972602739E-2</v>
          </cell>
          <cell r="AH40">
            <v>9.1616438356164384E-2</v>
          </cell>
          <cell r="AI40">
            <v>8.991780821917808E-2</v>
          </cell>
          <cell r="AJ40">
            <v>8.8273972602739725E-2</v>
          </cell>
          <cell r="AK40">
            <v>8.6575342465753422E-2</v>
          </cell>
          <cell r="AL40">
            <v>8.4876712328767118E-2</v>
          </cell>
          <cell r="AM40">
            <v>8.3342465753424647E-2</v>
          </cell>
          <cell r="AN40">
            <v>8.1643835616438343E-2</v>
          </cell>
          <cell r="AO40">
            <v>0.08</v>
          </cell>
          <cell r="AP40">
            <v>0.08</v>
          </cell>
          <cell r="AQ40">
            <v>0.08</v>
          </cell>
          <cell r="AR40">
            <v>0.08</v>
          </cell>
          <cell r="AS40">
            <v>0.08</v>
          </cell>
          <cell r="AT40">
            <v>0.08</v>
          </cell>
          <cell r="AU40">
            <v>0.08</v>
          </cell>
          <cell r="AV40">
            <v>0.08</v>
          </cell>
          <cell r="AW40">
            <v>0.08</v>
          </cell>
          <cell r="AX40">
            <v>0.08</v>
          </cell>
          <cell r="AY40">
            <v>0.08</v>
          </cell>
          <cell r="AZ40">
            <v>0.08</v>
          </cell>
          <cell r="BA40">
            <v>0.08</v>
          </cell>
          <cell r="BB40">
            <v>8.0849315068493147E-2</v>
          </cell>
          <cell r="BC40">
            <v>8.1671232876712324E-2</v>
          </cell>
          <cell r="BD40">
            <v>8.2520547945205469E-2</v>
          </cell>
          <cell r="BE40">
            <v>8.3369863013698614E-2</v>
          </cell>
          <cell r="BF40">
            <v>8.4191780821917792E-2</v>
          </cell>
          <cell r="BG40">
            <v>8.5041095890410937E-2</v>
          </cell>
          <cell r="BH40">
            <v>8.5863013698630114E-2</v>
          </cell>
          <cell r="BI40">
            <v>8.6712328767123259E-2</v>
          </cell>
          <cell r="BJ40">
            <v>8.7561643835616404E-2</v>
          </cell>
          <cell r="BK40">
            <v>8.8328767123287633E-2</v>
          </cell>
          <cell r="BL40">
            <v>8.9178082191780778E-2</v>
          </cell>
          <cell r="BM40">
            <v>0.09</v>
          </cell>
          <cell r="BN40">
            <v>9.0846994535519129E-2</v>
          </cell>
          <cell r="BO40">
            <v>9.1666666666666674E-2</v>
          </cell>
          <cell r="BP40">
            <v>9.2513661202185807E-2</v>
          </cell>
          <cell r="BQ40">
            <v>9.336065573770494E-2</v>
          </cell>
          <cell r="BR40">
            <v>9.4180327868852484E-2</v>
          </cell>
          <cell r="BS40">
            <v>9.5027322404371617E-2</v>
          </cell>
          <cell r="BT40">
            <v>9.5846994535519162E-2</v>
          </cell>
          <cell r="BU40">
            <v>9.6693989071038294E-2</v>
          </cell>
          <cell r="BV40">
            <v>9.7540983606557427E-2</v>
          </cell>
          <cell r="BW40">
            <v>9.8333333333333384E-2</v>
          </cell>
          <cell r="BX40">
            <v>9.9180327868852516E-2</v>
          </cell>
          <cell r="BY40">
            <v>0.1</v>
          </cell>
          <cell r="BZ40">
            <v>9.9150684931506861E-2</v>
          </cell>
          <cell r="CA40">
            <v>9.8328767123287683E-2</v>
          </cell>
          <cell r="CB40">
            <v>9.7479452054794538E-2</v>
          </cell>
          <cell r="CC40">
            <v>9.6630136986301393E-2</v>
          </cell>
          <cell r="CD40">
            <v>9.5808219178082216E-2</v>
          </cell>
          <cell r="CE40">
            <v>9.4958904109589071E-2</v>
          </cell>
          <cell r="CF40">
            <v>9.4136986301369893E-2</v>
          </cell>
          <cell r="CG40">
            <v>9.3287671232876748E-2</v>
          </cell>
          <cell r="CH40">
            <v>9.2438356164383603E-2</v>
          </cell>
          <cell r="CI40">
            <v>9.1671232876712375E-2</v>
          </cell>
          <cell r="CJ40">
            <v>9.082191780821923E-2</v>
          </cell>
          <cell r="CK40">
            <v>0.09</v>
          </cell>
          <cell r="CL40">
            <v>0.09</v>
          </cell>
          <cell r="CM40">
            <v>0.09</v>
          </cell>
          <cell r="CN40">
            <v>0.09</v>
          </cell>
          <cell r="CO40">
            <v>0.09</v>
          </cell>
          <cell r="CP40">
            <v>0.09</v>
          </cell>
          <cell r="CQ40">
            <v>0.09</v>
          </cell>
          <cell r="CR40">
            <v>0.09</v>
          </cell>
          <cell r="CS40">
            <v>0.09</v>
          </cell>
          <cell r="CT40">
            <v>0.09</v>
          </cell>
          <cell r="CU40">
            <v>0.09</v>
          </cell>
          <cell r="CV40">
            <v>0.09</v>
          </cell>
          <cell r="CW40">
            <v>0.09</v>
          </cell>
          <cell r="CX40">
            <v>0.09</v>
          </cell>
          <cell r="CY40">
            <v>0.09</v>
          </cell>
          <cell r="CZ40">
            <v>0.09</v>
          </cell>
          <cell r="DA40">
            <v>0.09</v>
          </cell>
          <cell r="DB40">
            <v>0.09</v>
          </cell>
          <cell r="DC40">
            <v>0.09</v>
          </cell>
          <cell r="DD40">
            <v>0.09</v>
          </cell>
          <cell r="DE40">
            <v>0.09</v>
          </cell>
          <cell r="DF40">
            <v>0.09</v>
          </cell>
          <cell r="DG40">
            <v>0.09</v>
          </cell>
          <cell r="DH40">
            <v>0.09</v>
          </cell>
          <cell r="DI40">
            <v>0.09</v>
          </cell>
          <cell r="DJ40">
            <v>9.0846994535519129E-2</v>
          </cell>
          <cell r="DK40">
            <v>9.1666666666666674E-2</v>
          </cell>
          <cell r="DL40">
            <v>9.2513661202185807E-2</v>
          </cell>
          <cell r="DM40">
            <v>9.336065573770494E-2</v>
          </cell>
          <cell r="DN40">
            <v>9.4180327868852484E-2</v>
          </cell>
          <cell r="DO40">
            <v>9.5027322404371617E-2</v>
          </cell>
          <cell r="DP40">
            <v>9.5846994535519162E-2</v>
          </cell>
          <cell r="DQ40">
            <v>9.6693989071038294E-2</v>
          </cell>
          <cell r="DR40">
            <v>9.7540983606557427E-2</v>
          </cell>
          <cell r="DS40">
            <v>9.8333333333333384E-2</v>
          </cell>
          <cell r="DT40">
            <v>9.9180327868852516E-2</v>
          </cell>
          <cell r="DU40">
            <v>0.1</v>
          </cell>
          <cell r="DV40">
            <v>0.1</v>
          </cell>
          <cell r="DW40">
            <v>0.1</v>
          </cell>
          <cell r="DX40">
            <v>0.1</v>
          </cell>
          <cell r="DY40">
            <v>0.1</v>
          </cell>
          <cell r="DZ40">
            <v>0.1</v>
          </cell>
          <cell r="EA40">
            <v>0.1</v>
          </cell>
          <cell r="EB40">
            <v>0.1</v>
          </cell>
          <cell r="EC40">
            <v>0.1</v>
          </cell>
          <cell r="ED40">
            <v>0.1</v>
          </cell>
          <cell r="EE40">
            <v>0.1</v>
          </cell>
          <cell r="EF40">
            <v>0.1</v>
          </cell>
          <cell r="EG40">
            <v>0.1</v>
          </cell>
          <cell r="EH40">
            <v>0.1</v>
          </cell>
          <cell r="EI40">
            <v>0.1</v>
          </cell>
          <cell r="EJ40">
            <v>0.1</v>
          </cell>
          <cell r="EK40">
            <v>0.1</v>
          </cell>
          <cell r="EL40">
            <v>0.1</v>
          </cell>
          <cell r="EM40">
            <v>0.1</v>
          </cell>
          <cell r="EN40">
            <v>0.1</v>
          </cell>
          <cell r="EO40">
            <v>0.1</v>
          </cell>
          <cell r="EP40">
            <v>0.1</v>
          </cell>
          <cell r="EQ40">
            <v>0.1</v>
          </cell>
          <cell r="ER40">
            <v>0.1</v>
          </cell>
          <cell r="ES40">
            <v>0.1</v>
          </cell>
          <cell r="ET40">
            <v>0.1</v>
          </cell>
          <cell r="EU40">
            <v>0.1</v>
          </cell>
          <cell r="EV40">
            <v>0.1</v>
          </cell>
          <cell r="EW40">
            <v>0.1</v>
          </cell>
          <cell r="EX40">
            <v>0.1</v>
          </cell>
          <cell r="EY40">
            <v>0.1</v>
          </cell>
          <cell r="EZ40">
            <v>0.1</v>
          </cell>
          <cell r="FA40">
            <v>0.1</v>
          </cell>
          <cell r="FB40">
            <v>0.1</v>
          </cell>
          <cell r="FC40">
            <v>0.1</v>
          </cell>
          <cell r="FD40">
            <v>0.1</v>
          </cell>
          <cell r="FE40">
            <v>0.1</v>
          </cell>
          <cell r="FF40">
            <v>0.1</v>
          </cell>
          <cell r="FG40">
            <v>0.1</v>
          </cell>
          <cell r="FH40">
            <v>0.1</v>
          </cell>
          <cell r="FI40">
            <v>0.1</v>
          </cell>
          <cell r="FJ40">
            <v>0.1</v>
          </cell>
          <cell r="FK40">
            <v>0.1</v>
          </cell>
          <cell r="FL40">
            <v>0.1</v>
          </cell>
          <cell r="FM40">
            <v>0.1</v>
          </cell>
          <cell r="FN40">
            <v>0.1</v>
          </cell>
          <cell r="FO40">
            <v>0.1</v>
          </cell>
          <cell r="FP40">
            <v>0.1</v>
          </cell>
        </row>
        <row r="41">
          <cell r="E41">
            <v>15.9</v>
          </cell>
          <cell r="F41">
            <v>15.736082191780822</v>
          </cell>
          <cell r="G41">
            <v>15.57745205479452</v>
          </cell>
          <cell r="H41">
            <v>15.413534246575342</v>
          </cell>
          <cell r="I41">
            <v>15.249616438356163</v>
          </cell>
          <cell r="J41">
            <v>15.090986301369862</v>
          </cell>
          <cell r="K41">
            <v>14.927068493150683</v>
          </cell>
          <cell r="L41">
            <v>14.768438356164381</v>
          </cell>
          <cell r="M41">
            <v>14.604520547945203</v>
          </cell>
          <cell r="N41">
            <v>14.440602739726025</v>
          </cell>
          <cell r="O41">
            <v>14.292547945205477</v>
          </cell>
          <cell r="P41">
            <v>14.128630136986299</v>
          </cell>
          <cell r="Q41">
            <v>13.97</v>
          </cell>
          <cell r="R41">
            <v>13.929344262295082</v>
          </cell>
          <cell r="S41">
            <v>13.89</v>
          </cell>
          <cell r="T41">
            <v>13.849344262295082</v>
          </cell>
          <cell r="U41">
            <v>13.808688524590163</v>
          </cell>
          <cell r="V41">
            <v>13.769344262295082</v>
          </cell>
          <cell r="W41">
            <v>13.728688524590163</v>
          </cell>
          <cell r="X41">
            <v>13.689344262295082</v>
          </cell>
          <cell r="Y41">
            <v>13.648688524590163</v>
          </cell>
          <cell r="Z41">
            <v>13.608032786885245</v>
          </cell>
          <cell r="AA41">
            <v>13.569999999999999</v>
          </cell>
          <cell r="AB41">
            <v>13.52934426229508</v>
          </cell>
          <cell r="AC41">
            <v>13.49</v>
          </cell>
          <cell r="AD41">
            <v>13.354958904109589</v>
          </cell>
          <cell r="AE41">
            <v>13.22427397260274</v>
          </cell>
          <cell r="AF41">
            <v>13.089232876712328</v>
          </cell>
          <cell r="AG41">
            <v>12.954191780821917</v>
          </cell>
          <cell r="AH41">
            <v>12.823506849315068</v>
          </cell>
          <cell r="AI41">
            <v>12.688465753424657</v>
          </cell>
          <cell r="AJ41">
            <v>12.557780821917808</v>
          </cell>
          <cell r="AK41">
            <v>12.422739726027396</v>
          </cell>
          <cell r="AL41">
            <v>12.287698630136985</v>
          </cell>
          <cell r="AM41">
            <v>12.165726027397259</v>
          </cell>
          <cell r="AN41">
            <v>12.030684931506848</v>
          </cell>
          <cell r="AO41">
            <v>11.9</v>
          </cell>
          <cell r="AP41">
            <v>12.033342465753424</v>
          </cell>
          <cell r="AQ41">
            <v>12.162383561643836</v>
          </cell>
          <cell r="AR41">
            <v>12.29572602739726</v>
          </cell>
          <cell r="AS41">
            <v>12.429068493150684</v>
          </cell>
          <cell r="AT41">
            <v>12.558109589041095</v>
          </cell>
          <cell r="AU41">
            <v>12.691452054794519</v>
          </cell>
          <cell r="AV41">
            <v>12.82049315068493</v>
          </cell>
          <cell r="AW41">
            <v>12.953835616438354</v>
          </cell>
          <cell r="AX41">
            <v>13.087178082191778</v>
          </cell>
          <cell r="AY41">
            <v>13.207616438356162</v>
          </cell>
          <cell r="AZ41">
            <v>13.340958904109586</v>
          </cell>
          <cell r="BA41">
            <v>13.47</v>
          </cell>
          <cell r="BB41">
            <v>13.284000000000001</v>
          </cell>
          <cell r="BC41">
            <v>13.104000000000001</v>
          </cell>
          <cell r="BD41">
            <v>12.918000000000001</v>
          </cell>
          <cell r="BE41">
            <v>12.732000000000001</v>
          </cell>
          <cell r="BF41">
            <v>12.552000000000001</v>
          </cell>
          <cell r="BG41">
            <v>12.366000000000001</v>
          </cell>
          <cell r="BH41">
            <v>12.186000000000002</v>
          </cell>
          <cell r="BI41">
            <v>12.000000000000002</v>
          </cell>
          <cell r="BJ41">
            <v>11.814000000000002</v>
          </cell>
          <cell r="BK41">
            <v>11.646000000000003</v>
          </cell>
          <cell r="BL41">
            <v>11.460000000000003</v>
          </cell>
          <cell r="BM41">
            <v>11.28</v>
          </cell>
          <cell r="BN41">
            <v>11.322349726775956</v>
          </cell>
          <cell r="BO41">
            <v>11.363333333333333</v>
          </cell>
          <cell r="BP41">
            <v>11.40568306010929</v>
          </cell>
          <cell r="BQ41">
            <v>11.448032786885246</v>
          </cell>
          <cell r="BR41">
            <v>11.489016393442624</v>
          </cell>
          <cell r="BS41">
            <v>11.53136612021858</v>
          </cell>
          <cell r="BT41">
            <v>11.572349726775958</v>
          </cell>
          <cell r="BU41">
            <v>11.614699453551914</v>
          </cell>
          <cell r="BV41">
            <v>11.657049180327871</v>
          </cell>
          <cell r="BW41">
            <v>11.696666666666669</v>
          </cell>
          <cell r="BX41">
            <v>11.739016393442625</v>
          </cell>
          <cell r="BY41">
            <v>11.78</v>
          </cell>
          <cell r="BZ41">
            <v>11.806328767123286</v>
          </cell>
          <cell r="CA41">
            <v>11.831808219178081</v>
          </cell>
          <cell r="CB41">
            <v>11.858136986301368</v>
          </cell>
          <cell r="CC41">
            <v>11.884465753424655</v>
          </cell>
          <cell r="CD41">
            <v>11.909945205479449</v>
          </cell>
          <cell r="CE41">
            <v>11.936273972602736</v>
          </cell>
          <cell r="CF41">
            <v>11.96175342465753</v>
          </cell>
          <cell r="CG41">
            <v>11.988082191780817</v>
          </cell>
          <cell r="CH41">
            <v>12.014410958904104</v>
          </cell>
          <cell r="CI41">
            <v>12.038191780821913</v>
          </cell>
          <cell r="CJ41">
            <v>12.0645205479452</v>
          </cell>
          <cell r="CK41">
            <v>12.09</v>
          </cell>
          <cell r="CL41">
            <v>12.109534246575341</v>
          </cell>
          <cell r="CM41">
            <v>12.128438356164382</v>
          </cell>
          <cell r="CN41">
            <v>12.147972602739724</v>
          </cell>
          <cell r="CO41">
            <v>12.167506849315066</v>
          </cell>
          <cell r="CP41">
            <v>12.186410958904107</v>
          </cell>
          <cell r="CQ41">
            <v>12.205945205479448</v>
          </cell>
          <cell r="CR41">
            <v>12.224849315068489</v>
          </cell>
          <cell r="CS41">
            <v>12.244383561643831</v>
          </cell>
          <cell r="CT41">
            <v>12.263917808219173</v>
          </cell>
          <cell r="CU41">
            <v>12.281561643835611</v>
          </cell>
          <cell r="CV41">
            <v>12.301095890410952</v>
          </cell>
          <cell r="CW41">
            <v>12.32</v>
          </cell>
          <cell r="CX41">
            <v>12.339534246575342</v>
          </cell>
          <cell r="CY41">
            <v>12.358438356164383</v>
          </cell>
          <cell r="CZ41">
            <v>12.377972602739725</v>
          </cell>
          <cell r="DA41">
            <v>12.397506849315066</v>
          </cell>
          <cell r="DB41">
            <v>12.416410958904107</v>
          </cell>
          <cell r="DC41">
            <v>12.435945205479449</v>
          </cell>
          <cell r="DD41">
            <v>12.45484931506849</v>
          </cell>
          <cell r="DE41">
            <v>12.474383561643831</v>
          </cell>
          <cell r="DF41">
            <v>12.493917808219173</v>
          </cell>
          <cell r="DG41">
            <v>12.511561643835611</v>
          </cell>
          <cell r="DH41">
            <v>12.531095890410953</v>
          </cell>
          <cell r="DI41">
            <v>12.55</v>
          </cell>
          <cell r="DJ41">
            <v>12.56016393442623</v>
          </cell>
          <cell r="DK41">
            <v>12.57</v>
          </cell>
          <cell r="DL41">
            <v>12.580163934426229</v>
          </cell>
          <cell r="DM41">
            <v>12.590327868852459</v>
          </cell>
          <cell r="DN41">
            <v>12.600163934426229</v>
          </cell>
          <cell r="DO41">
            <v>12.610327868852458</v>
          </cell>
          <cell r="DP41">
            <v>12.620163934426229</v>
          </cell>
          <cell r="DQ41">
            <v>12.630327868852458</v>
          </cell>
          <cell r="DR41">
            <v>12.640491803278687</v>
          </cell>
          <cell r="DS41">
            <v>12.649999999999999</v>
          </cell>
          <cell r="DT41">
            <v>12.660163934426228</v>
          </cell>
          <cell r="DU41">
            <v>12.67</v>
          </cell>
          <cell r="DV41">
            <v>12.678493150684931</v>
          </cell>
          <cell r="DW41">
            <v>12.686712328767122</v>
          </cell>
          <cell r="DX41">
            <v>12.695205479452053</v>
          </cell>
          <cell r="DY41">
            <v>12.703698630136984</v>
          </cell>
          <cell r="DZ41">
            <v>12.711917808219175</v>
          </cell>
          <cell r="EA41">
            <v>12.720410958904106</v>
          </cell>
          <cell r="EB41">
            <v>12.728630136986297</v>
          </cell>
          <cell r="EC41">
            <v>12.737123287671228</v>
          </cell>
          <cell r="ED41">
            <v>12.745616438356159</v>
          </cell>
          <cell r="EE41">
            <v>12.75328767123287</v>
          </cell>
          <cell r="EF41">
            <v>12.761780821917801</v>
          </cell>
          <cell r="EG41">
            <v>12.77</v>
          </cell>
          <cell r="EH41">
            <v>12.912684931506849</v>
          </cell>
          <cell r="EI41">
            <v>13.05076712328767</v>
          </cell>
          <cell r="EJ41">
            <v>13.19345205479452</v>
          </cell>
          <cell r="EK41">
            <v>13.336136986301369</v>
          </cell>
          <cell r="EL41">
            <v>13.47421917808219</v>
          </cell>
          <cell r="EM41">
            <v>13.61690410958904</v>
          </cell>
          <cell r="EN41">
            <v>13.754986301369861</v>
          </cell>
          <cell r="EO41">
            <v>13.897671232876711</v>
          </cell>
          <cell r="EP41">
            <v>14.04035616438356</v>
          </cell>
          <cell r="EQ41">
            <v>14.169232876712327</v>
          </cell>
          <cell r="ER41">
            <v>14.311917808219176</v>
          </cell>
          <cell r="ES41">
            <v>14.45</v>
          </cell>
          <cell r="ET41">
            <v>14.499260273972602</v>
          </cell>
          <cell r="EU41">
            <v>14.546931506849315</v>
          </cell>
          <cell r="EV41">
            <v>14.596191780821918</v>
          </cell>
          <cell r="EW41">
            <v>14.645452054794522</v>
          </cell>
          <cell r="EX41">
            <v>14.693123287671234</v>
          </cell>
          <cell r="EY41">
            <v>14.742383561643837</v>
          </cell>
          <cell r="EZ41">
            <v>14.79005479452055</v>
          </cell>
          <cell r="FA41">
            <v>14.839315068493153</v>
          </cell>
          <cell r="FB41">
            <v>14.888575342465757</v>
          </cell>
          <cell r="FC41">
            <v>14.933068493150689</v>
          </cell>
          <cell r="FD41">
            <v>14.982328767123292</v>
          </cell>
          <cell r="FE41">
            <v>15.03</v>
          </cell>
          <cell r="FF41">
            <v>15.080819672131147</v>
          </cell>
          <cell r="FG41">
            <v>15.129999999999999</v>
          </cell>
          <cell r="FH41">
            <v>15.180819672131147</v>
          </cell>
          <cell r="FI41">
            <v>15.231639344262295</v>
          </cell>
          <cell r="FJ41">
            <v>15.280819672131146</v>
          </cell>
          <cell r="FK41">
            <v>15.331639344262294</v>
          </cell>
          <cell r="FL41">
            <v>15.380819672131146</v>
          </cell>
          <cell r="FM41">
            <v>15.431639344262294</v>
          </cell>
          <cell r="FN41">
            <v>15.482459016393442</v>
          </cell>
          <cell r="FO41">
            <v>15.53</v>
          </cell>
          <cell r="FP41">
            <v>15.580819672131147</v>
          </cell>
        </row>
        <row r="42">
          <cell r="E42">
            <v>8.25</v>
          </cell>
          <cell r="F42">
            <v>8.1183561643835613</v>
          </cell>
          <cell r="G42">
            <v>7.990958904109589</v>
          </cell>
          <cell r="H42">
            <v>7.8593150684931503</v>
          </cell>
          <cell r="I42">
            <v>7.7276712328767116</v>
          </cell>
          <cell r="J42">
            <v>7.6002739726027393</v>
          </cell>
          <cell r="K42">
            <v>7.4686301369863006</v>
          </cell>
          <cell r="L42">
            <v>7.3412328767123283</v>
          </cell>
          <cell r="M42">
            <v>7.2095890410958896</v>
          </cell>
          <cell r="N42">
            <v>7.0779452054794509</v>
          </cell>
          <cell r="O42">
            <v>6.9590410958904094</v>
          </cell>
          <cell r="P42">
            <v>6.8273972602739708</v>
          </cell>
          <cell r="Q42">
            <v>6.7</v>
          </cell>
          <cell r="R42">
            <v>6.9261475409836066</v>
          </cell>
          <cell r="S42">
            <v>7.1449999999999996</v>
          </cell>
          <cell r="T42">
            <v>7.371147540983606</v>
          </cell>
          <cell r="U42">
            <v>7.5972950819672125</v>
          </cell>
          <cell r="V42">
            <v>7.8161475409836054</v>
          </cell>
          <cell r="W42">
            <v>8.042295081967211</v>
          </cell>
          <cell r="X42">
            <v>8.2611475409836039</v>
          </cell>
          <cell r="Y42">
            <v>8.4872950819672113</v>
          </cell>
          <cell r="Z42">
            <v>8.7134426229508186</v>
          </cell>
          <cell r="AA42">
            <v>8.9249999999999989</v>
          </cell>
          <cell r="AB42">
            <v>9.1511475409836045</v>
          </cell>
          <cell r="AC42">
            <v>9.3699999999999992</v>
          </cell>
          <cell r="AD42">
            <v>9.2018356164383555</v>
          </cell>
          <cell r="AE42">
            <v>9.0390958904109588</v>
          </cell>
          <cell r="AF42">
            <v>8.8709315068493151</v>
          </cell>
          <cell r="AG42">
            <v>8.7027671232876713</v>
          </cell>
          <cell r="AH42">
            <v>8.5400273972602747</v>
          </cell>
          <cell r="AI42">
            <v>8.371863013698631</v>
          </cell>
          <cell r="AJ42">
            <v>8.2091232876712343</v>
          </cell>
          <cell r="AK42">
            <v>8.0409589041095906</v>
          </cell>
          <cell r="AL42">
            <v>7.8727945205479468</v>
          </cell>
          <cell r="AM42">
            <v>7.7209041095890427</v>
          </cell>
          <cell r="AN42">
            <v>7.552739726027399</v>
          </cell>
          <cell r="AO42">
            <v>7.39</v>
          </cell>
          <cell r="AP42">
            <v>7.454547945205479</v>
          </cell>
          <cell r="AQ42">
            <v>7.5170136986301364</v>
          </cell>
          <cell r="AR42">
            <v>7.5815616438356157</v>
          </cell>
          <cell r="AS42">
            <v>7.6461095890410951</v>
          </cell>
          <cell r="AT42">
            <v>7.7085753424657524</v>
          </cell>
          <cell r="AU42">
            <v>7.7731232876712317</v>
          </cell>
          <cell r="AV42">
            <v>7.8355890410958891</v>
          </cell>
          <cell r="AW42">
            <v>7.9001369863013684</v>
          </cell>
          <cell r="AX42">
            <v>7.9646849315068478</v>
          </cell>
          <cell r="AY42">
            <v>8.0229863013698619</v>
          </cell>
          <cell r="AZ42">
            <v>8.0875342465753413</v>
          </cell>
          <cell r="BA42">
            <v>8.15</v>
          </cell>
          <cell r="BB42">
            <v>8.0523287671232886</v>
          </cell>
          <cell r="BC42">
            <v>7.9578082191780828</v>
          </cell>
          <cell r="BD42">
            <v>7.8601369863013701</v>
          </cell>
          <cell r="BE42">
            <v>7.7624657534246575</v>
          </cell>
          <cell r="BF42">
            <v>7.6679452054794517</v>
          </cell>
          <cell r="BG42">
            <v>7.570273972602739</v>
          </cell>
          <cell r="BH42">
            <v>7.4757534246575332</v>
          </cell>
          <cell r="BI42">
            <v>7.3780821917808206</v>
          </cell>
          <cell r="BJ42">
            <v>7.2804109589041079</v>
          </cell>
          <cell r="BK42">
            <v>7.1921917808219158</v>
          </cell>
          <cell r="BL42">
            <v>7.0945205479452031</v>
          </cell>
          <cell r="BM42">
            <v>7</v>
          </cell>
          <cell r="BN42">
            <v>7.0508196721311478</v>
          </cell>
          <cell r="BO42">
            <v>7.1000000000000005</v>
          </cell>
          <cell r="BP42">
            <v>7.1508196721311483</v>
          </cell>
          <cell r="BQ42">
            <v>7.2016393442622961</v>
          </cell>
          <cell r="BR42">
            <v>7.2508196721311489</v>
          </cell>
          <cell r="BS42">
            <v>7.3016393442622967</v>
          </cell>
          <cell r="BT42">
            <v>7.3508196721311494</v>
          </cell>
          <cell r="BU42">
            <v>7.4016393442622972</v>
          </cell>
          <cell r="BV42">
            <v>7.452459016393445</v>
          </cell>
          <cell r="BW42">
            <v>7.5000000000000027</v>
          </cell>
          <cell r="BX42">
            <v>7.5508196721311505</v>
          </cell>
          <cell r="BY42">
            <v>7.6</v>
          </cell>
          <cell r="BZ42">
            <v>7.6101917808219177</v>
          </cell>
          <cell r="CA42">
            <v>7.6200547945205477</v>
          </cell>
          <cell r="CB42">
            <v>7.6302465753424658</v>
          </cell>
          <cell r="CC42">
            <v>7.6404383561643838</v>
          </cell>
          <cell r="CD42">
            <v>7.6503013698630138</v>
          </cell>
          <cell r="CE42">
            <v>7.6604931506849319</v>
          </cell>
          <cell r="CF42">
            <v>7.6703561643835618</v>
          </cell>
          <cell r="CG42">
            <v>7.6805479452054799</v>
          </cell>
          <cell r="CH42">
            <v>7.690739726027398</v>
          </cell>
          <cell r="CI42">
            <v>7.6999452054794526</v>
          </cell>
          <cell r="CJ42">
            <v>7.7101369863013707</v>
          </cell>
          <cell r="CK42">
            <v>7.72</v>
          </cell>
          <cell r="CL42">
            <v>7.7522739726027394</v>
          </cell>
          <cell r="CM42">
            <v>7.7835068493150681</v>
          </cell>
          <cell r="CN42">
            <v>7.8157808219178078</v>
          </cell>
          <cell r="CO42">
            <v>7.8480547945205474</v>
          </cell>
          <cell r="CP42">
            <v>7.8792876712328761</v>
          </cell>
          <cell r="CQ42">
            <v>7.9115616438356158</v>
          </cell>
          <cell r="CR42">
            <v>7.9427945205479444</v>
          </cell>
          <cell r="CS42">
            <v>7.9750684931506841</v>
          </cell>
          <cell r="CT42">
            <v>8.0073424657534247</v>
          </cell>
          <cell r="CU42">
            <v>8.0364931506849313</v>
          </cell>
          <cell r="CV42">
            <v>8.068767123287671</v>
          </cell>
          <cell r="CW42">
            <v>8.1</v>
          </cell>
          <cell r="CX42">
            <v>8.1348219178082193</v>
          </cell>
          <cell r="CY42">
            <v>8.1685205479452048</v>
          </cell>
          <cell r="CZ42">
            <v>8.2033424657534244</v>
          </cell>
          <cell r="DA42">
            <v>8.238164383561644</v>
          </cell>
          <cell r="DB42">
            <v>8.2718630136986295</v>
          </cell>
          <cell r="DC42">
            <v>8.3066849315068492</v>
          </cell>
          <cell r="DD42">
            <v>8.3403835616438347</v>
          </cell>
          <cell r="DE42">
            <v>8.3752054794520543</v>
          </cell>
          <cell r="DF42">
            <v>8.4100273972602739</v>
          </cell>
          <cell r="DG42">
            <v>8.4414794520547947</v>
          </cell>
          <cell r="DH42">
            <v>8.4763013698630143</v>
          </cell>
          <cell r="DI42">
            <v>8.51</v>
          </cell>
          <cell r="DJ42">
            <v>8.5455737704918029</v>
          </cell>
          <cell r="DK42">
            <v>8.58</v>
          </cell>
          <cell r="DL42">
            <v>8.6155737704918032</v>
          </cell>
          <cell r="DM42">
            <v>8.6511475409836063</v>
          </cell>
          <cell r="DN42">
            <v>8.6855737704918035</v>
          </cell>
          <cell r="DO42">
            <v>8.7211475409836066</v>
          </cell>
          <cell r="DP42">
            <v>8.7555737704918037</v>
          </cell>
          <cell r="DQ42">
            <v>8.7911475409836068</v>
          </cell>
          <cell r="DR42">
            <v>8.8267213114754099</v>
          </cell>
          <cell r="DS42">
            <v>8.86</v>
          </cell>
          <cell r="DT42">
            <v>8.8955737704918025</v>
          </cell>
          <cell r="DU42">
            <v>8.93</v>
          </cell>
          <cell r="DV42">
            <v>8.968219178082192</v>
          </cell>
          <cell r="DW42">
            <v>9.0052054794520551</v>
          </cell>
          <cell r="DX42">
            <v>9.0434246575342474</v>
          </cell>
          <cell r="DY42">
            <v>9.0816438356164397</v>
          </cell>
          <cell r="DZ42">
            <v>9.1186301369863028</v>
          </cell>
          <cell r="EA42">
            <v>9.1568493150684951</v>
          </cell>
          <cell r="EB42">
            <v>9.1938356164383581</v>
          </cell>
          <cell r="EC42">
            <v>9.2320547945205504</v>
          </cell>
          <cell r="ED42">
            <v>9.2702739726027428</v>
          </cell>
          <cell r="EE42">
            <v>9.304794520547949</v>
          </cell>
          <cell r="EF42">
            <v>9.3430136986301413</v>
          </cell>
          <cell r="EG42">
            <v>9.3800000000000008</v>
          </cell>
          <cell r="EH42">
            <v>9.3961369863013697</v>
          </cell>
          <cell r="EI42">
            <v>9.4117534246575349</v>
          </cell>
          <cell r="EJ42">
            <v>9.4278904109589039</v>
          </cell>
          <cell r="EK42">
            <v>9.4440273972602728</v>
          </cell>
          <cell r="EL42">
            <v>9.4596438356164381</v>
          </cell>
          <cell r="EM42">
            <v>9.475780821917807</v>
          </cell>
          <cell r="EN42">
            <v>9.4913972602739722</v>
          </cell>
          <cell r="EO42">
            <v>9.5075342465753412</v>
          </cell>
          <cell r="EP42">
            <v>9.5236712328767101</v>
          </cell>
          <cell r="EQ42">
            <v>9.5382465753424643</v>
          </cell>
          <cell r="ER42">
            <v>9.5543835616438333</v>
          </cell>
          <cell r="ES42">
            <v>9.57</v>
          </cell>
          <cell r="ET42">
            <v>9.60227397260274</v>
          </cell>
          <cell r="EU42">
            <v>9.6335068493150686</v>
          </cell>
          <cell r="EV42">
            <v>9.6657808219178083</v>
          </cell>
          <cell r="EW42">
            <v>9.698054794520548</v>
          </cell>
          <cell r="EX42">
            <v>9.7292876712328766</v>
          </cell>
          <cell r="EY42">
            <v>9.7615616438356163</v>
          </cell>
          <cell r="EZ42">
            <v>9.792794520547945</v>
          </cell>
          <cell r="FA42">
            <v>9.8250684931506846</v>
          </cell>
          <cell r="FB42">
            <v>9.8573424657534243</v>
          </cell>
          <cell r="FC42">
            <v>9.886493150684931</v>
          </cell>
          <cell r="FD42">
            <v>9.9187671232876706</v>
          </cell>
          <cell r="FE42">
            <v>9.9499999999999993</v>
          </cell>
          <cell r="FF42">
            <v>9.9838797814207645</v>
          </cell>
          <cell r="FG42">
            <v>10.016666666666666</v>
          </cell>
          <cell r="FH42">
            <v>10.050546448087431</v>
          </cell>
          <cell r="FI42">
            <v>10.084426229508196</v>
          </cell>
          <cell r="FJ42">
            <v>10.117213114754097</v>
          </cell>
          <cell r="FK42">
            <v>10.151092896174863</v>
          </cell>
          <cell r="FL42">
            <v>10.183879781420764</v>
          </cell>
          <cell r="FM42">
            <v>10.217759562841529</v>
          </cell>
          <cell r="FN42">
            <v>10.251639344262294</v>
          </cell>
          <cell r="FO42">
            <v>10.283333333333333</v>
          </cell>
          <cell r="FP42">
            <v>10.317213114754098</v>
          </cell>
        </row>
      </sheetData>
      <sheetData sheetId="17"/>
      <sheetData sheetId="18">
        <row r="14">
          <cell r="M14" t="str">
            <v>Turbine1</v>
          </cell>
          <cell r="N14" t="str">
            <v>Turbine2</v>
          </cell>
          <cell r="O14" t="str">
            <v>Turbine3</v>
          </cell>
          <cell r="P14" t="str">
            <v>Turbine4</v>
          </cell>
          <cell r="Q14" t="str">
            <v>Turbine5</v>
          </cell>
          <cell r="R14" t="str">
            <v>Turbine6</v>
          </cell>
          <cell r="S14" t="str">
            <v>Turbine7</v>
          </cell>
          <cell r="T14" t="str">
            <v>Turbine8</v>
          </cell>
          <cell r="U14" t="str">
            <v>Turbine9</v>
          </cell>
          <cell r="V14" t="str">
            <v>Turbine10</v>
          </cell>
          <cell r="W14" t="str">
            <v>Turbine11</v>
          </cell>
          <cell r="X14" t="str">
            <v>Turbine12</v>
          </cell>
          <cell r="Y14" t="str">
            <v>Turbine13</v>
          </cell>
          <cell r="Z14" t="str">
            <v>Turbine14</v>
          </cell>
          <cell r="AA14" t="str">
            <v>Turbine15</v>
          </cell>
          <cell r="AB14" t="str">
            <v>Turbine16</v>
          </cell>
          <cell r="AC14" t="str">
            <v>Turbine17</v>
          </cell>
          <cell r="AD14" t="str">
            <v>Turbine18</v>
          </cell>
          <cell r="AE14" t="str">
            <v>Turbine19</v>
          </cell>
          <cell r="AF14" t="str">
            <v>Turbine20</v>
          </cell>
          <cell r="AG14" t="str">
            <v>A2</v>
          </cell>
          <cell r="AH14" t="str">
            <v>B2</v>
          </cell>
          <cell r="AI14" t="str">
            <v>C2</v>
          </cell>
          <cell r="AJ14" t="str">
            <v>D2</v>
          </cell>
          <cell r="AK14" t="str">
            <v>E2</v>
          </cell>
          <cell r="AL14" t="str">
            <v>F2</v>
          </cell>
          <cell r="AM14" t="str">
            <v>G2</v>
          </cell>
          <cell r="AN14" t="str">
            <v>H2</v>
          </cell>
          <cell r="AO14" t="str">
            <v>T_A2</v>
          </cell>
          <cell r="AP14" t="str">
            <v>T_A3</v>
          </cell>
          <cell r="AQ14" t="str">
            <v>T_A4</v>
          </cell>
          <cell r="AR14" t="str">
            <v>T_A5</v>
          </cell>
          <cell r="AS14" t="str">
            <v>Turbine21</v>
          </cell>
          <cell r="AT14" t="str">
            <v>Turbine22</v>
          </cell>
          <cell r="AU14" t="str">
            <v>Turbine23</v>
          </cell>
          <cell r="AV14" t="str">
            <v>Turbine24</v>
          </cell>
          <cell r="AW14" t="str">
            <v>Turbine25</v>
          </cell>
          <cell r="AX14" t="str">
            <v>Turbine26</v>
          </cell>
          <cell r="AY14" t="str">
            <v>Turbine27</v>
          </cell>
          <cell r="AZ14" t="str">
            <v>Turbine28</v>
          </cell>
          <cell r="BA14" t="str">
            <v>Turbine29</v>
          </cell>
          <cell r="BB14" t="str">
            <v>Turbine30</v>
          </cell>
          <cell r="BC14" t="str">
            <v>Turbine31</v>
          </cell>
          <cell r="BD14" t="str">
            <v>Turbine32</v>
          </cell>
          <cell r="BE14" t="str">
            <v>Turbine33</v>
          </cell>
          <cell r="BF14" t="str">
            <v>Turbine34</v>
          </cell>
          <cell r="BG14" t="str">
            <v>Turbine35</v>
          </cell>
          <cell r="BH14" t="str">
            <v>Turbine36</v>
          </cell>
          <cell r="BI14" t="str">
            <v>Turbine37</v>
          </cell>
          <cell r="BJ14" t="str">
            <v>Turbine38</v>
          </cell>
          <cell r="BK14" t="str">
            <v>Turbine39</v>
          </cell>
          <cell r="BL14" t="str">
            <v>Turbine40</v>
          </cell>
          <cell r="BM14" t="str">
            <v>Turbine41</v>
          </cell>
          <cell r="BN14" t="str">
            <v>Turbine42</v>
          </cell>
          <cell r="BO14" t="str">
            <v>Turbine43</v>
          </cell>
          <cell r="BP14" t="str">
            <v>Turbine44</v>
          </cell>
          <cell r="BQ14" t="str">
            <v>Turbine45</v>
          </cell>
          <cell r="BR14" t="str">
            <v>Turbine46</v>
          </cell>
          <cell r="BS14" t="str">
            <v>Turbine47</v>
          </cell>
          <cell r="BT14" t="str">
            <v>NotUsed60</v>
          </cell>
          <cell r="BU14" t="str">
            <v>NotUsed61</v>
          </cell>
          <cell r="BV14" t="str">
            <v>CPA_33</v>
          </cell>
          <cell r="BW14" t="str">
            <v>CPA_36</v>
          </cell>
          <cell r="BX14" t="str">
            <v>CPA_37</v>
          </cell>
          <cell r="BY14" t="str">
            <v>CPA_40</v>
          </cell>
          <cell r="BZ14" t="str">
            <v>CPA_41</v>
          </cell>
          <cell r="CA14" t="str">
            <v>CPA_45</v>
          </cell>
          <cell r="CB14" t="str">
            <v>CPA_46</v>
          </cell>
          <cell r="CC14" t="str">
            <v>CPA_47</v>
          </cell>
          <cell r="CD14" t="str">
            <v>CPA_48</v>
          </cell>
          <cell r="CE14" t="str">
            <v>CPA_50</v>
          </cell>
          <cell r="CF14" t="str">
            <v>CPA_53</v>
          </cell>
          <cell r="CG14" t="str">
            <v>CPA_57</v>
          </cell>
          <cell r="CH14" t="str">
            <v>CPA_58</v>
          </cell>
          <cell r="CI14" t="str">
            <v>CPA_60</v>
          </cell>
          <cell r="CJ14" t="str">
            <v>GT_A</v>
          </cell>
          <cell r="CK14" t="str">
            <v>GT_B</v>
          </cell>
          <cell r="CL14" t="str">
            <v>GT_C</v>
          </cell>
          <cell r="CM14" t="str">
            <v>GT_D</v>
          </cell>
          <cell r="CN14" t="str">
            <v>GT_E</v>
          </cell>
          <cell r="CO14" t="str">
            <v>GT_F</v>
          </cell>
          <cell r="CP14" t="str">
            <v>GT_G</v>
          </cell>
          <cell r="CQ14" t="str">
            <v>GT_H</v>
          </cell>
          <cell r="CR14" t="str">
            <v>GT_I</v>
          </cell>
          <cell r="CS14" t="str">
            <v>GT_J</v>
          </cell>
          <cell r="CT14" t="str">
            <v>GT_K</v>
          </cell>
          <cell r="CU14" t="str">
            <v>GT_L</v>
          </cell>
          <cell r="CV14" t="str">
            <v>GT_M</v>
          </cell>
          <cell r="CW14" t="str">
            <v>GT_N</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Fixed</v>
          </cell>
        </row>
      </sheetData>
      <sheetData sheetId="19"/>
      <sheetData sheetId="20"/>
      <sheetData sheetId="21"/>
      <sheetData sheetId="22"/>
      <sheetData sheetId="23"/>
      <sheetData sheetId="24"/>
      <sheetData sheetId="25">
        <row r="14">
          <cell r="M14">
            <v>1</v>
          </cell>
          <cell r="N14">
            <v>2</v>
          </cell>
          <cell r="O14">
            <v>3</v>
          </cell>
          <cell r="P14">
            <v>4</v>
          </cell>
          <cell r="Q14">
            <v>5</v>
          </cell>
          <cell r="R14">
            <v>6</v>
          </cell>
          <cell r="S14" t="str">
            <v>CPA_7</v>
          </cell>
          <cell r="T14" t="str">
            <v>NotUsed8</v>
          </cell>
          <cell r="U14" t="str">
            <v>NotUsed9</v>
          </cell>
          <cell r="V14" t="str">
            <v>NotUsed10</v>
          </cell>
          <cell r="W14" t="str">
            <v>NotUsed11</v>
          </cell>
          <cell r="X14" t="str">
            <v>NotUsed12</v>
          </cell>
          <cell r="Y14" t="str">
            <v>NotUsed13</v>
          </cell>
          <cell r="Z14" t="str">
            <v>NotUsed14</v>
          </cell>
          <cell r="AA14" t="str">
            <v>NotUsed15</v>
          </cell>
          <cell r="AB14" t="str">
            <v>NotUsed16</v>
          </cell>
          <cell r="AC14" t="str">
            <v>NotUsed17</v>
          </cell>
          <cell r="AD14" t="str">
            <v>NotUsed18</v>
          </cell>
          <cell r="AE14" t="str">
            <v>NotUsed19</v>
          </cell>
          <cell r="AF14" t="str">
            <v>NotUsed20</v>
          </cell>
          <cell r="AG14" t="str">
            <v>NotUsed21</v>
          </cell>
          <cell r="AH14" t="str">
            <v>NotUsed22</v>
          </cell>
          <cell r="AI14" t="str">
            <v>NotUsed23</v>
          </cell>
          <cell r="AJ14" t="str">
            <v>NotUsed24</v>
          </cell>
          <cell r="AK14" t="str">
            <v>NotUsed25</v>
          </cell>
          <cell r="AL14" t="str">
            <v>NotUsed26</v>
          </cell>
          <cell r="AM14" t="str">
            <v>NotUsed27</v>
          </cell>
          <cell r="AN14" t="str">
            <v>NotUsed28</v>
          </cell>
          <cell r="AO14" t="str">
            <v>NotUsed29</v>
          </cell>
          <cell r="AP14" t="str">
            <v>NotUsed30</v>
          </cell>
          <cell r="AQ14" t="str">
            <v>NotUsed31</v>
          </cell>
          <cell r="AR14" t="str">
            <v>NotUsed32</v>
          </cell>
          <cell r="AS14" t="str">
            <v>NotUsed33</v>
          </cell>
          <cell r="AT14" t="str">
            <v>NotUsed34</v>
          </cell>
          <cell r="AU14" t="str">
            <v>NotUsed35</v>
          </cell>
          <cell r="AV14" t="str">
            <v>NotUsed36</v>
          </cell>
          <cell r="AW14" t="str">
            <v>NotUsed37</v>
          </cell>
          <cell r="AX14" t="str">
            <v>NotUsed38</v>
          </cell>
          <cell r="AY14" t="str">
            <v>NotUsed39</v>
          </cell>
          <cell r="AZ14" t="str">
            <v>NotUsed40</v>
          </cell>
          <cell r="BA14" t="str">
            <v>NotUsed41</v>
          </cell>
          <cell r="BB14" t="str">
            <v>NotUsed42</v>
          </cell>
          <cell r="BC14" t="str">
            <v>NotUsed43</v>
          </cell>
          <cell r="BD14" t="str">
            <v>NotUsed44</v>
          </cell>
          <cell r="BE14" t="str">
            <v>NotUsed45</v>
          </cell>
          <cell r="BF14" t="str">
            <v>NotUsed46</v>
          </cell>
          <cell r="BG14" t="str">
            <v>NotUsed47</v>
          </cell>
          <cell r="BH14" t="str">
            <v>NotUsed48</v>
          </cell>
          <cell r="BI14" t="str">
            <v>NotUsed49</v>
          </cell>
          <cell r="BJ14" t="str">
            <v>NotUsed50</v>
          </cell>
          <cell r="BK14" t="str">
            <v>NotUsed51</v>
          </cell>
          <cell r="BL14" t="str">
            <v>NotUsed52</v>
          </cell>
          <cell r="BM14" t="str">
            <v>NotUsed53</v>
          </cell>
          <cell r="BN14" t="str">
            <v>NotUsed54</v>
          </cell>
          <cell r="BO14" t="str">
            <v>NotUsed55</v>
          </cell>
          <cell r="BP14" t="str">
            <v>NotUsed56</v>
          </cell>
          <cell r="BQ14" t="str">
            <v>NotUsed57</v>
          </cell>
          <cell r="BR14" t="str">
            <v>NotUsed58</v>
          </cell>
          <cell r="BS14" t="str">
            <v>NotUsed59</v>
          </cell>
          <cell r="BT14" t="str">
            <v>NotUsed60</v>
          </cell>
          <cell r="BU14" t="str">
            <v>NotUsed61</v>
          </cell>
          <cell r="BV14" t="str">
            <v>NotUsed62</v>
          </cell>
          <cell r="BW14" t="str">
            <v>NotUsed63</v>
          </cell>
          <cell r="BX14" t="str">
            <v>NotUsed64</v>
          </cell>
          <cell r="BY14" t="str">
            <v>NotUsed65</v>
          </cell>
          <cell r="BZ14" t="str">
            <v>NotUsed66</v>
          </cell>
          <cell r="CA14" t="str">
            <v>NotUsed67</v>
          </cell>
          <cell r="CB14" t="str">
            <v>NotUsed68</v>
          </cell>
          <cell r="CC14" t="str">
            <v>NotUsed69</v>
          </cell>
          <cell r="CD14" t="str">
            <v>NotUsed70</v>
          </cell>
          <cell r="CE14" t="str">
            <v>NotUsed71</v>
          </cell>
          <cell r="CF14" t="str">
            <v>NotUsed72</v>
          </cell>
          <cell r="CG14" t="str">
            <v>NotUsed73</v>
          </cell>
          <cell r="CH14" t="str">
            <v>NotUsed74</v>
          </cell>
          <cell r="CI14" t="str">
            <v>NotUsed75</v>
          </cell>
          <cell r="CJ14" t="str">
            <v>NotUsed76</v>
          </cell>
          <cell r="CK14" t="str">
            <v>NotUsed77</v>
          </cell>
          <cell r="CL14" t="str">
            <v>NotUsed78</v>
          </cell>
          <cell r="CM14" t="str">
            <v>NotUsed79</v>
          </cell>
          <cell r="CN14" t="str">
            <v>NotUsed80</v>
          </cell>
          <cell r="CO14" t="str">
            <v>NotUsed81</v>
          </cell>
          <cell r="CP14" t="str">
            <v>NotUsed82</v>
          </cell>
          <cell r="CQ14" t="str">
            <v>NotUsed83</v>
          </cell>
          <cell r="CR14" t="str">
            <v>NotUsed84</v>
          </cell>
          <cell r="CS14" t="str">
            <v>NotUsed85</v>
          </cell>
          <cell r="CT14" t="str">
            <v>NotUsed86</v>
          </cell>
          <cell r="CU14" t="str">
            <v>NotUsed87</v>
          </cell>
          <cell r="CV14" t="str">
            <v>NotUsed88</v>
          </cell>
          <cell r="CW14" t="str">
            <v>NotUsed89</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Fixed</v>
          </cell>
        </row>
      </sheetData>
      <sheetData sheetId="26">
        <row r="14">
          <cell r="M14">
            <v>1</v>
          </cell>
          <cell r="N14">
            <v>2</v>
          </cell>
          <cell r="O14">
            <v>3</v>
          </cell>
          <cell r="P14">
            <v>4</v>
          </cell>
          <cell r="Q14">
            <v>5</v>
          </cell>
          <cell r="R14">
            <v>6</v>
          </cell>
          <cell r="S14" t="str">
            <v>P10_A</v>
          </cell>
          <cell r="T14" t="str">
            <v>P10_B</v>
          </cell>
          <cell r="U14" t="str">
            <v>P10_C</v>
          </cell>
          <cell r="V14" t="str">
            <v>P13E_A</v>
          </cell>
          <cell r="W14" t="str">
            <v>P13E_B</v>
          </cell>
          <cell r="X14" t="str">
            <v>P13E_C</v>
          </cell>
          <cell r="Y14" t="str">
            <v>P21_A</v>
          </cell>
          <cell r="Z14" t="str">
            <v>P21_D</v>
          </cell>
          <cell r="AA14" t="str">
            <v>P21_E</v>
          </cell>
          <cell r="AB14" t="str">
            <v>P21_G</v>
          </cell>
          <cell r="AC14" t="str">
            <v>P21_H</v>
          </cell>
          <cell r="AD14" t="str">
            <v>P21_I</v>
          </cell>
          <cell r="AE14" t="str">
            <v>P21_J</v>
          </cell>
          <cell r="AF14" t="str">
            <v>P21_K</v>
          </cell>
          <cell r="AG14" t="str">
            <v>P21_L</v>
          </cell>
          <cell r="AH14" t="str">
            <v>P21_M</v>
          </cell>
          <cell r="AI14" t="str">
            <v>P21_N</v>
          </cell>
          <cell r="AJ14" t="str">
            <v>P21_O1</v>
          </cell>
          <cell r="AK14" t="str">
            <v>P21_O2</v>
          </cell>
          <cell r="AL14" t="str">
            <v>P21_P</v>
          </cell>
          <cell r="AM14" t="str">
            <v>P21_Q</v>
          </cell>
          <cell r="AN14" t="str">
            <v>P21_R</v>
          </cell>
          <cell r="AO14" t="str">
            <v>P21_S</v>
          </cell>
          <cell r="AP14" t="str">
            <v>P21_T</v>
          </cell>
          <cell r="AQ14" t="str">
            <v>P17_A</v>
          </cell>
          <cell r="AR14" t="str">
            <v>P17_B</v>
          </cell>
          <cell r="AS14" t="str">
            <v>P17_C</v>
          </cell>
          <cell r="AT14" t="str">
            <v>P17_D</v>
          </cell>
          <cell r="AU14" t="str">
            <v>P17_E</v>
          </cell>
          <cell r="AV14" t="str">
            <v>P17_F</v>
          </cell>
          <cell r="AW14" t="str">
            <v>P17_G</v>
          </cell>
          <cell r="AX14" t="str">
            <v>P17_H</v>
          </cell>
          <cell r="AY14" t="str">
            <v>P17_I</v>
          </cell>
          <cell r="AZ14" t="str">
            <v>P17_J</v>
          </cell>
          <cell r="BA14" t="str">
            <v>P17_K</v>
          </cell>
          <cell r="BB14" t="str">
            <v>P17_L</v>
          </cell>
          <cell r="BC14" t="str">
            <v>P13A_A</v>
          </cell>
          <cell r="BD14" t="str">
            <v>P13A_B</v>
          </cell>
          <cell r="BE14" t="str">
            <v>P13C_B</v>
          </cell>
          <cell r="BF14" t="str">
            <v>P13C_C</v>
          </cell>
          <cell r="BG14" t="str">
            <v>P13B_A_BABCOCK</v>
          </cell>
          <cell r="BH14" t="str">
            <v>P13B_B_BABCOCK</v>
          </cell>
          <cell r="BI14" t="str">
            <v>P13B_C_BABCOCK</v>
          </cell>
          <cell r="BJ14" t="str">
            <v>P13B_A_GEA</v>
          </cell>
          <cell r="BK14" t="str">
            <v>P13B_B_GEA</v>
          </cell>
          <cell r="BL14" t="str">
            <v>P13B_C_GEA</v>
          </cell>
          <cell r="BM14" t="str">
            <v>P13B_D_GEA</v>
          </cell>
          <cell r="BN14" t="str">
            <v>P13F_A</v>
          </cell>
          <cell r="BO14" t="str">
            <v>P14_B</v>
          </cell>
          <cell r="BP14" t="str">
            <v>CPA_53</v>
          </cell>
          <cell r="BQ14" t="str">
            <v>CPA_54</v>
          </cell>
          <cell r="BR14" t="str">
            <v>CPA_55</v>
          </cell>
          <cell r="BS14" t="str">
            <v>CPA_56</v>
          </cell>
          <cell r="BT14" t="str">
            <v>CPA_57</v>
          </cell>
          <cell r="BU14" t="str">
            <v>P18_A</v>
          </cell>
          <cell r="BV14" t="str">
            <v>P18_B</v>
          </cell>
          <cell r="BW14" t="str">
            <v>P18_C</v>
          </cell>
          <cell r="BX14" t="str">
            <v>P18_D</v>
          </cell>
          <cell r="BY14" t="str">
            <v>P18_E</v>
          </cell>
          <cell r="BZ14" t="str">
            <v>P18_EA</v>
          </cell>
          <cell r="CA14" t="str">
            <v>P18_F</v>
          </cell>
          <cell r="CB14" t="str">
            <v>P18_G</v>
          </cell>
          <cell r="CC14" t="str">
            <v>P18_GA</v>
          </cell>
          <cell r="CD14" t="str">
            <v>P18_H</v>
          </cell>
          <cell r="CE14" t="str">
            <v>P18_I</v>
          </cell>
          <cell r="CF14" t="str">
            <v>P18_J</v>
          </cell>
          <cell r="CG14" t="str">
            <v>P18_JA</v>
          </cell>
          <cell r="CH14" t="str">
            <v>P18_K</v>
          </cell>
          <cell r="CI14" t="str">
            <v>P18_L</v>
          </cell>
          <cell r="CJ14" t="str">
            <v>P18_M</v>
          </cell>
          <cell r="CK14" t="str">
            <v>P18_N</v>
          </cell>
          <cell r="CL14" t="str">
            <v>P18_O</v>
          </cell>
          <cell r="CM14" t="str">
            <v>P18_P</v>
          </cell>
          <cell r="CN14" t="str">
            <v>P18_Q</v>
          </cell>
          <cell r="CO14" t="str">
            <v>P18_R</v>
          </cell>
          <cell r="CP14" t="str">
            <v>P18_RA</v>
          </cell>
          <cell r="CQ14" t="str">
            <v>P18_S</v>
          </cell>
          <cell r="CR14" t="str">
            <v>P18_T</v>
          </cell>
          <cell r="CS14" t="str">
            <v>P18_U</v>
          </cell>
          <cell r="CT14" t="str">
            <v>P18_V</v>
          </cell>
          <cell r="CU14" t="str">
            <v>P18_XA</v>
          </cell>
          <cell r="CV14" t="str">
            <v>P18_XB</v>
          </cell>
          <cell r="CW14" t="str">
            <v>P18_XC</v>
          </cell>
          <cell r="CX14" t="str">
            <v>P18_XD</v>
          </cell>
          <cell r="CY14" t="str">
            <v>P18_XE</v>
          </cell>
          <cell r="CZ14" t="str">
            <v>P18_XF</v>
          </cell>
          <cell r="DA14" t="str">
            <v>P14_C</v>
          </cell>
          <cell r="DB14" t="str">
            <v>P17 B1</v>
          </cell>
          <cell r="DC14" t="str">
            <v>P17 B2</v>
          </cell>
          <cell r="DD14" t="str">
            <v>P17 C1</v>
          </cell>
          <cell r="DE14" t="str">
            <v>P17 C2</v>
          </cell>
          <cell r="DF14" t="str">
            <v>P17 F1</v>
          </cell>
          <cell r="DG14" t="str">
            <v>P17 G1</v>
          </cell>
          <cell r="DH14" t="str">
            <v>P17 H1</v>
          </cell>
          <cell r="DI14" t="str">
            <v>P17 H2</v>
          </cell>
          <cell r="DJ14" t="str">
            <v>P17 H3</v>
          </cell>
          <cell r="DK14" t="str">
            <v>P17 H4</v>
          </cell>
          <cell r="DL14" t="str">
            <v>P17 H5</v>
          </cell>
          <cell r="DM14" t="str">
            <v>P17 H6</v>
          </cell>
          <cell r="DN14" t="str">
            <v>P17 H7</v>
          </cell>
          <cell r="DO14" t="str">
            <v>P17 H8</v>
          </cell>
          <cell r="DP14" t="str">
            <v>P17 J1</v>
          </cell>
          <cell r="DQ14" t="str">
            <v>P17 J2</v>
          </cell>
          <cell r="DR14" t="str">
            <v>P17 M</v>
          </cell>
          <cell r="DS14" t="str">
            <v>P17 N</v>
          </cell>
          <cell r="DT14" t="str">
            <v>P16_ A1</v>
          </cell>
          <cell r="DU14" t="str">
            <v>P16_A2</v>
          </cell>
          <cell r="DV14" t="str">
            <v>P16_A3</v>
          </cell>
          <cell r="DW14" t="str">
            <v>P16_A4</v>
          </cell>
          <cell r="DX14" t="str">
            <v>P16_A5</v>
          </cell>
          <cell r="DY14" t="str">
            <v>P16_A6</v>
          </cell>
          <cell r="DZ14" t="str">
            <v>P16_A7</v>
          </cell>
          <cell r="EA14" t="str">
            <v>P16_A8</v>
          </cell>
          <cell r="EB14" t="str">
            <v>P16_A9</v>
          </cell>
          <cell r="EC14" t="str">
            <v>P16_A10</v>
          </cell>
          <cell r="ED14" t="str">
            <v>P16_B</v>
          </cell>
          <cell r="EE14" t="str">
            <v>P16_D</v>
          </cell>
          <cell r="EF14" t="str">
            <v>NotUsed124</v>
          </cell>
          <cell r="EG14" t="str">
            <v>Fixed</v>
          </cell>
        </row>
      </sheetData>
      <sheetData sheetId="27">
        <row r="14">
          <cell r="M14">
            <v>1</v>
          </cell>
          <cell r="N14">
            <v>2</v>
          </cell>
          <cell r="O14">
            <v>3</v>
          </cell>
          <cell r="P14">
            <v>4</v>
          </cell>
          <cell r="Q14">
            <v>5</v>
          </cell>
          <cell r="R14">
            <v>6</v>
          </cell>
          <cell r="S14" t="str">
            <v>P21_A</v>
          </cell>
          <cell r="T14" t="str">
            <v>P21_D</v>
          </cell>
          <cell r="U14" t="str">
            <v>P21_E</v>
          </cell>
          <cell r="V14" t="str">
            <v>P21_G</v>
          </cell>
          <cell r="W14" t="str">
            <v>P21_H</v>
          </cell>
          <cell r="X14" t="str">
            <v>P21_I</v>
          </cell>
          <cell r="Y14" t="str">
            <v>P21_J</v>
          </cell>
          <cell r="Z14" t="str">
            <v>P21_K</v>
          </cell>
          <cell r="AA14" t="str">
            <v>P21_L</v>
          </cell>
          <cell r="AB14" t="str">
            <v>P21_M</v>
          </cell>
          <cell r="AC14" t="str">
            <v>P21_N</v>
          </cell>
          <cell r="AD14" t="str">
            <v>P21_O1</v>
          </cell>
          <cell r="AE14" t="str">
            <v>P21_O2</v>
          </cell>
          <cell r="AF14" t="str">
            <v>P21_P</v>
          </cell>
          <cell r="AG14" t="str">
            <v>P21_Q</v>
          </cell>
          <cell r="AH14" t="str">
            <v>P21_R</v>
          </cell>
          <cell r="AI14" t="str">
            <v>P21_S</v>
          </cell>
          <cell r="AJ14" t="str">
            <v>P21_T</v>
          </cell>
          <cell r="AK14" t="str">
            <v>P20_001</v>
          </cell>
          <cell r="AL14" t="str">
            <v>P20_002</v>
          </cell>
          <cell r="AM14" t="str">
            <v>P20_003</v>
          </cell>
          <cell r="AN14" t="str">
            <v>P20_004</v>
          </cell>
          <cell r="AO14" t="str">
            <v>P20_005</v>
          </cell>
          <cell r="AP14" t="str">
            <v>P20_006</v>
          </cell>
          <cell r="AQ14" t="str">
            <v>P20_007</v>
          </cell>
          <cell r="AR14" t="str">
            <v>P20_008</v>
          </cell>
          <cell r="AS14" t="str">
            <v>P20_009</v>
          </cell>
          <cell r="AT14" t="str">
            <v>P20_010</v>
          </cell>
          <cell r="AU14" t="str">
            <v>P20_011</v>
          </cell>
          <cell r="AV14" t="str">
            <v>P20_012</v>
          </cell>
          <cell r="AW14" t="str">
            <v>P23_A</v>
          </cell>
          <cell r="AX14" t="str">
            <v>P23_B</v>
          </cell>
          <cell r="AY14" t="str">
            <v>P23_C</v>
          </cell>
          <cell r="AZ14" t="str">
            <v>P23_D</v>
          </cell>
          <cell r="BA14" t="str">
            <v>P23_E</v>
          </cell>
          <cell r="BB14" t="str">
            <v>P24B_A</v>
          </cell>
          <cell r="BC14" t="str">
            <v>P24B_B</v>
          </cell>
          <cell r="BD14" t="str">
            <v>P24B_C</v>
          </cell>
          <cell r="BE14" t="str">
            <v>P24B_D</v>
          </cell>
          <cell r="BF14" t="str">
            <v>P24B_E</v>
          </cell>
          <cell r="BG14" t="str">
            <v>P24B_F</v>
          </cell>
          <cell r="BH14" t="str">
            <v>P24B_F</v>
          </cell>
          <cell r="BI14" t="str">
            <v>P24B_G</v>
          </cell>
          <cell r="BJ14" t="str">
            <v>P24B_H</v>
          </cell>
          <cell r="BK14" t="str">
            <v>P24B_I</v>
          </cell>
          <cell r="BL14" t="str">
            <v>P24B_L</v>
          </cell>
          <cell r="BM14" t="str">
            <v>P24B_M</v>
          </cell>
          <cell r="BN14" t="str">
            <v>P24B_N</v>
          </cell>
          <cell r="BO14" t="str">
            <v>P24C_A</v>
          </cell>
          <cell r="BP14" t="str">
            <v>P24C_B</v>
          </cell>
          <cell r="BQ14" t="str">
            <v>P24C_C</v>
          </cell>
          <cell r="BR14" t="str">
            <v>P24C_D</v>
          </cell>
          <cell r="BS14" t="str">
            <v>P24C_E</v>
          </cell>
          <cell r="BT14" t="str">
            <v>P24C_F</v>
          </cell>
          <cell r="BU14" t="str">
            <v>P24C_G</v>
          </cell>
          <cell r="BV14" t="str">
            <v>P24C_H</v>
          </cell>
          <cell r="BW14" t="str">
            <v>P24C_I</v>
          </cell>
          <cell r="BX14" t="str">
            <v>P24C_J</v>
          </cell>
          <cell r="BY14" t="str">
            <v>P24C_K</v>
          </cell>
          <cell r="BZ14" t="str">
            <v>P24C_L</v>
          </cell>
          <cell r="CA14" t="str">
            <v>P24C_M</v>
          </cell>
          <cell r="CB14" t="str">
            <v>P24C_N</v>
          </cell>
          <cell r="CC14" t="str">
            <v>P24C_O</v>
          </cell>
          <cell r="CD14" t="str">
            <v>P24E_A</v>
          </cell>
          <cell r="CE14" t="str">
            <v>P24E_B</v>
          </cell>
          <cell r="CF14" t="str">
            <v>P24E_C</v>
          </cell>
          <cell r="CG14" t="str">
            <v>P24E_D</v>
          </cell>
          <cell r="CH14" t="str">
            <v>P24E_E</v>
          </cell>
          <cell r="CI14" t="str">
            <v>P24E_F</v>
          </cell>
          <cell r="CJ14" t="str">
            <v>P24E_G</v>
          </cell>
          <cell r="CK14" t="str">
            <v>P24E_H</v>
          </cell>
          <cell r="CL14" t="str">
            <v>P24E_M</v>
          </cell>
          <cell r="CM14" t="str">
            <v>CPA_56</v>
          </cell>
          <cell r="CN14" t="str">
            <v>P26_A</v>
          </cell>
          <cell r="CO14" t="str">
            <v>P24_A</v>
          </cell>
          <cell r="CP14" t="str">
            <v>P24_B</v>
          </cell>
          <cell r="CQ14" t="str">
            <v>P24_C</v>
          </cell>
          <cell r="CR14" t="str">
            <v>P24_D</v>
          </cell>
          <cell r="CS14" t="str">
            <v>P24_E</v>
          </cell>
          <cell r="CT14" t="str">
            <v>P24_F</v>
          </cell>
          <cell r="CU14" t="str">
            <v>P24_G</v>
          </cell>
          <cell r="CV14" t="str">
            <v>P24_H</v>
          </cell>
          <cell r="CW14" t="str">
            <v>P24_I</v>
          </cell>
          <cell r="CX14" t="str">
            <v>P24_J</v>
          </cell>
          <cell r="CY14" t="str">
            <v>P24_K</v>
          </cell>
          <cell r="CZ14" t="str">
            <v>P24_L</v>
          </cell>
          <cell r="DA14" t="str">
            <v>P26_B</v>
          </cell>
          <cell r="DB14" t="str">
            <v>P22_001</v>
          </cell>
          <cell r="DC14" t="str">
            <v>P22_002</v>
          </cell>
          <cell r="DD14" t="str">
            <v>P22_003</v>
          </cell>
          <cell r="DE14" t="str">
            <v>P22_004</v>
          </cell>
          <cell r="DF14" t="str">
            <v>P22_005</v>
          </cell>
          <cell r="DG14" t="str">
            <v>P22_006</v>
          </cell>
          <cell r="DH14" t="str">
            <v>P22_008</v>
          </cell>
          <cell r="DI14" t="str">
            <v>P23A_001</v>
          </cell>
          <cell r="DJ14" t="str">
            <v>P22_007</v>
          </cell>
          <cell r="DK14" t="str">
            <v>P22a_1</v>
          </cell>
          <cell r="DL14" t="str">
            <v>P22a_2</v>
          </cell>
          <cell r="DM14" t="str">
            <v>P22a_3</v>
          </cell>
          <cell r="DN14" t="str">
            <v>P22a_4</v>
          </cell>
          <cell r="DO14" t="str">
            <v>P22a_5</v>
          </cell>
          <cell r="DP14" t="str">
            <v>P22a_6</v>
          </cell>
          <cell r="DQ14" t="str">
            <v>P22a_7</v>
          </cell>
          <cell r="DR14" t="str">
            <v>P22a_8</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Fixed</v>
          </cell>
        </row>
      </sheetData>
      <sheetData sheetId="28"/>
      <sheetData sheetId="29"/>
      <sheetData sheetId="30"/>
      <sheetData sheetId="31"/>
      <sheetData sheetId="32"/>
      <sheetData sheetId="33"/>
      <sheetData sheetId="34"/>
      <sheetData sheetId="35">
        <row r="2">
          <cell r="E2">
            <v>41333</v>
          </cell>
        </row>
      </sheetData>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ecast"/>
      <sheetName val="Snapshot FY1314"/>
      <sheetName val="P24B Terrace Matl Handling Syst"/>
      <sheetName val="Sheet4"/>
      <sheetName val="Level 2 Cash Flow"/>
      <sheetName val="Database Input"/>
      <sheetName val="5.1.2 Activities"/>
      <sheetName val="Sheet3"/>
      <sheetName val="Date Lookup"/>
      <sheetName val="Indices"/>
      <sheetName val="Values R"/>
      <sheetName val="Values R (VO)"/>
      <sheetName val="CPA"/>
      <sheetName val="WBS CPA Calc"/>
      <sheetName val="Structural"/>
      <sheetName val="Mech.Equip&amp; Mats"/>
      <sheetName val="Elect&amp;Instr Eq"/>
      <sheetName val="Transport"/>
      <sheetName val="Civil &amp; Build"/>
      <sheetName val="Site Estab"/>
      <sheetName val="Design"/>
      <sheetName val="Accom"/>
      <sheetName val="Civil Works"/>
      <sheetName val="Firefighting"/>
      <sheetName val="Import Machine"/>
      <sheetName val="Belting"/>
      <sheetName val="Sheet1"/>
      <sheetName val="5.1.3 Rate of Exchange"/>
      <sheetName val=" 5.1.4Price adjustment formulae"/>
      <sheetName val="Inputs"/>
      <sheetName val="Graphs"/>
    </sheetNames>
    <sheetDataSet>
      <sheetData sheetId="0" refreshError="1"/>
      <sheetData sheetId="1" refreshError="1"/>
      <sheetData sheetId="2">
        <row r="15">
          <cell r="I15">
            <v>10.888</v>
          </cell>
        </row>
        <row r="18">
          <cell r="I18">
            <v>6.684800000000001</v>
          </cell>
        </row>
      </sheetData>
      <sheetData sheetId="3" refreshError="1"/>
      <sheetData sheetId="4" refreshError="1"/>
      <sheetData sheetId="5" refreshError="1"/>
      <sheetData sheetId="6">
        <row r="17">
          <cell r="A17" t="str">
            <v>Cost Classification</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Notes"/>
      <sheetName val="Cover Sheet"/>
      <sheetName val="Preambles"/>
      <sheetName val="5.1.1 Summary of Payments"/>
      <sheetName val="5.1.2 Activities"/>
      <sheetName val="5.1.3 Rate of Exchange"/>
      <sheetName val=" 5.1.4Price adjustment formulae"/>
      <sheetName val="5.1.5  PS5 Schedule"/>
      <sheetName val=" 5.1.6 LME"/>
      <sheetName val="5.1.1.1 Summary of Sections"/>
      <sheetName val="5.1.1.2 Summary of Currency and"/>
      <sheetName val="5.1.1.3 Summ of Cost collection"/>
      <sheetName val="5.1.7 Spares Activity Schedule"/>
    </sheetNames>
    <sheetDataSet>
      <sheetData sheetId="0" refreshError="1"/>
      <sheetData sheetId="1" refreshError="1"/>
      <sheetData sheetId="2" refreshError="1"/>
      <sheetData sheetId="3" refreshError="1"/>
      <sheetData sheetId="4" refreshError="1">
        <row r="4">
          <cell r="T4" t="str">
            <v>A Mechanical equipment only</v>
          </cell>
          <cell r="V4" t="str">
            <v>ZAR</v>
          </cell>
        </row>
        <row r="5">
          <cell r="T5" t="str">
            <v>B Structural equipment only</v>
          </cell>
          <cell r="V5" t="str">
            <v>EUR</v>
          </cell>
          <cell r="AA5">
            <v>12301468.575028531</v>
          </cell>
          <cell r="AB5">
            <v>19031183.31065828</v>
          </cell>
          <cell r="AC5">
            <v>32635779.987368509</v>
          </cell>
          <cell r="AD5">
            <v>8219296.8683712855</v>
          </cell>
          <cell r="AE5">
            <v>17298848.576948203</v>
          </cell>
          <cell r="AF5">
            <v>38981425.251826368</v>
          </cell>
          <cell r="AG5">
            <v>22707214.12158183</v>
          </cell>
          <cell r="AH5">
            <v>39539264.40963158</v>
          </cell>
          <cell r="AI5">
            <v>45438839</v>
          </cell>
          <cell r="AJ5">
            <v>88086375</v>
          </cell>
          <cell r="AK5">
            <v>17529000</v>
          </cell>
          <cell r="AL5">
            <v>13698548</v>
          </cell>
          <cell r="AM5">
            <v>19969154.764251247</v>
          </cell>
          <cell r="AN5">
            <v>23095697.458000001</v>
          </cell>
          <cell r="AO5">
            <v>176319593.81999999</v>
          </cell>
          <cell r="AP5">
            <v>0</v>
          </cell>
        </row>
        <row r="6">
          <cell r="T6" t="str">
            <v>C Elect, C &amp; I equipment only</v>
          </cell>
          <cell r="V6" t="str">
            <v>USD</v>
          </cell>
          <cell r="AA6">
            <v>6712223.2469835496</v>
          </cell>
          <cell r="AB6">
            <v>8034402.2469835496</v>
          </cell>
          <cell r="AC6">
            <v>14234645.219319271</v>
          </cell>
          <cell r="AD6">
            <v>2870788.8758211317</v>
          </cell>
          <cell r="AE6">
            <v>7542043.4507266004</v>
          </cell>
          <cell r="AF6">
            <v>11434131.061249277</v>
          </cell>
          <cell r="AG6">
            <v>9819901.3644132316</v>
          </cell>
          <cell r="AH6">
            <v>5652175.7725179717</v>
          </cell>
          <cell r="AI6">
            <v>13997419</v>
          </cell>
          <cell r="AJ6">
            <v>11321948</v>
          </cell>
          <cell r="AK6">
            <v>0</v>
          </cell>
          <cell r="AL6">
            <v>390000</v>
          </cell>
          <cell r="AM6">
            <v>0</v>
          </cell>
          <cell r="AN6">
            <v>0</v>
          </cell>
          <cell r="AO6">
            <v>0</v>
          </cell>
          <cell r="AP6">
            <v>0</v>
          </cell>
        </row>
        <row r="7">
          <cell r="T7" t="str">
            <v>D Transport only</v>
          </cell>
          <cell r="V7">
            <v>0</v>
          </cell>
          <cell r="AA7">
            <v>0</v>
          </cell>
          <cell r="AB7">
            <v>0</v>
          </cell>
          <cell r="AC7">
            <v>0</v>
          </cell>
          <cell r="AD7">
            <v>0</v>
          </cell>
          <cell r="AE7">
            <v>0</v>
          </cell>
          <cell r="AF7">
            <v>0</v>
          </cell>
          <cell r="AG7">
            <v>0</v>
          </cell>
          <cell r="AH7">
            <v>0</v>
          </cell>
          <cell r="AI7">
            <v>0</v>
          </cell>
          <cell r="AJ7">
            <v>0</v>
          </cell>
          <cell r="AK7">
            <v>169174.55</v>
          </cell>
          <cell r="AL7">
            <v>0</v>
          </cell>
          <cell r="AM7">
            <v>0</v>
          </cell>
          <cell r="AN7">
            <v>0</v>
          </cell>
          <cell r="AO7">
            <v>0</v>
          </cell>
          <cell r="AP7">
            <v>0</v>
          </cell>
        </row>
        <row r="8">
          <cell r="T8" t="str">
            <v>E Erection only</v>
          </cell>
          <cell r="V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512774297.85233766</v>
          </cell>
        </row>
        <row r="9">
          <cell r="T9" t="str">
            <v>F Associated services</v>
          </cell>
          <cell r="V9">
            <v>0</v>
          </cell>
        </row>
        <row r="10">
          <cell r="T10" t="str">
            <v>G Hydraulic equipment only</v>
          </cell>
          <cell r="V10">
            <v>0</v>
          </cell>
        </row>
        <row r="11">
          <cell r="T11" t="str">
            <v>H Civil construction</v>
          </cell>
          <cell r="V11">
            <v>0</v>
          </cell>
          <cell r="AA11">
            <v>12301468.575028531</v>
          </cell>
          <cell r="AB11">
            <v>19031183.31065828</v>
          </cell>
          <cell r="AC11">
            <v>32635779.987368509</v>
          </cell>
          <cell r="AD11">
            <v>8219296.8683712855</v>
          </cell>
          <cell r="AE11">
            <v>17298848.576948203</v>
          </cell>
          <cell r="AF11">
            <v>38981425.251826368</v>
          </cell>
          <cell r="AG11">
            <v>22707214.12158183</v>
          </cell>
          <cell r="AH11">
            <v>39539264.40963158</v>
          </cell>
          <cell r="AI11">
            <v>45438839</v>
          </cell>
          <cell r="AJ11">
            <v>88086375</v>
          </cell>
          <cell r="AK11">
            <v>17698174.550000001</v>
          </cell>
          <cell r="AL11">
            <v>12102548</v>
          </cell>
          <cell r="AM11">
            <v>19969154.764251247</v>
          </cell>
          <cell r="AN11">
            <v>23095697.458000001</v>
          </cell>
          <cell r="AO11">
            <v>176319593.81999999</v>
          </cell>
          <cell r="AP11">
            <v>512774297.85233766</v>
          </cell>
        </row>
        <row r="12">
          <cell r="T12" t="str">
            <v>I Euro : VdMA</v>
          </cell>
          <cell r="V12">
            <v>0</v>
          </cell>
          <cell r="AA12">
            <v>4906177.2469835496</v>
          </cell>
          <cell r="AB12">
            <v>5235177.2469835496</v>
          </cell>
          <cell r="AC12">
            <v>9515645.2193192709</v>
          </cell>
          <cell r="AD12">
            <v>2572072.8758211317</v>
          </cell>
          <cell r="AE12">
            <v>6757743.4507266004</v>
          </cell>
          <cell r="AF12">
            <v>9567871.0612492766</v>
          </cell>
          <cell r="AG12">
            <v>7085301.3644132316</v>
          </cell>
          <cell r="AH12">
            <v>4400705.7725179717</v>
          </cell>
          <cell r="AI12">
            <v>13754697</v>
          </cell>
          <cell r="AJ12">
            <v>11141544</v>
          </cell>
          <cell r="AK12">
            <v>0</v>
          </cell>
          <cell r="AL12">
            <v>1986000</v>
          </cell>
          <cell r="AM12">
            <v>0</v>
          </cell>
          <cell r="AN12">
            <v>0</v>
          </cell>
          <cell r="AO12">
            <v>0</v>
          </cell>
          <cell r="AP12">
            <v>0</v>
          </cell>
        </row>
        <row r="13">
          <cell r="T13" t="str">
            <v>J Belting - Fabric (Foreign)</v>
          </cell>
          <cell r="V13">
            <v>0</v>
          </cell>
          <cell r="AA13">
            <v>1806046</v>
          </cell>
          <cell r="AB13">
            <v>2799225</v>
          </cell>
          <cell r="AC13">
            <v>4719000</v>
          </cell>
          <cell r="AD13">
            <v>298716</v>
          </cell>
          <cell r="AE13">
            <v>784300</v>
          </cell>
          <cell r="AF13">
            <v>1866260</v>
          </cell>
          <cell r="AG13">
            <v>2734600</v>
          </cell>
          <cell r="AH13">
            <v>1251470</v>
          </cell>
          <cell r="AI13">
            <v>242722</v>
          </cell>
          <cell r="AJ13">
            <v>180404</v>
          </cell>
          <cell r="AK13">
            <v>0</v>
          </cell>
          <cell r="AL13">
            <v>0</v>
          </cell>
          <cell r="AM13">
            <v>0</v>
          </cell>
          <cell r="AN13">
            <v>0</v>
          </cell>
          <cell r="AO13">
            <v>0</v>
          </cell>
          <cell r="AP13">
            <v>0</v>
          </cell>
        </row>
        <row r="14">
          <cell r="T14" t="str">
            <v>K Belting - Steelcord (Foreign)</v>
          </cell>
          <cell r="V14">
            <v>0</v>
          </cell>
        </row>
        <row r="15">
          <cell r="T15" t="str">
            <v>L Belting - General (Local)</v>
          </cell>
          <cell r="V15">
            <v>0</v>
          </cell>
        </row>
        <row r="16">
          <cell r="V16">
            <v>0</v>
          </cell>
        </row>
        <row r="17">
          <cell r="V17">
            <v>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s>
    <sheetDataSet>
      <sheetData sheetId="0"/>
      <sheetData sheetId="1"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73">
          <cell r="K173">
            <v>0</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2342829.3389559449</v>
          </cell>
          <cell r="O481">
            <v>861762.02339729259</v>
          </cell>
        </row>
        <row r="483">
          <cell r="K483">
            <v>7565925.7127209809</v>
          </cell>
          <cell r="O483">
            <v>2135807.98647867</v>
          </cell>
        </row>
        <row r="485">
          <cell r="O485">
            <v>590909.09090909094</v>
          </cell>
        </row>
        <row r="487">
          <cell r="K487">
            <v>25542.045454545456</v>
          </cell>
          <cell r="O487">
            <v>9496.5909090909099</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7">
          <cell r="K517">
            <v>30082.23</v>
          </cell>
          <cell r="L517">
            <v>1556.76</v>
          </cell>
        </row>
        <row r="518">
          <cell r="P518">
            <v>96.590909090909093</v>
          </cell>
        </row>
        <row r="519">
          <cell r="K519">
            <v>4669.37</v>
          </cell>
          <cell r="L519">
            <v>241.64</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12481.977272727272</v>
          </cell>
          <cell r="O738">
            <v>1891.2386363636363</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12852.75</v>
          </cell>
          <cell r="O742">
            <v>2008.7727272727273</v>
          </cell>
          <cell r="P742">
            <v>96.590909090909093</v>
          </cell>
        </row>
        <row r="743">
          <cell r="K743">
            <v>0</v>
          </cell>
          <cell r="O743">
            <v>0</v>
          </cell>
        </row>
        <row r="744">
          <cell r="K744">
            <v>13351.056818181818</v>
          </cell>
          <cell r="O744">
            <v>2481.431818181818</v>
          </cell>
          <cell r="P744">
            <v>96.590909090909093</v>
          </cell>
        </row>
        <row r="746">
          <cell r="K746">
            <v>12559.636363636364</v>
          </cell>
          <cell r="O746">
            <v>2103.409090909091</v>
          </cell>
          <cell r="P746">
            <v>96.590909090909093</v>
          </cell>
        </row>
        <row r="747">
          <cell r="K747">
            <v>0</v>
          </cell>
          <cell r="O747">
            <v>0</v>
          </cell>
        </row>
        <row r="748">
          <cell r="K748">
            <v>13187.193181818182</v>
          </cell>
          <cell r="O748">
            <v>2441.6590909090905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2161.2727272727275</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49">
          <cell r="K849">
            <v>794.93</v>
          </cell>
        </row>
        <row r="850">
          <cell r="O850">
            <v>429.05</v>
          </cell>
          <cell r="P850">
            <v>96.59</v>
          </cell>
        </row>
        <row r="851">
          <cell r="K851">
            <v>339.24</v>
          </cell>
        </row>
        <row r="880">
          <cell r="J880">
            <v>36536.42</v>
          </cell>
        </row>
        <row r="882">
          <cell r="J882">
            <v>80380.12</v>
          </cell>
        </row>
        <row r="884">
          <cell r="J884">
            <v>58458.27</v>
          </cell>
        </row>
        <row r="886">
          <cell r="J886">
            <v>73072.539999999994</v>
          </cell>
        </row>
      </sheetData>
      <sheetData sheetId="2"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2758931.982919245</v>
          </cell>
          <cell r="O481">
            <v>829353.37240491749</v>
          </cell>
        </row>
        <row r="483">
          <cell r="K483">
            <v>7565925.7127209809</v>
          </cell>
          <cell r="O483">
            <v>2135807.98647867</v>
          </cell>
        </row>
        <row r="485">
          <cell r="O485">
            <v>590909.09090909094</v>
          </cell>
        </row>
        <row r="487">
          <cell r="K487">
            <v>20837.5</v>
          </cell>
          <cell r="O487">
            <v>6625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3"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2752039.65181782</v>
          </cell>
          <cell r="O481">
            <v>828943.86264243745</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4"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2740322.5822033952</v>
          </cell>
          <cell r="O481">
            <v>827338.91361329251</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2865.8859090909091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5"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2667146.9070139951</v>
          </cell>
          <cell r="O481">
            <v>812719.81359623256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396.34</v>
          </cell>
        </row>
        <row r="535">
          <cell r="K535">
            <v>0</v>
          </cell>
          <cell r="O535">
            <v>0</v>
          </cell>
        </row>
        <row r="536">
          <cell r="K536">
            <v>4089.4772727272725</v>
          </cell>
          <cell r="O536">
            <v>0</v>
          </cell>
          <cell r="P536">
            <v>395.34</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6"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2683432.2971309703</v>
          </cell>
          <cell r="O481">
            <v>814644.56166486756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4082.7672727272698</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4365.6400000000003</v>
          </cell>
          <cell r="L685">
            <v>225.92</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7"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3">
          <cell r="K483">
            <v>7565925.7127209809</v>
          </cell>
          <cell r="O483">
            <v>2135807.98647867</v>
          </cell>
        </row>
        <row r="485">
          <cell r="O485">
            <v>590909.09090909094</v>
          </cell>
        </row>
        <row r="487">
          <cell r="K487">
            <v>141537.5</v>
          </cell>
          <cell r="O487">
            <v>82387.5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4303.7</v>
          </cell>
          <cell r="L685">
            <v>222.71</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3622.38</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5">
          <cell r="K745">
            <v>147.97</v>
          </cell>
          <cell r="L745">
            <v>7.4</v>
          </cell>
          <cell r="M745">
            <v>22.2</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2158.0231818181819</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80.05</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972.47318181818173</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80">
          <cell r="J880">
            <v>36536.42</v>
          </cell>
        </row>
        <row r="882">
          <cell r="J882">
            <v>80380.12</v>
          </cell>
        </row>
        <row r="884">
          <cell r="J884">
            <v>58458.27</v>
          </cell>
        </row>
        <row r="886">
          <cell r="J886">
            <v>73072.539999999994</v>
          </cell>
        </row>
      </sheetData>
      <sheetData sheetId="8"/>
      <sheetData sheetId="9"/>
      <sheetData sheetId="10"/>
      <sheetData sheetId="1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s>
    <sheetDataSet>
      <sheetData sheetId="0"/>
      <sheetData sheetId="1"/>
      <sheetData sheetId="2"/>
      <sheetData sheetId="3"/>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
      <sheetName val="5.1.1 Summary of Payments"/>
      <sheetName val="5.1.2 Activities"/>
      <sheetName val="5.1.3 Rate of Exchange"/>
      <sheetName val=" 5.1.4Price adjustment formulae"/>
      <sheetName val="5.1.5  PS5 Schedule"/>
      <sheetName val=" 5.1.6 LME"/>
      <sheetName val="5.1.7 Spares Activity Schedule"/>
    </sheetNames>
    <sheetDataSet>
      <sheetData sheetId="0" refreshError="1"/>
      <sheetData sheetId="1" refreshError="1"/>
      <sheetData sheetId="2" refreshError="1">
        <row r="1">
          <cell r="AO1" t="str">
            <v>Total</v>
          </cell>
        </row>
        <row r="3">
          <cell r="AO3" t="str">
            <v>1.    Ex Works Price (Overseas)</v>
          </cell>
        </row>
        <row r="4">
          <cell r="AO4" t="str">
            <v xml:space="preserve">2.    Inland Transport Cost </v>
          </cell>
          <cell r="AQ4" t="str">
            <v>A : Mechanical equipment only</v>
          </cell>
        </row>
        <row r="5">
          <cell r="AO5" t="str">
            <v>4.    Cost of seafreight</v>
          </cell>
          <cell r="AQ5" t="str">
            <v>B : Structural equipment only</v>
          </cell>
        </row>
        <row r="6">
          <cell r="AO6" t="str">
            <v>5.    Cost of airfreight</v>
          </cell>
          <cell r="AQ6" t="str">
            <v>C : Elect, C &amp; I equipment only</v>
          </cell>
        </row>
        <row r="7">
          <cell r="AO7" t="str">
            <v>6.    Cost of Marine Insurance*</v>
          </cell>
          <cell r="AQ7" t="str">
            <v>D : Transport only</v>
          </cell>
        </row>
        <row r="8">
          <cell r="AO8" t="str">
            <v>8.    Wharfage</v>
          </cell>
          <cell r="AQ8" t="str">
            <v>E : Erection only</v>
          </cell>
        </row>
        <row r="9">
          <cell r="AO9" t="str">
            <v>9.    Landing charges</v>
          </cell>
          <cell r="AQ9" t="str">
            <v>F : Associated services</v>
          </cell>
        </row>
        <row r="10">
          <cell r="AO10" t="str">
            <v>10.  Customs duties</v>
          </cell>
          <cell r="AQ10" t="str">
            <v>G : Hydraulic equipment only</v>
          </cell>
        </row>
        <row r="11">
          <cell r="AO11" t="str">
            <v>11.  Surcharge</v>
          </cell>
          <cell r="AQ11" t="str">
            <v>H : Civil construction</v>
          </cell>
        </row>
        <row r="12">
          <cell r="AO12" t="str">
            <v>14.  Cost of Rail transport In R.S.A.</v>
          </cell>
          <cell r="AQ12" t="str">
            <v>I : None</v>
          </cell>
        </row>
        <row r="13">
          <cell r="AO13" t="str">
            <v>15.  Cost of Road transport In R.S.A.</v>
          </cell>
          <cell r="AQ13" t="str">
            <v>J : None</v>
          </cell>
        </row>
        <row r="14">
          <cell r="AO14" t="str">
            <v>18.  F.O.R. Price-Goods manufactured Inside R.S.A.</v>
          </cell>
          <cell r="AP14">
            <v>135386118.79441962</v>
          </cell>
          <cell r="AQ14" t="str">
            <v>K : None</v>
          </cell>
        </row>
        <row r="15">
          <cell r="AO15" t="str">
            <v>19.  F.O.R. Price-Goods supplied from Imported Items</v>
          </cell>
          <cell r="AQ15" t="str">
            <v>L : None</v>
          </cell>
        </row>
        <row r="16">
          <cell r="AO16" t="str">
            <v>21.  Cost of Rail transport</v>
          </cell>
          <cell r="AQ16" t="str">
            <v>-</v>
          </cell>
        </row>
        <row r="17">
          <cell r="AO17" t="str">
            <v>22.  Cost of Road transport</v>
          </cell>
          <cell r="AP17">
            <v>3584438.3800710207</v>
          </cell>
          <cell r="AQ17" t="str">
            <v>-</v>
          </cell>
        </row>
        <row r="18">
          <cell r="AO18" t="str">
            <v>25.  Local labour</v>
          </cell>
          <cell r="AP18">
            <v>25886203.93299289</v>
          </cell>
        </row>
        <row r="19">
          <cell r="AO19" t="str">
            <v>26.  Expatriate labour</v>
          </cell>
        </row>
        <row r="20">
          <cell r="AO20" t="str">
            <v>28.  Overseas Engineering Service</v>
          </cell>
        </row>
        <row r="21">
          <cell r="AO21" t="str">
            <v>29.  Local Engineering Service/Design</v>
          </cell>
          <cell r="AP21">
            <v>71587204.287774459</v>
          </cell>
        </row>
      </sheetData>
      <sheetData sheetId="3" refreshError="1"/>
      <sheetData sheetId="4" refreshError="1"/>
      <sheetData sheetId="5" refreshError="1"/>
      <sheetData sheetId="6" refreshError="1"/>
      <sheetData sheetId="7"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T"/>
      <sheetName val="P&amp;G"/>
      <sheetName val="P&amp;G ASA"/>
      <sheetName val="Prices"/>
      <sheetName val="Unit 6"/>
      <sheetName val="Unit 6 ECS(EUR)"/>
      <sheetName val="Unit 6 UK(GBP)"/>
      <sheetName val="Unit 6 ASA"/>
    </sheetNames>
    <sheetDataSet>
      <sheetData sheetId="0" refreshError="1">
        <row r="1">
          <cell r="B1">
            <v>12.105</v>
          </cell>
        </row>
        <row r="2">
          <cell r="B2">
            <v>8.3000000000000007</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4"/>
      <sheetName val="forecast table"/>
      <sheetName val="Pivot"/>
      <sheetName val="Sheet5"/>
      <sheetName val="Snapshot FY1314"/>
      <sheetName val="Sheet3"/>
      <sheetName val="P24 Fly Ash Material Handling"/>
      <sheetName val="Exp Flow Level 2"/>
      <sheetName val="5.1.2 Activity Schedule"/>
      <sheetName val="Database Input"/>
      <sheetName val="5.1.2 Activity Schedule (CPA)"/>
      <sheetName val=" 5.1.4Price adjustment form"/>
      <sheetName val="Indices"/>
      <sheetName val="CPA Verification"/>
      <sheetName val="5.1.3 Rate of Exchange"/>
      <sheetName val="5.1.5  PS5 Schedule"/>
      <sheetName val="5.1.6 LME"/>
      <sheetName val="5.1.7 Spares Activity Schedule"/>
      <sheetName val="5.1.8 Life Cycle costing"/>
      <sheetName val="Sheet1"/>
      <sheetName val="Sheet2"/>
      <sheetName val="Sheet6"/>
      <sheetName val="Sheet7"/>
    </sheetNames>
    <sheetDataSet>
      <sheetData sheetId="0" refreshError="1"/>
      <sheetData sheetId="1">
        <row r="1">
          <cell r="A1" t="str">
            <v>Seq No</v>
          </cell>
          <cell r="C1" t="str">
            <v>Actual</v>
          </cell>
          <cell r="D1">
            <v>41751</v>
          </cell>
          <cell r="E1">
            <v>41779</v>
          </cell>
          <cell r="F1">
            <v>41810</v>
          </cell>
          <cell r="G1">
            <v>41840</v>
          </cell>
          <cell r="H1">
            <v>41871</v>
          </cell>
          <cell r="I1">
            <v>41901</v>
          </cell>
          <cell r="J1">
            <v>41932</v>
          </cell>
          <cell r="K1">
            <v>41963</v>
          </cell>
          <cell r="L1">
            <v>41993</v>
          </cell>
          <cell r="M1">
            <v>42024</v>
          </cell>
          <cell r="N1">
            <v>42054</v>
          </cell>
          <cell r="O1">
            <v>42085</v>
          </cell>
          <cell r="P1">
            <v>42116</v>
          </cell>
          <cell r="Q1">
            <v>42144</v>
          </cell>
          <cell r="R1">
            <v>42175</v>
          </cell>
          <cell r="S1">
            <v>42205</v>
          </cell>
          <cell r="T1">
            <v>42236</v>
          </cell>
          <cell r="U1">
            <v>42266</v>
          </cell>
          <cell r="V1">
            <v>42297</v>
          </cell>
          <cell r="W1">
            <v>42328</v>
          </cell>
          <cell r="X1">
            <v>42358</v>
          </cell>
          <cell r="Y1">
            <v>42389</v>
          </cell>
          <cell r="Z1">
            <v>42419</v>
          </cell>
          <cell r="AA1">
            <v>42450</v>
          </cell>
          <cell r="AB1">
            <v>42481</v>
          </cell>
          <cell r="AC1">
            <v>42510</v>
          </cell>
          <cell r="AD1">
            <v>42541</v>
          </cell>
          <cell r="AE1">
            <v>42571</v>
          </cell>
          <cell r="AF1">
            <v>42602</v>
          </cell>
          <cell r="AG1">
            <v>42632</v>
          </cell>
          <cell r="AH1">
            <v>42663</v>
          </cell>
          <cell r="AI1">
            <v>42694</v>
          </cell>
          <cell r="AJ1">
            <v>42724</v>
          </cell>
          <cell r="AK1">
            <v>42755</v>
          </cell>
          <cell r="AL1">
            <v>42785</v>
          </cell>
          <cell r="AM1">
            <v>42816</v>
          </cell>
          <cell r="AN1">
            <v>42847</v>
          </cell>
          <cell r="AO1">
            <v>42875</v>
          </cell>
          <cell r="AP1">
            <v>42906</v>
          </cell>
          <cell r="AQ1">
            <v>42936</v>
          </cell>
          <cell r="AR1">
            <v>42966</v>
          </cell>
          <cell r="AS1">
            <v>42996</v>
          </cell>
          <cell r="AT1">
            <v>43026</v>
          </cell>
          <cell r="AU1">
            <v>43056</v>
          </cell>
          <cell r="AV1">
            <v>43086</v>
          </cell>
          <cell r="AW1">
            <v>43116</v>
          </cell>
          <cell r="AX1">
            <v>43146</v>
          </cell>
          <cell r="AY1">
            <v>43176</v>
          </cell>
          <cell r="AZ1">
            <v>43206</v>
          </cell>
          <cell r="BA1">
            <v>43236</v>
          </cell>
          <cell r="BB1">
            <v>43266</v>
          </cell>
          <cell r="BC1">
            <v>43296</v>
          </cell>
          <cell r="BD1">
            <v>43326</v>
          </cell>
          <cell r="BE1">
            <v>43356</v>
          </cell>
          <cell r="BF1">
            <v>43386</v>
          </cell>
          <cell r="BG1">
            <v>43416</v>
          </cell>
          <cell r="BH1">
            <v>43446</v>
          </cell>
          <cell r="BI1">
            <v>43476</v>
          </cell>
          <cell r="BJ1">
            <v>43506</v>
          </cell>
          <cell r="BL1" t="str">
            <v>Total Check</v>
          </cell>
          <cell r="BM1" t="str">
            <v>diff</v>
          </cell>
        </row>
        <row r="2">
          <cell r="A2">
            <v>2</v>
          </cell>
          <cell r="B2" t="str">
            <v>Aeration pads</v>
          </cell>
          <cell r="D2">
            <v>0</v>
          </cell>
          <cell r="O2">
            <v>16378.155000000001</v>
          </cell>
          <cell r="P2">
            <v>16378.155000000001</v>
          </cell>
          <cell r="AA2">
            <v>15317</v>
          </cell>
          <cell r="BL2">
            <v>32756.31</v>
          </cell>
          <cell r="BM2">
            <v>-6.3973174837883562E-4</v>
          </cell>
        </row>
        <row r="3">
          <cell r="A3">
            <v>3</v>
          </cell>
          <cell r="B3" t="str">
            <v>Aeration pads</v>
          </cell>
          <cell r="D3">
            <v>0</v>
          </cell>
          <cell r="BL3">
            <v>8108.5599999999995</v>
          </cell>
          <cell r="BM3">
            <v>4.0614041390654165E-3</v>
          </cell>
        </row>
        <row r="4">
          <cell r="A4">
            <v>4</v>
          </cell>
          <cell r="B4" t="str">
            <v>Aeration pads</v>
          </cell>
          <cell r="D4">
            <v>0</v>
          </cell>
          <cell r="H4">
            <v>12261.07</v>
          </cell>
          <cell r="K4">
            <v>110349.62</v>
          </cell>
          <cell r="BL4">
            <v>122610.69</v>
          </cell>
          <cell r="BM4">
            <v>7.4526315438561141E-4</v>
          </cell>
        </row>
        <row r="5">
          <cell r="A5">
            <v>5</v>
          </cell>
          <cell r="B5" t="str">
            <v>Aeration pads</v>
          </cell>
          <cell r="D5">
            <v>0</v>
          </cell>
          <cell r="K5">
            <v>5573.21</v>
          </cell>
          <cell r="BL5">
            <v>5573.21</v>
          </cell>
          <cell r="BM5">
            <v>-3.1479425833822461E-3</v>
          </cell>
        </row>
        <row r="6">
          <cell r="A6">
            <v>6</v>
          </cell>
          <cell r="B6" t="str">
            <v>Aeration pads</v>
          </cell>
          <cell r="D6">
            <v>0</v>
          </cell>
          <cell r="K6">
            <v>4179.91</v>
          </cell>
          <cell r="BL6">
            <v>4179.91</v>
          </cell>
          <cell r="BM6">
            <v>1.3904306251788512E-4</v>
          </cell>
        </row>
        <row r="7">
          <cell r="A7">
            <v>7</v>
          </cell>
          <cell r="B7" t="str">
            <v>Aeration pads</v>
          </cell>
          <cell r="D7">
            <v>0</v>
          </cell>
          <cell r="I7">
            <v>32756.31</v>
          </cell>
          <cell r="BL7">
            <v>32756.31</v>
          </cell>
          <cell r="BM7">
            <v>-6.3973174837883562E-4</v>
          </cell>
        </row>
        <row r="8">
          <cell r="A8">
            <v>9</v>
          </cell>
          <cell r="B8" t="str">
            <v xml:space="preserve">Complete Blower house </v>
          </cell>
          <cell r="D8">
            <v>0</v>
          </cell>
          <cell r="BL8">
            <v>25758.285173944198</v>
          </cell>
          <cell r="BM8">
            <v>0</v>
          </cell>
        </row>
        <row r="9">
          <cell r="A9">
            <v>10</v>
          </cell>
          <cell r="B9" t="str">
            <v xml:space="preserve">Complete Blower house </v>
          </cell>
          <cell r="D9">
            <v>30748.773446227304</v>
          </cell>
          <cell r="F9">
            <v>30748.773446227304</v>
          </cell>
          <cell r="K9">
            <v>276738.96000000002</v>
          </cell>
          <cell r="BL9">
            <v>307487.73344622733</v>
          </cell>
          <cell r="BM9">
            <v>-1.0160456877201796E-3</v>
          </cell>
        </row>
        <row r="10">
          <cell r="A10">
            <v>11</v>
          </cell>
          <cell r="B10" t="str">
            <v xml:space="preserve">Complete Blower house </v>
          </cell>
          <cell r="D10">
            <v>0</v>
          </cell>
          <cell r="K10">
            <v>17731.7</v>
          </cell>
          <cell r="BL10">
            <v>17731.7</v>
          </cell>
          <cell r="BM10">
            <v>-6.573760365427006E-4</v>
          </cell>
        </row>
        <row r="11">
          <cell r="A11">
            <v>12</v>
          </cell>
          <cell r="B11" t="str">
            <v xml:space="preserve">Complete Blower house </v>
          </cell>
          <cell r="D11">
            <v>0</v>
          </cell>
          <cell r="K11">
            <v>13298.78</v>
          </cell>
          <cell r="BL11">
            <v>13298.78</v>
          </cell>
          <cell r="BM11">
            <v>4.5069679727021139E-3</v>
          </cell>
        </row>
        <row r="12">
          <cell r="A12">
            <v>13</v>
          </cell>
          <cell r="B12" t="str">
            <v xml:space="preserve">Complete Blower house </v>
          </cell>
          <cell r="D12">
            <v>0</v>
          </cell>
          <cell r="K12">
            <v>98213.06</v>
          </cell>
          <cell r="BL12">
            <v>98213.06</v>
          </cell>
          <cell r="BM12">
            <v>-9.6887446125037968E-4</v>
          </cell>
        </row>
        <row r="13">
          <cell r="A13">
            <v>15</v>
          </cell>
          <cell r="B13" t="str">
            <v>Air supply system</v>
          </cell>
          <cell r="D13">
            <v>0</v>
          </cell>
          <cell r="BL13">
            <v>46130.793047443382</v>
          </cell>
          <cell r="BM13">
            <v>9.4121938309399411E-4</v>
          </cell>
        </row>
        <row r="14">
          <cell r="A14">
            <v>16</v>
          </cell>
          <cell r="B14" t="str">
            <v>Air supply system</v>
          </cell>
          <cell r="D14">
            <v>11766.5559949941</v>
          </cell>
          <cell r="F14">
            <v>11766.5559949941</v>
          </cell>
          <cell r="M14">
            <v>27455.3</v>
          </cell>
          <cell r="BL14">
            <v>39221.855994994097</v>
          </cell>
          <cell r="BM14">
            <v>2.6783470966620371E-3</v>
          </cell>
        </row>
        <row r="15">
          <cell r="A15">
            <v>17</v>
          </cell>
          <cell r="B15" t="str">
            <v>Air supply system</v>
          </cell>
          <cell r="D15">
            <v>0</v>
          </cell>
          <cell r="M15">
            <v>22749.72</v>
          </cell>
          <cell r="BL15">
            <v>22749.72</v>
          </cell>
          <cell r="BM15">
            <v>-2.48748529702425E-3</v>
          </cell>
        </row>
        <row r="16">
          <cell r="A16">
            <v>18</v>
          </cell>
          <cell r="B16" t="str">
            <v>Air supply system</v>
          </cell>
          <cell r="D16">
            <v>0</v>
          </cell>
          <cell r="M16">
            <v>177823.94</v>
          </cell>
          <cell r="BL16">
            <v>177823.94</v>
          </cell>
          <cell r="BM16">
            <v>3.42767802067101E-3</v>
          </cell>
        </row>
        <row r="17">
          <cell r="A17">
            <v>19</v>
          </cell>
          <cell r="B17" t="str">
            <v>Air distribution system</v>
          </cell>
          <cell r="D17">
            <v>0</v>
          </cell>
          <cell r="BL17">
            <v>20273.819117909912</v>
          </cell>
          <cell r="BM17">
            <v>-3.6768648678844329E-3</v>
          </cell>
        </row>
        <row r="18">
          <cell r="A18">
            <v>21</v>
          </cell>
          <cell r="B18" t="str">
            <v>Air distribution system</v>
          </cell>
          <cell r="D18">
            <v>0</v>
          </cell>
          <cell r="M18">
            <v>30640.5</v>
          </cell>
          <cell r="O18">
            <v>275764.5</v>
          </cell>
          <cell r="BL18">
            <v>306405</v>
          </cell>
          <cell r="BM18">
            <v>7.3043553857132792E-4</v>
          </cell>
        </row>
        <row r="19">
          <cell r="A19">
            <v>22</v>
          </cell>
          <cell r="B19" t="str">
            <v>Air distribution system</v>
          </cell>
          <cell r="D19">
            <v>0</v>
          </cell>
          <cell r="E19">
            <v>306404.99926956446</v>
          </cell>
          <cell r="O19">
            <v>13927.5</v>
          </cell>
          <cell r="BL19">
            <v>13927.5</v>
          </cell>
          <cell r="BM19">
            <v>3.3201615224243142E-5</v>
          </cell>
        </row>
        <row r="20">
          <cell r="A20">
            <v>23</v>
          </cell>
          <cell r="B20" t="str">
            <v>Air distribution system</v>
          </cell>
          <cell r="D20">
            <v>0</v>
          </cell>
          <cell r="E20">
            <v>13927.499966798385</v>
          </cell>
          <cell r="O20">
            <v>10445.620000000001</v>
          </cell>
          <cell r="BL20">
            <v>10445.620000000001</v>
          </cell>
          <cell r="BM20">
            <v>-4.975098787326715E-3</v>
          </cell>
        </row>
        <row r="21">
          <cell r="A21">
            <v>24</v>
          </cell>
          <cell r="B21" t="str">
            <v>Air distribution system</v>
          </cell>
          <cell r="D21">
            <v>0</v>
          </cell>
          <cell r="E21">
            <v>10445.624975098788</v>
          </cell>
          <cell r="O21">
            <v>83437.850000000006</v>
          </cell>
          <cell r="BL21">
            <v>83437.850000000006</v>
          </cell>
          <cell r="BM21">
            <v>-1.8986216600751504E-3</v>
          </cell>
        </row>
        <row r="22">
          <cell r="A22">
            <v>25</v>
          </cell>
          <cell r="B22" t="str">
            <v>Access Structure</v>
          </cell>
          <cell r="D22">
            <v>0</v>
          </cell>
          <cell r="H22">
            <v>13639.85</v>
          </cell>
          <cell r="BL22">
            <v>136398.60267063443</v>
          </cell>
          <cell r="BM22">
            <v>-4.9597495817579329E-3</v>
          </cell>
        </row>
        <row r="23">
          <cell r="A23">
            <v>27</v>
          </cell>
          <cell r="B23" t="str">
            <v>Access Structure</v>
          </cell>
          <cell r="D23">
            <v>180772.81016395602</v>
          </cell>
          <cell r="F23">
            <v>180772.81016395602</v>
          </cell>
          <cell r="K23">
            <v>1807728.1</v>
          </cell>
          <cell r="N23">
            <v>180772.81</v>
          </cell>
          <cell r="BL23">
            <v>2169273.7201639563</v>
          </cell>
          <cell r="BM23">
            <v>361545.61852439609</v>
          </cell>
        </row>
        <row r="24">
          <cell r="A24">
            <v>28</v>
          </cell>
          <cell r="B24" t="str">
            <v>Access Structure</v>
          </cell>
          <cell r="D24">
            <v>0</v>
          </cell>
          <cell r="K24">
            <v>91925.2</v>
          </cell>
          <cell r="BL24">
            <v>91925.2</v>
          </cell>
          <cell r="BM24">
            <v>-5.2907093777321279E-4</v>
          </cell>
        </row>
        <row r="25">
          <cell r="A25">
            <v>29</v>
          </cell>
          <cell r="B25" t="str">
            <v>Access Structure</v>
          </cell>
          <cell r="D25">
            <v>0</v>
          </cell>
          <cell r="K25">
            <v>68943.899999999994</v>
          </cell>
          <cell r="BL25">
            <v>68943.899999999994</v>
          </cell>
          <cell r="BM25">
            <v>-3.9680319605395198E-4</v>
          </cell>
        </row>
        <row r="26">
          <cell r="A26">
            <v>30</v>
          </cell>
          <cell r="B26" t="str">
            <v>Access Structure</v>
          </cell>
          <cell r="D26">
            <v>0</v>
          </cell>
          <cell r="L26">
            <v>940378.33</v>
          </cell>
          <cell r="BL26">
            <v>940378.33</v>
          </cell>
          <cell r="BM26">
            <v>2.8019817546010017E-4</v>
          </cell>
        </row>
        <row r="27">
          <cell r="A27">
            <v>31</v>
          </cell>
          <cell r="B27" t="e">
            <v>#N/A</v>
          </cell>
          <cell r="D27">
            <v>0</v>
          </cell>
          <cell r="BL27">
            <v>0</v>
          </cell>
          <cell r="BM27">
            <v>0</v>
          </cell>
        </row>
        <row r="28">
          <cell r="A28">
            <v>33</v>
          </cell>
          <cell r="B28" t="str">
            <v>Access Structure</v>
          </cell>
          <cell r="D28">
            <v>0</v>
          </cell>
          <cell r="AD28">
            <v>940378.33</v>
          </cell>
          <cell r="BL28">
            <v>940378.33</v>
          </cell>
          <cell r="BM28">
            <v>2.8019817546010017E-4</v>
          </cell>
        </row>
        <row r="29">
          <cell r="A29">
            <v>34</v>
          </cell>
          <cell r="B29" t="str">
            <v>Intermediate level indication</v>
          </cell>
          <cell r="D29">
            <v>0</v>
          </cell>
          <cell r="K29">
            <v>10977.79</v>
          </cell>
          <cell r="BL29">
            <v>54888.960482200855</v>
          </cell>
          <cell r="BM29">
            <v>-2.6205502144875936E-3</v>
          </cell>
        </row>
        <row r="30">
          <cell r="A30">
            <v>35</v>
          </cell>
          <cell r="B30" t="str">
            <v>Intermediate level indication</v>
          </cell>
          <cell r="D30">
            <v>0</v>
          </cell>
          <cell r="R30">
            <v>852246.52</v>
          </cell>
          <cell r="BL30">
            <v>852246.52</v>
          </cell>
          <cell r="BM30">
            <v>3.838662407360971E-3</v>
          </cell>
        </row>
        <row r="31">
          <cell r="A31">
            <v>36</v>
          </cell>
          <cell r="B31" t="str">
            <v>Air supply system</v>
          </cell>
          <cell r="D31">
            <v>5883.2779974970499</v>
          </cell>
          <cell r="F31">
            <v>5883.2779974970499</v>
          </cell>
          <cell r="K31">
            <v>33338.58</v>
          </cell>
          <cell r="BL31">
            <v>39221.857997497049</v>
          </cell>
          <cell r="BM31">
            <v>4.6808500483166426E-3</v>
          </cell>
        </row>
        <row r="32">
          <cell r="A32">
            <v>37</v>
          </cell>
          <cell r="B32" t="str">
            <v>Air supply system</v>
          </cell>
          <cell r="D32">
            <v>0</v>
          </cell>
          <cell r="K32">
            <v>22749.72</v>
          </cell>
          <cell r="BL32">
            <v>22749.72</v>
          </cell>
          <cell r="BM32">
            <v>-2.48748529702425E-3</v>
          </cell>
        </row>
        <row r="33">
          <cell r="A33">
            <v>39</v>
          </cell>
          <cell r="B33" t="e">
            <v>#N/A</v>
          </cell>
          <cell r="D33">
            <v>0</v>
          </cell>
          <cell r="BL33">
            <v>0</v>
          </cell>
          <cell r="BM33">
            <v>0</v>
          </cell>
        </row>
        <row r="34">
          <cell r="A34">
            <v>40</v>
          </cell>
          <cell r="B34" t="str">
            <v>Aeration pads</v>
          </cell>
          <cell r="D34">
            <v>0</v>
          </cell>
          <cell r="BL34">
            <v>8108.56</v>
          </cell>
          <cell r="BM34">
            <v>4.0614041399749112E-3</v>
          </cell>
        </row>
        <row r="35">
          <cell r="A35">
            <v>41</v>
          </cell>
          <cell r="B35" t="str">
            <v>Air supply system</v>
          </cell>
          <cell r="D35">
            <v>0</v>
          </cell>
          <cell r="L35">
            <v>177823.94</v>
          </cell>
          <cell r="BL35">
            <v>177823.94</v>
          </cell>
          <cell r="BM35">
            <v>3.42767802067101E-3</v>
          </cell>
        </row>
        <row r="36">
          <cell r="A36">
            <v>42</v>
          </cell>
          <cell r="B36" t="str">
            <v>Air distribution system</v>
          </cell>
          <cell r="D36">
            <v>0</v>
          </cell>
          <cell r="I36">
            <v>137882.25</v>
          </cell>
          <cell r="J36">
            <v>168522.75</v>
          </cell>
          <cell r="BL36">
            <v>306405</v>
          </cell>
          <cell r="BM36">
            <v>7.3043553857132792E-4</v>
          </cell>
        </row>
        <row r="37">
          <cell r="A37">
            <v>43</v>
          </cell>
          <cell r="B37" t="str">
            <v>Air distribution system</v>
          </cell>
          <cell r="D37">
            <v>0</v>
          </cell>
          <cell r="I37">
            <v>13927.5</v>
          </cell>
          <cell r="BL37">
            <v>13927.5</v>
          </cell>
          <cell r="BM37">
            <v>3.3201615224243142E-5</v>
          </cell>
        </row>
        <row r="38">
          <cell r="A38">
            <v>44</v>
          </cell>
          <cell r="B38" t="str">
            <v>Air distribution system</v>
          </cell>
          <cell r="D38">
            <v>0</v>
          </cell>
          <cell r="K38">
            <v>10445.620000000001</v>
          </cell>
          <cell r="BL38">
            <v>10445.620000000001</v>
          </cell>
          <cell r="BM38">
            <v>-4.975098787326715E-3</v>
          </cell>
        </row>
        <row r="39">
          <cell r="A39">
            <v>46</v>
          </cell>
          <cell r="B39" t="str">
            <v>Air distribution system</v>
          </cell>
          <cell r="D39">
            <v>0</v>
          </cell>
          <cell r="BL39">
            <v>20273.820257648647</v>
          </cell>
          <cell r="BM39">
            <v>-2.5371261326654349E-3</v>
          </cell>
        </row>
        <row r="40">
          <cell r="A40">
            <v>47</v>
          </cell>
          <cell r="B40" t="str">
            <v>Aeration pads</v>
          </cell>
          <cell r="D40">
            <v>0</v>
          </cell>
          <cell r="I40">
            <v>61305.345000000001</v>
          </cell>
          <cell r="J40">
            <v>61305.345000000001</v>
          </cell>
          <cell r="BL40">
            <v>122610.69</v>
          </cell>
          <cell r="BM40">
            <v>7.4526315438561141E-4</v>
          </cell>
        </row>
        <row r="41">
          <cell r="A41">
            <v>48</v>
          </cell>
          <cell r="B41" t="str">
            <v>Air distribution system</v>
          </cell>
          <cell r="D41">
            <v>0</v>
          </cell>
          <cell r="N41">
            <v>41718.925000000003</v>
          </cell>
          <cell r="O41">
            <v>41718.925000000003</v>
          </cell>
          <cell r="BL41">
            <v>83437.850000000006</v>
          </cell>
          <cell r="BM41">
            <v>-1.8986216600751504E-3</v>
          </cell>
        </row>
        <row r="42">
          <cell r="A42">
            <v>49</v>
          </cell>
          <cell r="B42" t="str">
            <v>Access Structure</v>
          </cell>
          <cell r="D42">
            <v>0</v>
          </cell>
          <cell r="K42">
            <v>13619.01</v>
          </cell>
          <cell r="BL42">
            <v>136398.60850192656</v>
          </cell>
          <cell r="BM42">
            <v>8.7154255015775561E-4</v>
          </cell>
        </row>
        <row r="43">
          <cell r="A43">
            <v>50</v>
          </cell>
          <cell r="B43" t="str">
            <v>Intermediate level indication</v>
          </cell>
          <cell r="D43">
            <v>0</v>
          </cell>
          <cell r="R43">
            <v>38738.480000000003</v>
          </cell>
          <cell r="BL43">
            <v>38738.480000000003</v>
          </cell>
          <cell r="BM43">
            <v>1.9926664754166268E-3</v>
          </cell>
        </row>
        <row r="44">
          <cell r="A44">
            <v>52</v>
          </cell>
          <cell r="B44" t="str">
            <v xml:space="preserve">Complete Blower house </v>
          </cell>
          <cell r="D44">
            <v>0</v>
          </cell>
          <cell r="K44">
            <v>17731.7</v>
          </cell>
          <cell r="BL44">
            <v>17731.7</v>
          </cell>
          <cell r="BM44">
            <v>-6.573760365427006E-4</v>
          </cell>
        </row>
        <row r="45">
          <cell r="A45">
            <v>53</v>
          </cell>
          <cell r="B45" t="str">
            <v xml:space="preserve">Complete Blower house </v>
          </cell>
          <cell r="D45">
            <v>0</v>
          </cell>
          <cell r="K45">
            <v>13298.78</v>
          </cell>
          <cell r="BL45">
            <v>13298.78</v>
          </cell>
          <cell r="BM45">
            <v>4.5069679727021139E-3</v>
          </cell>
        </row>
        <row r="46">
          <cell r="A46">
            <v>54</v>
          </cell>
          <cell r="B46" t="str">
            <v>Intermediate level indication</v>
          </cell>
          <cell r="D46">
            <v>0</v>
          </cell>
          <cell r="R46">
            <v>29053.86</v>
          </cell>
          <cell r="BL46">
            <v>29053.86</v>
          </cell>
          <cell r="BM46">
            <v>1.4944998583814595E-3</v>
          </cell>
        </row>
        <row r="47">
          <cell r="A47">
            <v>55</v>
          </cell>
          <cell r="B47" t="str">
            <v>Intermediate level indication</v>
          </cell>
          <cell r="D47">
            <v>0</v>
          </cell>
          <cell r="S47">
            <v>5838.04</v>
          </cell>
          <cell r="BL47">
            <v>5838.04</v>
          </cell>
          <cell r="BM47">
            <v>-2.802582792355679E-3</v>
          </cell>
        </row>
        <row r="48">
          <cell r="A48">
            <v>56</v>
          </cell>
          <cell r="B48" t="str">
            <v xml:space="preserve">Complete Blower house </v>
          </cell>
          <cell r="D48">
            <v>30748.773446227304</v>
          </cell>
          <cell r="F48">
            <v>30748.773446227304</v>
          </cell>
          <cell r="R48">
            <v>276738.96000000002</v>
          </cell>
          <cell r="BL48">
            <v>307487.73344622733</v>
          </cell>
          <cell r="BM48">
            <v>-1.0160456877201796E-3</v>
          </cell>
        </row>
        <row r="49">
          <cell r="A49">
            <v>58</v>
          </cell>
          <cell r="B49" t="str">
            <v xml:space="preserve">Complete Blower house </v>
          </cell>
          <cell r="D49">
            <v>0</v>
          </cell>
          <cell r="N49">
            <v>49106.53</v>
          </cell>
          <cell r="O49">
            <v>49106.53</v>
          </cell>
          <cell r="BL49">
            <v>98213.06</v>
          </cell>
          <cell r="BM49">
            <v>-9.6887446125037968E-4</v>
          </cell>
        </row>
        <row r="50">
          <cell r="A50">
            <v>59</v>
          </cell>
          <cell r="B50" t="str">
            <v>Air supply system</v>
          </cell>
          <cell r="D50">
            <v>0</v>
          </cell>
          <cell r="E50">
            <v>306404.99926956446</v>
          </cell>
          <cell r="BL50">
            <v>46130.794842489588</v>
          </cell>
          <cell r="BM50">
            <v>2.736265589192044E-3</v>
          </cell>
        </row>
        <row r="51">
          <cell r="A51">
            <v>60</v>
          </cell>
          <cell r="B51" t="str">
            <v>Air supply system</v>
          </cell>
          <cell r="D51">
            <v>0</v>
          </cell>
          <cell r="E51">
            <v>13927.499966798385</v>
          </cell>
          <cell r="Q51">
            <v>469515.85</v>
          </cell>
          <cell r="BL51">
            <v>521684.27729662351</v>
          </cell>
          <cell r="BM51">
            <v>4.3303884449414909E-3</v>
          </cell>
        </row>
        <row r="52">
          <cell r="A52">
            <v>61</v>
          </cell>
          <cell r="B52" t="str">
            <v>Air distribution system</v>
          </cell>
          <cell r="D52">
            <v>0</v>
          </cell>
          <cell r="BL52">
            <v>20273.820257648647</v>
          </cell>
          <cell r="BM52">
            <v>-2.5371261326654349E-3</v>
          </cell>
        </row>
        <row r="53">
          <cell r="A53">
            <v>62</v>
          </cell>
          <cell r="B53" t="str">
            <v>Aeration pads</v>
          </cell>
          <cell r="D53">
            <v>0</v>
          </cell>
          <cell r="S53">
            <v>4179.91</v>
          </cell>
          <cell r="BL53">
            <v>4179.91</v>
          </cell>
          <cell r="BM53">
            <v>1.3904306251788512E-4</v>
          </cell>
        </row>
        <row r="54">
          <cell r="A54">
            <v>64</v>
          </cell>
          <cell r="B54" t="str">
            <v>Aeration pads</v>
          </cell>
          <cell r="D54">
            <v>0</v>
          </cell>
          <cell r="U54">
            <v>16378.155000000001</v>
          </cell>
          <cell r="V54">
            <v>16378.155000000001</v>
          </cell>
          <cell r="BL54">
            <v>32756.31</v>
          </cell>
          <cell r="BM54">
            <v>-6.3973174837883562E-4</v>
          </cell>
        </row>
        <row r="55">
          <cell r="A55">
            <v>65</v>
          </cell>
          <cell r="B55" t="str">
            <v xml:space="preserve">Complete Blower house </v>
          </cell>
          <cell r="D55">
            <v>0</v>
          </cell>
          <cell r="R55">
            <v>17731.7</v>
          </cell>
          <cell r="BL55">
            <v>17731.7</v>
          </cell>
          <cell r="BM55">
            <v>-6.573760365427006E-4</v>
          </cell>
        </row>
        <row r="56">
          <cell r="A56">
            <v>66</v>
          </cell>
          <cell r="B56" t="str">
            <v>Intermediate level indication</v>
          </cell>
          <cell r="D56">
            <v>0</v>
          </cell>
          <cell r="K56">
            <v>10977.79</v>
          </cell>
          <cell r="BL56">
            <v>54888.959706513087</v>
          </cell>
          <cell r="BM56">
            <v>-3.3962379820877686E-3</v>
          </cell>
        </row>
        <row r="57">
          <cell r="A57">
            <v>67</v>
          </cell>
          <cell r="B57" t="str">
            <v>Intermediate level indication</v>
          </cell>
          <cell r="D57">
            <v>0</v>
          </cell>
          <cell r="L57">
            <v>85224.66</v>
          </cell>
          <cell r="X57">
            <v>767021.86</v>
          </cell>
          <cell r="BL57">
            <v>852246.52</v>
          </cell>
          <cell r="BM57">
            <v>3.838662407360971E-3</v>
          </cell>
        </row>
        <row r="58">
          <cell r="A58">
            <v>68</v>
          </cell>
          <cell r="B58" t="str">
            <v>Access Structure</v>
          </cell>
          <cell r="D58">
            <v>180772.81016395602</v>
          </cell>
          <cell r="F58">
            <v>180772.81016395602</v>
          </cell>
          <cell r="J58">
            <v>1626955.29</v>
          </cell>
          <cell r="BL58">
            <v>1807728.1001639562</v>
          </cell>
          <cell r="BM58">
            <v>-1.4756040181964636E-3</v>
          </cell>
        </row>
        <row r="59">
          <cell r="A59">
            <v>70</v>
          </cell>
          <cell r="B59" t="str">
            <v>Access Structure</v>
          </cell>
          <cell r="D59">
            <v>0</v>
          </cell>
          <cell r="J59">
            <v>91925.2</v>
          </cell>
          <cell r="BL59">
            <v>91925.2</v>
          </cell>
          <cell r="BM59">
            <v>-5.2907093777321279E-4</v>
          </cell>
        </row>
        <row r="60">
          <cell r="A60">
            <v>71</v>
          </cell>
          <cell r="B60" t="str">
            <v>Access Structure</v>
          </cell>
          <cell r="D60">
            <v>0</v>
          </cell>
          <cell r="L60">
            <v>34471.949999999997</v>
          </cell>
          <cell r="M60">
            <v>34471.949999999997</v>
          </cell>
          <cell r="BL60">
            <v>68943.899999999994</v>
          </cell>
          <cell r="BM60">
            <v>-3.9680319605395198E-4</v>
          </cell>
        </row>
        <row r="61">
          <cell r="A61">
            <v>72</v>
          </cell>
          <cell r="B61" t="str">
            <v xml:space="preserve">Complete Blower house </v>
          </cell>
          <cell r="D61">
            <v>0</v>
          </cell>
          <cell r="S61">
            <v>98213.06</v>
          </cell>
          <cell r="BL61">
            <v>98213.06</v>
          </cell>
          <cell r="BM61">
            <v>-9.6887446125037968E-4</v>
          </cell>
        </row>
        <row r="62">
          <cell r="A62">
            <v>73</v>
          </cell>
          <cell r="B62" t="str">
            <v>Air supply system</v>
          </cell>
          <cell r="D62">
            <v>0</v>
          </cell>
          <cell r="Q62">
            <v>22749.72</v>
          </cell>
          <cell r="BL62">
            <v>22749.72</v>
          </cell>
          <cell r="BM62">
            <v>-2.48748529702425E-3</v>
          </cell>
        </row>
        <row r="63">
          <cell r="A63">
            <v>74</v>
          </cell>
          <cell r="B63" t="str">
            <v>Air supply system</v>
          </cell>
          <cell r="D63">
            <v>0</v>
          </cell>
          <cell r="S63">
            <v>59274.646666666667</v>
          </cell>
          <cell r="T63">
            <v>59274.646666666667</v>
          </cell>
          <cell r="U63">
            <v>59274.646666666667</v>
          </cell>
          <cell r="BL63">
            <v>177823.94</v>
          </cell>
          <cell r="BM63">
            <v>3.42767802067101E-3</v>
          </cell>
        </row>
        <row r="64">
          <cell r="A64">
            <v>76</v>
          </cell>
          <cell r="B64" t="str">
            <v>Aeration pads</v>
          </cell>
          <cell r="D64">
            <v>0</v>
          </cell>
          <cell r="BL64">
            <v>8108.56</v>
          </cell>
          <cell r="BM64">
            <v>4.0614041399749112E-3</v>
          </cell>
        </row>
        <row r="65">
          <cell r="A65">
            <v>77</v>
          </cell>
          <cell r="B65" t="str">
            <v xml:space="preserve">Complete Blower house </v>
          </cell>
          <cell r="D65">
            <v>0</v>
          </cell>
          <cell r="BL65">
            <v>25758.28813915536</v>
          </cell>
          <cell r="BM65">
            <v>2.9652111588802654E-3</v>
          </cell>
        </row>
        <row r="66">
          <cell r="A66">
            <v>78</v>
          </cell>
          <cell r="B66" t="str">
            <v>Air distribution system</v>
          </cell>
          <cell r="D66">
            <v>0</v>
          </cell>
          <cell r="K66">
            <v>30640.5</v>
          </cell>
          <cell r="O66">
            <v>137882.25</v>
          </cell>
          <cell r="P66">
            <v>137882.25</v>
          </cell>
          <cell r="BL66">
            <v>306405</v>
          </cell>
          <cell r="BM66">
            <v>7.3043553857132792E-4</v>
          </cell>
        </row>
        <row r="67">
          <cell r="A67">
            <v>79</v>
          </cell>
          <cell r="B67" t="str">
            <v>Air distribution system</v>
          </cell>
          <cell r="D67">
            <v>0</v>
          </cell>
          <cell r="O67">
            <v>13927.5</v>
          </cell>
          <cell r="BL67">
            <v>13927.5</v>
          </cell>
          <cell r="BM67">
            <v>3.3201615224243142E-5</v>
          </cell>
        </row>
        <row r="68">
          <cell r="A68">
            <v>80</v>
          </cell>
          <cell r="B68" t="str">
            <v>Air distribution system</v>
          </cell>
          <cell r="D68">
            <v>0</v>
          </cell>
          <cell r="Q68">
            <v>10445.620000000001</v>
          </cell>
          <cell r="BL68">
            <v>10445.620000000001</v>
          </cell>
          <cell r="BM68">
            <v>-4.975098787326715E-3</v>
          </cell>
        </row>
        <row r="69">
          <cell r="A69">
            <v>81</v>
          </cell>
          <cell r="B69" t="str">
            <v>Air distribution system</v>
          </cell>
          <cell r="D69">
            <v>0</v>
          </cell>
          <cell r="T69">
            <v>41718.925000000003</v>
          </cell>
          <cell r="U69">
            <v>41718.925000000003</v>
          </cell>
          <cell r="BL69">
            <v>83437.850000000006</v>
          </cell>
          <cell r="BM69">
            <v>-1.8986216600751504E-3</v>
          </cell>
        </row>
        <row r="70">
          <cell r="A70">
            <v>83</v>
          </cell>
          <cell r="B70" t="str">
            <v>Aeration pads</v>
          </cell>
          <cell r="D70">
            <v>0</v>
          </cell>
          <cell r="O70">
            <v>61305.345000000001</v>
          </cell>
          <cell r="P70">
            <v>61305.345000000001</v>
          </cell>
          <cell r="BL70">
            <v>122610.69</v>
          </cell>
          <cell r="BM70">
            <v>7.4526315438561141E-4</v>
          </cell>
        </row>
        <row r="71">
          <cell r="A71">
            <v>84</v>
          </cell>
          <cell r="B71" t="str">
            <v>Aeration pads</v>
          </cell>
          <cell r="D71">
            <v>0</v>
          </cell>
          <cell r="O71">
            <v>5573.21</v>
          </cell>
          <cell r="BL71">
            <v>5573.21</v>
          </cell>
          <cell r="BM71">
            <v>-3.1479425833822461E-3</v>
          </cell>
        </row>
        <row r="72">
          <cell r="A72">
            <v>85</v>
          </cell>
          <cell r="B72" t="str">
            <v>Access Structure</v>
          </cell>
          <cell r="D72">
            <v>0</v>
          </cell>
          <cell r="K72">
            <v>13602.41</v>
          </cell>
          <cell r="BL72">
            <v>136398.611907596</v>
          </cell>
          <cell r="BM72">
            <v>4.2772119923029095E-3</v>
          </cell>
        </row>
        <row r="73">
          <cell r="A73">
            <v>86</v>
          </cell>
          <cell r="B73" t="str">
            <v>Access Structure</v>
          </cell>
          <cell r="D73">
            <v>180772.81016395602</v>
          </cell>
          <cell r="F73">
            <v>180772.81016395602</v>
          </cell>
          <cell r="Q73">
            <v>1626955.29</v>
          </cell>
          <cell r="BL73">
            <v>1807728.1001639562</v>
          </cell>
          <cell r="BM73">
            <v>-1.4756040181964636E-3</v>
          </cell>
        </row>
        <row r="74">
          <cell r="A74">
            <v>87</v>
          </cell>
          <cell r="B74" t="str">
            <v>Intermediate level indication</v>
          </cell>
          <cell r="D74">
            <v>0</v>
          </cell>
          <cell r="X74">
            <v>29053.86</v>
          </cell>
          <cell r="BL74">
            <v>29053.86</v>
          </cell>
          <cell r="BM74">
            <v>1.4944998583814595E-3</v>
          </cell>
        </row>
        <row r="75">
          <cell r="A75">
            <v>89</v>
          </cell>
          <cell r="B75" t="str">
            <v xml:space="preserve">Complete Blower house </v>
          </cell>
          <cell r="D75">
            <v>0</v>
          </cell>
          <cell r="R75">
            <v>13298.78</v>
          </cell>
          <cell r="BL75">
            <v>13298.78</v>
          </cell>
          <cell r="BM75">
            <v>4.5069679727021139E-3</v>
          </cell>
        </row>
        <row r="76">
          <cell r="A76">
            <v>90</v>
          </cell>
          <cell r="B76" t="str">
            <v>Access Structure</v>
          </cell>
          <cell r="D76">
            <v>0</v>
          </cell>
          <cell r="AL76">
            <v>940378.33</v>
          </cell>
          <cell r="BL76">
            <v>940378.33</v>
          </cell>
          <cell r="BM76">
            <v>2.8019817546010017E-4</v>
          </cell>
        </row>
        <row r="77">
          <cell r="A77">
            <v>91</v>
          </cell>
          <cell r="B77" t="str">
            <v>Intermediate level indication</v>
          </cell>
          <cell r="D77">
            <v>0</v>
          </cell>
          <cell r="Y77">
            <v>5838.04</v>
          </cell>
          <cell r="BL77">
            <v>5838.04</v>
          </cell>
          <cell r="BM77">
            <v>-2.802582792355679E-3</v>
          </cell>
        </row>
        <row r="78">
          <cell r="A78">
            <v>92</v>
          </cell>
          <cell r="B78" t="e">
            <v>#N/A</v>
          </cell>
          <cell r="D78">
            <v>0</v>
          </cell>
          <cell r="BL78">
            <v>0</v>
          </cell>
          <cell r="BM78">
            <v>0</v>
          </cell>
        </row>
        <row r="79">
          <cell r="A79">
            <v>93</v>
          </cell>
          <cell r="B79" t="str">
            <v xml:space="preserve">Complete Blower house </v>
          </cell>
          <cell r="D79">
            <v>30748.773446227304</v>
          </cell>
          <cell r="F79">
            <v>30748.773446227304</v>
          </cell>
          <cell r="K79">
            <v>30748.77</v>
          </cell>
          <cell r="X79">
            <v>245990.19</v>
          </cell>
          <cell r="BL79">
            <v>307487.73344622733</v>
          </cell>
          <cell r="BM79">
            <v>-1.0160456877201796E-3</v>
          </cell>
        </row>
        <row r="80">
          <cell r="A80">
            <v>95</v>
          </cell>
          <cell r="B80" t="str">
            <v>Air supply system</v>
          </cell>
          <cell r="D80">
            <v>0</v>
          </cell>
          <cell r="Q80">
            <v>39221.85</v>
          </cell>
          <cell r="BL80">
            <v>39221.85</v>
          </cell>
          <cell r="BM80">
            <v>-3.3166470020660199E-3</v>
          </cell>
        </row>
        <row r="81">
          <cell r="A81">
            <v>96</v>
          </cell>
          <cell r="B81" t="str">
            <v>Air supply system</v>
          </cell>
          <cell r="D81">
            <v>0</v>
          </cell>
          <cell r="E81">
            <v>306404.99926956446</v>
          </cell>
          <cell r="BL81">
            <v>46130.792106223998</v>
          </cell>
          <cell r="BM81">
            <v>0</v>
          </cell>
        </row>
        <row r="82">
          <cell r="A82">
            <v>97</v>
          </cell>
          <cell r="B82" t="str">
            <v>Air supply system</v>
          </cell>
          <cell r="D82">
            <v>0</v>
          </cell>
          <cell r="E82">
            <v>13927.499966798385</v>
          </cell>
          <cell r="W82">
            <v>469515.85</v>
          </cell>
          <cell r="BL82">
            <v>521684.27729662351</v>
          </cell>
          <cell r="BM82">
            <v>4.3303884449414909E-3</v>
          </cell>
        </row>
        <row r="83">
          <cell r="A83">
            <v>98</v>
          </cell>
          <cell r="B83" t="str">
            <v>Air distribution system</v>
          </cell>
          <cell r="D83">
            <v>0</v>
          </cell>
          <cell r="E83">
            <v>10445.624975098788</v>
          </cell>
          <cell r="BL83">
            <v>20273.820257648647</v>
          </cell>
          <cell r="BM83">
            <v>-2.5371261326654349E-3</v>
          </cell>
        </row>
        <row r="84">
          <cell r="A84">
            <v>99</v>
          </cell>
          <cell r="B84" t="str">
            <v>Aeration pads</v>
          </cell>
          <cell r="D84">
            <v>0</v>
          </cell>
          <cell r="Z84">
            <v>4179.91</v>
          </cell>
          <cell r="BL84">
            <v>4179.91</v>
          </cell>
          <cell r="BM84">
            <v>1.3904306251788512E-4</v>
          </cell>
        </row>
        <row r="85">
          <cell r="A85">
            <v>101</v>
          </cell>
          <cell r="B85" t="str">
            <v>Aeration pads</v>
          </cell>
          <cell r="D85">
            <v>0</v>
          </cell>
          <cell r="AC85">
            <v>16378.155000000001</v>
          </cell>
          <cell r="AD85">
            <v>16378.155000000001</v>
          </cell>
          <cell r="BL85">
            <v>32756.31</v>
          </cell>
          <cell r="BM85">
            <v>-6.3973174837883562E-4</v>
          </cell>
        </row>
        <row r="86">
          <cell r="A86">
            <v>102</v>
          </cell>
          <cell r="B86" t="str">
            <v xml:space="preserve">Complete Blower house </v>
          </cell>
          <cell r="D86">
            <v>0</v>
          </cell>
          <cell r="X86">
            <v>17731.7</v>
          </cell>
          <cell r="BL86">
            <v>17731.7</v>
          </cell>
          <cell r="BM86">
            <v>-6.573760365427006E-4</v>
          </cell>
        </row>
        <row r="87">
          <cell r="A87">
            <v>103</v>
          </cell>
          <cell r="B87" t="str">
            <v>Intermediate level indication</v>
          </cell>
          <cell r="D87">
            <v>0</v>
          </cell>
          <cell r="K87">
            <v>10977.79</v>
          </cell>
          <cell r="BL87">
            <v>54888.959706513087</v>
          </cell>
          <cell r="BM87">
            <v>-3.3962379820877686E-3</v>
          </cell>
        </row>
        <row r="88">
          <cell r="A88">
            <v>104</v>
          </cell>
          <cell r="B88" t="str">
            <v>Intermediate level indication</v>
          </cell>
          <cell r="D88">
            <v>0</v>
          </cell>
          <cell r="K88">
            <v>85224.66</v>
          </cell>
          <cell r="AG88">
            <v>767021.86</v>
          </cell>
          <cell r="BL88">
            <v>852246.52</v>
          </cell>
          <cell r="BM88">
            <v>3.838662407360971E-3</v>
          </cell>
        </row>
        <row r="89">
          <cell r="A89">
            <v>105</v>
          </cell>
          <cell r="B89" t="str">
            <v>Access Structure</v>
          </cell>
          <cell r="D89">
            <v>0</v>
          </cell>
          <cell r="Q89">
            <v>91925.2</v>
          </cell>
          <cell r="BL89">
            <v>91925.2</v>
          </cell>
          <cell r="BM89">
            <v>-5.2907093777321279E-4</v>
          </cell>
        </row>
        <row r="90">
          <cell r="A90">
            <v>107</v>
          </cell>
          <cell r="B90" t="str">
            <v>Access Structure</v>
          </cell>
          <cell r="D90">
            <v>0</v>
          </cell>
          <cell r="T90">
            <v>34471.949999999997</v>
          </cell>
          <cell r="U90">
            <v>34471.949999999997</v>
          </cell>
          <cell r="BL90">
            <v>68943.899999999994</v>
          </cell>
          <cell r="BM90">
            <v>-3.9680319605395198E-4</v>
          </cell>
        </row>
        <row r="91">
          <cell r="A91">
            <v>108</v>
          </cell>
          <cell r="B91" t="str">
            <v>Intermediate level indication</v>
          </cell>
          <cell r="D91">
            <v>0</v>
          </cell>
          <cell r="X91">
            <v>38738.480000000003</v>
          </cell>
          <cell r="BL91">
            <v>38738.480000000003</v>
          </cell>
          <cell r="BM91">
            <v>1.9926664754166268E-3</v>
          </cell>
        </row>
        <row r="92">
          <cell r="A92">
            <v>109</v>
          </cell>
          <cell r="B92" t="str">
            <v xml:space="preserve">Complete Blower house </v>
          </cell>
          <cell r="D92">
            <v>0</v>
          </cell>
          <cell r="Y92">
            <v>98213.06</v>
          </cell>
          <cell r="BL92">
            <v>98213.06</v>
          </cell>
          <cell r="BM92">
            <v>-9.6887446125037968E-4</v>
          </cell>
        </row>
        <row r="93">
          <cell r="A93">
            <v>110</v>
          </cell>
          <cell r="B93" t="str">
            <v>Air supply system</v>
          </cell>
          <cell r="D93">
            <v>0</v>
          </cell>
          <cell r="W93">
            <v>22749.72</v>
          </cell>
          <cell r="BL93">
            <v>22749.72</v>
          </cell>
          <cell r="BM93">
            <v>-2.48748529702425E-3</v>
          </cell>
        </row>
        <row r="94">
          <cell r="A94">
            <v>111</v>
          </cell>
          <cell r="B94" t="str">
            <v>Air supply system</v>
          </cell>
          <cell r="D94">
            <v>0</v>
          </cell>
          <cell r="Y94">
            <v>88911.97</v>
          </cell>
          <cell r="Z94">
            <v>88911.97</v>
          </cell>
          <cell r="BL94">
            <v>177823.94</v>
          </cell>
          <cell r="BM94">
            <v>3.42767802067101E-3</v>
          </cell>
        </row>
        <row r="95">
          <cell r="A95">
            <v>113</v>
          </cell>
          <cell r="B95" t="str">
            <v>Aeration pads</v>
          </cell>
          <cell r="D95">
            <v>0</v>
          </cell>
          <cell r="BL95">
            <v>8108.56</v>
          </cell>
          <cell r="BM95">
            <v>4.0614041399749112E-3</v>
          </cell>
        </row>
        <row r="96">
          <cell r="A96">
            <v>114</v>
          </cell>
          <cell r="B96" t="str">
            <v xml:space="preserve">Complete Blower house </v>
          </cell>
          <cell r="D96">
            <v>0</v>
          </cell>
          <cell r="BL96">
            <v>25758.28813915536</v>
          </cell>
          <cell r="BM96">
            <v>2.9652111588802654E-3</v>
          </cell>
        </row>
        <row r="97">
          <cell r="A97">
            <v>115</v>
          </cell>
          <cell r="B97" t="str">
            <v>Air distribution system</v>
          </cell>
          <cell r="D97">
            <v>0</v>
          </cell>
          <cell r="N97">
            <v>30640.5</v>
          </cell>
          <cell r="W97">
            <v>137882.25</v>
          </cell>
          <cell r="X97">
            <v>137882.25</v>
          </cell>
          <cell r="BL97">
            <v>306405</v>
          </cell>
          <cell r="BM97">
            <v>7.3043553857132792E-4</v>
          </cell>
        </row>
        <row r="98">
          <cell r="A98">
            <v>116</v>
          </cell>
          <cell r="B98" t="str">
            <v>Air distribution system</v>
          </cell>
          <cell r="D98">
            <v>0</v>
          </cell>
          <cell r="W98">
            <v>13927.5</v>
          </cell>
          <cell r="BL98">
            <v>13927.5</v>
          </cell>
          <cell r="BM98">
            <v>3.3201615224243142E-5</v>
          </cell>
        </row>
        <row r="99">
          <cell r="A99">
            <v>117</v>
          </cell>
          <cell r="B99" t="str">
            <v>Air distribution system</v>
          </cell>
          <cell r="D99">
            <v>0</v>
          </cell>
          <cell r="Y99">
            <v>10445.620000000001</v>
          </cell>
          <cell r="BL99">
            <v>10445.620000000001</v>
          </cell>
          <cell r="BM99">
            <v>-4.975098787326715E-3</v>
          </cell>
        </row>
        <row r="100">
          <cell r="A100">
            <v>118</v>
          </cell>
          <cell r="B100" t="str">
            <v>Air distribution system</v>
          </cell>
          <cell r="D100">
            <v>0</v>
          </cell>
          <cell r="AB100">
            <v>41718.925000000003</v>
          </cell>
          <cell r="AC100">
            <v>41718.925000000003</v>
          </cell>
          <cell r="BL100">
            <v>83437.850000000006</v>
          </cell>
          <cell r="BM100">
            <v>-1.8986216600751504E-3</v>
          </cell>
        </row>
        <row r="101">
          <cell r="A101">
            <v>120</v>
          </cell>
          <cell r="B101" t="str">
            <v>Aeration pads</v>
          </cell>
          <cell r="D101">
            <v>0</v>
          </cell>
          <cell r="W101">
            <v>61305.345000000001</v>
          </cell>
          <cell r="X101">
            <v>61305.345000000001</v>
          </cell>
          <cell r="BL101">
            <v>122610.69</v>
          </cell>
          <cell r="BM101">
            <v>7.4526315438561141E-4</v>
          </cell>
        </row>
        <row r="102">
          <cell r="A102">
            <v>121</v>
          </cell>
          <cell r="B102" t="str">
            <v>Aeration pads</v>
          </cell>
          <cell r="D102">
            <v>0</v>
          </cell>
          <cell r="W102">
            <v>5573.21</v>
          </cell>
          <cell r="BL102">
            <v>5573.21</v>
          </cell>
          <cell r="BM102">
            <v>-3.1479425833822461E-3</v>
          </cell>
        </row>
        <row r="103">
          <cell r="A103">
            <v>122</v>
          </cell>
          <cell r="B103" t="str">
            <v>Access Structure</v>
          </cell>
          <cell r="D103">
            <v>0</v>
          </cell>
          <cell r="K103">
            <v>13639.85</v>
          </cell>
          <cell r="BL103">
            <v>136398.6030521536</v>
          </cell>
          <cell r="BM103">
            <v>-4.5782304077874869E-3</v>
          </cell>
        </row>
        <row r="104">
          <cell r="A104">
            <v>123</v>
          </cell>
          <cell r="B104" t="str">
            <v>Access Structure</v>
          </cell>
          <cell r="D104">
            <v>180772.81016395602</v>
          </cell>
          <cell r="F104">
            <v>180772.81016395602</v>
          </cell>
          <cell r="W104">
            <v>1626955.29</v>
          </cell>
          <cell r="BL104">
            <v>1807728.1001639562</v>
          </cell>
          <cell r="BM104">
            <v>-1.4756040181964636E-3</v>
          </cell>
        </row>
        <row r="105">
          <cell r="A105">
            <v>124</v>
          </cell>
          <cell r="B105" t="str">
            <v>Intermediate level indication</v>
          </cell>
          <cell r="D105">
            <v>0</v>
          </cell>
          <cell r="AG105">
            <v>29053.86</v>
          </cell>
          <cell r="BL105">
            <v>29053.86</v>
          </cell>
          <cell r="BM105">
            <v>1.4944998583814595E-3</v>
          </cell>
        </row>
        <row r="106">
          <cell r="A106">
            <v>126</v>
          </cell>
          <cell r="B106" t="str">
            <v xml:space="preserve">Complete Blower house </v>
          </cell>
          <cell r="D106">
            <v>0</v>
          </cell>
          <cell r="X106">
            <v>13298.78</v>
          </cell>
          <cell r="BL106">
            <v>13298.78</v>
          </cell>
          <cell r="BM106">
            <v>4.5069679727021139E-3</v>
          </cell>
        </row>
        <row r="107">
          <cell r="A107">
            <v>127</v>
          </cell>
          <cell r="B107" t="str">
            <v>Access Structure</v>
          </cell>
          <cell r="D107">
            <v>0</v>
          </cell>
          <cell r="AL107">
            <v>940378.33</v>
          </cell>
          <cell r="BL107">
            <v>940378.33</v>
          </cell>
          <cell r="BM107">
            <v>2.8019817546010017E-4</v>
          </cell>
        </row>
        <row r="108">
          <cell r="A108">
            <v>128</v>
          </cell>
          <cell r="B108" t="str">
            <v>Intermediate level indication</v>
          </cell>
          <cell r="D108">
            <v>0</v>
          </cell>
          <cell r="AJ108">
            <v>5838.04</v>
          </cell>
          <cell r="BL108">
            <v>5838.04</v>
          </cell>
          <cell r="BM108">
            <v>-2.802582792355679E-3</v>
          </cell>
        </row>
        <row r="109">
          <cell r="A109">
            <v>129</v>
          </cell>
          <cell r="B109" t="e">
            <v>#N/A</v>
          </cell>
          <cell r="D109">
            <v>0</v>
          </cell>
          <cell r="BL109">
            <v>0</v>
          </cell>
          <cell r="BM109">
            <v>0</v>
          </cell>
        </row>
        <row r="110">
          <cell r="A110">
            <v>130</v>
          </cell>
          <cell r="B110" t="str">
            <v xml:space="preserve">Complete Blower house </v>
          </cell>
          <cell r="D110">
            <v>30748.773446227304</v>
          </cell>
          <cell r="F110">
            <v>30748.773446227304</v>
          </cell>
          <cell r="AP110">
            <v>276738.96000000002</v>
          </cell>
          <cell r="BL110">
            <v>307487.73344622733</v>
          </cell>
          <cell r="BM110">
            <v>-1.0160456877201796E-3</v>
          </cell>
        </row>
        <row r="111">
          <cell r="A111">
            <v>132</v>
          </cell>
          <cell r="B111" t="str">
            <v>Air supply system</v>
          </cell>
          <cell r="D111">
            <v>0</v>
          </cell>
          <cell r="W111">
            <v>39221.85</v>
          </cell>
          <cell r="BL111">
            <v>39221.85</v>
          </cell>
          <cell r="BM111">
            <v>-3.3166470020660199E-3</v>
          </cell>
        </row>
        <row r="112">
          <cell r="A112">
            <v>133</v>
          </cell>
          <cell r="B112" t="str">
            <v>Air supply system</v>
          </cell>
          <cell r="D112">
            <v>0</v>
          </cell>
          <cell r="E112">
            <v>306404.99926956446</v>
          </cell>
          <cell r="BL112">
            <v>46130.792106223998</v>
          </cell>
          <cell r="BM112">
            <v>0</v>
          </cell>
        </row>
        <row r="113">
          <cell r="A113">
            <v>134</v>
          </cell>
          <cell r="B113" t="str">
            <v>Air supply system</v>
          </cell>
          <cell r="D113">
            <v>0</v>
          </cell>
          <cell r="E113">
            <v>13927.499966798385</v>
          </cell>
          <cell r="Q113">
            <v>52168.43</v>
          </cell>
          <cell r="AC113">
            <v>417347.42</v>
          </cell>
          <cell r="BL113">
            <v>521684.27729662351</v>
          </cell>
          <cell r="BM113">
            <v>4.3303884449414909E-3</v>
          </cell>
        </row>
        <row r="114">
          <cell r="A114">
            <v>135</v>
          </cell>
          <cell r="B114" t="str">
            <v>Air distribution system</v>
          </cell>
          <cell r="D114">
            <v>0</v>
          </cell>
          <cell r="E114">
            <v>10445.624975098788</v>
          </cell>
          <cell r="BL114">
            <v>20273.820257648647</v>
          </cell>
          <cell r="BM114">
            <v>-2.5371261326654349E-3</v>
          </cell>
        </row>
        <row r="115">
          <cell r="A115">
            <v>136</v>
          </cell>
          <cell r="B115" t="str">
            <v>Aeration pads</v>
          </cell>
          <cell r="D115">
            <v>0</v>
          </cell>
          <cell r="AD115">
            <v>4179.91</v>
          </cell>
          <cell r="BL115">
            <v>4179.91</v>
          </cell>
          <cell r="BM115">
            <v>1.3904306251788512E-4</v>
          </cell>
        </row>
        <row r="116">
          <cell r="A116">
            <v>138</v>
          </cell>
          <cell r="B116" t="str">
            <v>Aeration pads</v>
          </cell>
          <cell r="D116">
            <v>0</v>
          </cell>
          <cell r="AF116">
            <v>16378.155000000001</v>
          </cell>
          <cell r="AG116">
            <v>16378.155000000001</v>
          </cell>
          <cell r="BL116">
            <v>32756.31</v>
          </cell>
          <cell r="BM116">
            <v>-6.3973174837883562E-4</v>
          </cell>
        </row>
        <row r="117">
          <cell r="A117">
            <v>139</v>
          </cell>
          <cell r="B117" t="str">
            <v xml:space="preserve">Complete Blower house </v>
          </cell>
          <cell r="D117">
            <v>0</v>
          </cell>
          <cell r="AP117">
            <v>17731.7</v>
          </cell>
          <cell r="BL117">
            <v>17731.7</v>
          </cell>
          <cell r="BM117">
            <v>-6.573760365427006E-4</v>
          </cell>
        </row>
        <row r="118">
          <cell r="A118">
            <v>140</v>
          </cell>
          <cell r="B118" t="str">
            <v>Intermediate level indication</v>
          </cell>
          <cell r="D118">
            <v>0</v>
          </cell>
          <cell r="O118">
            <v>10977.79</v>
          </cell>
          <cell r="BL118">
            <v>54888.959706513087</v>
          </cell>
          <cell r="BM118">
            <v>-3.3962379820877686E-3</v>
          </cell>
        </row>
        <row r="119">
          <cell r="A119">
            <v>141</v>
          </cell>
          <cell r="B119" t="str">
            <v>Intermediate level indication</v>
          </cell>
          <cell r="D119">
            <v>0</v>
          </cell>
          <cell r="L119">
            <v>85224.66</v>
          </cell>
          <cell r="AG119">
            <v>767021.86</v>
          </cell>
          <cell r="BL119">
            <v>852246.52</v>
          </cell>
          <cell r="BM119">
            <v>3.838662407360971E-3</v>
          </cell>
        </row>
        <row r="120">
          <cell r="A120">
            <v>142</v>
          </cell>
          <cell r="B120" t="str">
            <v>Access Structure</v>
          </cell>
          <cell r="D120">
            <v>0</v>
          </cell>
          <cell r="W120">
            <v>91925.2</v>
          </cell>
          <cell r="BL120">
            <v>91925.2</v>
          </cell>
          <cell r="BM120">
            <v>-5.2907093777321279E-4</v>
          </cell>
        </row>
        <row r="121">
          <cell r="A121">
            <v>144</v>
          </cell>
          <cell r="B121" t="str">
            <v>Access Structure</v>
          </cell>
          <cell r="D121">
            <v>0</v>
          </cell>
          <cell r="Z121">
            <v>34471.949999999997</v>
          </cell>
          <cell r="AA121">
            <v>34471.949999999997</v>
          </cell>
          <cell r="BL121">
            <v>68943.899999999994</v>
          </cell>
          <cell r="BM121">
            <v>-3.9680319605395198E-4</v>
          </cell>
        </row>
        <row r="122">
          <cell r="A122">
            <v>145</v>
          </cell>
          <cell r="B122" t="str">
            <v>Intermediate level indication</v>
          </cell>
          <cell r="D122">
            <v>0</v>
          </cell>
          <cell r="AG122">
            <v>38738.480000000003</v>
          </cell>
          <cell r="BL122">
            <v>38738.480000000003</v>
          </cell>
          <cell r="BM122">
            <v>1.9926664754166268E-3</v>
          </cell>
        </row>
        <row r="123">
          <cell r="A123">
            <v>146</v>
          </cell>
          <cell r="B123" t="str">
            <v xml:space="preserve">Complete Blower house </v>
          </cell>
          <cell r="D123">
            <v>0</v>
          </cell>
          <cell r="AS123">
            <v>98213.06</v>
          </cell>
          <cell r="BL123">
            <v>98213.06</v>
          </cell>
          <cell r="BM123">
            <v>-9.6887446125037968E-4</v>
          </cell>
        </row>
        <row r="124">
          <cell r="A124">
            <v>147</v>
          </cell>
          <cell r="B124" t="str">
            <v>Air supply system</v>
          </cell>
          <cell r="D124">
            <v>0</v>
          </cell>
          <cell r="AC124">
            <v>22749.72</v>
          </cell>
          <cell r="BL124">
            <v>22749.72</v>
          </cell>
          <cell r="BM124">
            <v>-2.48748529702425E-3</v>
          </cell>
        </row>
        <row r="125">
          <cell r="A125">
            <v>148</v>
          </cell>
          <cell r="B125" t="str">
            <v>Air supply system</v>
          </cell>
          <cell r="D125">
            <v>0</v>
          </cell>
          <cell r="AE125">
            <v>59274.646666666667</v>
          </cell>
          <cell r="AF125">
            <v>59274.646666666667</v>
          </cell>
          <cell r="AG125">
            <v>59274.646666666667</v>
          </cell>
          <cell r="BL125">
            <v>177823.94</v>
          </cell>
          <cell r="BM125">
            <v>3.42767802067101E-3</v>
          </cell>
        </row>
        <row r="126">
          <cell r="A126">
            <v>150</v>
          </cell>
          <cell r="B126" t="str">
            <v>Aeration pads</v>
          </cell>
          <cell r="D126">
            <v>0</v>
          </cell>
          <cell r="BL126">
            <v>8108.56</v>
          </cell>
          <cell r="BM126">
            <v>4.0614041399749112E-3</v>
          </cell>
        </row>
        <row r="127">
          <cell r="A127">
            <v>151</v>
          </cell>
          <cell r="B127" t="str">
            <v xml:space="preserve">Complete Blower house </v>
          </cell>
          <cell r="D127">
            <v>0</v>
          </cell>
          <cell r="BL127">
            <v>25758.28813915536</v>
          </cell>
          <cell r="BM127">
            <v>2.9652111588802654E-3</v>
          </cell>
        </row>
        <row r="128">
          <cell r="A128">
            <v>152</v>
          </cell>
          <cell r="B128" t="str">
            <v>Air distribution system</v>
          </cell>
          <cell r="D128">
            <v>0</v>
          </cell>
          <cell r="P128">
            <v>30640.5</v>
          </cell>
          <cell r="AF128">
            <v>137882.25</v>
          </cell>
          <cell r="AG128">
            <v>137882.25</v>
          </cell>
          <cell r="BL128">
            <v>306405</v>
          </cell>
          <cell r="BM128">
            <v>7.3043553857132792E-4</v>
          </cell>
        </row>
        <row r="129">
          <cell r="A129">
            <v>153</v>
          </cell>
          <cell r="B129" t="str">
            <v>Air distribution system</v>
          </cell>
          <cell r="D129">
            <v>0</v>
          </cell>
          <cell r="AF129">
            <v>13927.5</v>
          </cell>
          <cell r="BL129">
            <v>13927.5</v>
          </cell>
          <cell r="BM129">
            <v>3.3201615224243142E-5</v>
          </cell>
        </row>
        <row r="130">
          <cell r="A130">
            <v>154</v>
          </cell>
          <cell r="B130" t="str">
            <v>Air distribution system</v>
          </cell>
          <cell r="D130">
            <v>0</v>
          </cell>
          <cell r="AH130">
            <v>10445.620000000001</v>
          </cell>
          <cell r="BL130">
            <v>10445.620000000001</v>
          </cell>
          <cell r="BM130">
            <v>-4.975098787326715E-3</v>
          </cell>
        </row>
        <row r="131">
          <cell r="A131">
            <v>155</v>
          </cell>
          <cell r="B131" t="str">
            <v>Air distribution system</v>
          </cell>
          <cell r="D131">
            <v>0</v>
          </cell>
          <cell r="AJ131">
            <v>41718.925000000003</v>
          </cell>
          <cell r="AK131">
            <v>41718.925000000003</v>
          </cell>
          <cell r="BL131">
            <v>83437.850000000006</v>
          </cell>
          <cell r="BM131">
            <v>-1.8986216600751504E-3</v>
          </cell>
        </row>
        <row r="132">
          <cell r="A132">
            <v>157</v>
          </cell>
          <cell r="B132" t="str">
            <v>Aeration pads</v>
          </cell>
          <cell r="D132">
            <v>0</v>
          </cell>
          <cell r="J132">
            <v>12261.07</v>
          </cell>
          <cell r="AB132">
            <v>61305.3</v>
          </cell>
          <cell r="AC132">
            <v>49044.32</v>
          </cell>
          <cell r="BL132">
            <v>122610.69</v>
          </cell>
          <cell r="BM132">
            <v>7.4526315438561141E-4</v>
          </cell>
        </row>
        <row r="133">
          <cell r="A133">
            <v>158</v>
          </cell>
          <cell r="B133" t="str">
            <v>Aeration pads</v>
          </cell>
          <cell r="D133">
            <v>0</v>
          </cell>
          <cell r="AB133">
            <v>5573.21</v>
          </cell>
          <cell r="BL133">
            <v>5573.21</v>
          </cell>
          <cell r="BM133">
            <v>-3.1479425833822461E-3</v>
          </cell>
        </row>
        <row r="134">
          <cell r="A134">
            <v>159</v>
          </cell>
          <cell r="B134" t="str">
            <v>Access Structure</v>
          </cell>
          <cell r="D134">
            <v>0</v>
          </cell>
          <cell r="N134">
            <v>13639.85</v>
          </cell>
          <cell r="BL134">
            <v>136398.6030521536</v>
          </cell>
          <cell r="BM134">
            <v>-4.5782304077874869E-3</v>
          </cell>
        </row>
        <row r="135">
          <cell r="A135">
            <v>160</v>
          </cell>
          <cell r="B135" t="str">
            <v>Access Structure</v>
          </cell>
          <cell r="D135">
            <v>180772.81016395602</v>
          </cell>
          <cell r="F135">
            <v>180772.81016395602</v>
          </cell>
          <cell r="AE135">
            <v>1626955.29</v>
          </cell>
          <cell r="BL135">
            <v>1807728.1001639562</v>
          </cell>
          <cell r="BM135">
            <v>-1.4756040181964636E-3</v>
          </cell>
        </row>
        <row r="136">
          <cell r="A136">
            <v>161</v>
          </cell>
          <cell r="B136" t="str">
            <v>Intermediate level indication</v>
          </cell>
          <cell r="D136">
            <v>0</v>
          </cell>
          <cell r="AG136">
            <v>29053.86</v>
          </cell>
          <cell r="BL136">
            <v>29053.86</v>
          </cell>
          <cell r="BM136">
            <v>1.4944998583814595E-3</v>
          </cell>
        </row>
        <row r="137">
          <cell r="A137">
            <v>163</v>
          </cell>
          <cell r="B137" t="str">
            <v xml:space="preserve">Complete Blower house </v>
          </cell>
          <cell r="D137">
            <v>0</v>
          </cell>
          <cell r="AP137">
            <v>13298.78</v>
          </cell>
          <cell r="BL137">
            <v>13298.78</v>
          </cell>
          <cell r="BM137">
            <v>4.5069679727021139E-3</v>
          </cell>
        </row>
        <row r="138">
          <cell r="A138">
            <v>164</v>
          </cell>
          <cell r="B138" t="str">
            <v>Access Structure</v>
          </cell>
          <cell r="D138">
            <v>0</v>
          </cell>
          <cell r="AS138">
            <v>940378.33</v>
          </cell>
          <cell r="BL138">
            <v>940378.33</v>
          </cell>
          <cell r="BM138">
            <v>2.8019817546010017E-4</v>
          </cell>
        </row>
        <row r="139">
          <cell r="A139">
            <v>165</v>
          </cell>
          <cell r="B139" t="str">
            <v>Intermediate level indication</v>
          </cell>
          <cell r="D139">
            <v>0</v>
          </cell>
          <cell r="AI139">
            <v>5838.04</v>
          </cell>
          <cell r="BL139">
            <v>5838.04</v>
          </cell>
          <cell r="BM139">
            <v>-2.802582792355679E-3</v>
          </cell>
        </row>
        <row r="140">
          <cell r="A140">
            <v>166</v>
          </cell>
          <cell r="B140" t="e">
            <v>#N/A</v>
          </cell>
          <cell r="D140">
            <v>0</v>
          </cell>
          <cell r="BL140">
            <v>0</v>
          </cell>
          <cell r="BM140">
            <v>0</v>
          </cell>
        </row>
        <row r="141">
          <cell r="A141">
            <v>167</v>
          </cell>
          <cell r="B141" t="str">
            <v xml:space="preserve">Complete Blower house </v>
          </cell>
          <cell r="D141">
            <v>30748.773446227304</v>
          </cell>
          <cell r="F141">
            <v>30748.773446227304</v>
          </cell>
          <cell r="AJ141">
            <v>276738.96000000002</v>
          </cell>
          <cell r="BL141">
            <v>307487.73344622733</v>
          </cell>
          <cell r="BM141">
            <v>-1.0160456877201796E-3</v>
          </cell>
        </row>
        <row r="142">
          <cell r="A142">
            <v>169</v>
          </cell>
          <cell r="B142" t="str">
            <v>Air supply system</v>
          </cell>
          <cell r="D142">
            <v>0</v>
          </cell>
          <cell r="AC142">
            <v>39221.85</v>
          </cell>
          <cell r="BL142">
            <v>39221.85</v>
          </cell>
          <cell r="BM142">
            <v>-3.3166470020660199E-3</v>
          </cell>
        </row>
        <row r="143">
          <cell r="A143">
            <v>170</v>
          </cell>
          <cell r="B143" t="str">
            <v>Air supply system</v>
          </cell>
          <cell r="D143">
            <v>0</v>
          </cell>
          <cell r="BL143">
            <v>46130.794842489588</v>
          </cell>
          <cell r="BM143">
            <v>2.736265589192044E-3</v>
          </cell>
        </row>
        <row r="144">
          <cell r="A144">
            <v>171</v>
          </cell>
          <cell r="B144" t="str">
            <v>Air supply system</v>
          </cell>
          <cell r="D144">
            <v>0</v>
          </cell>
          <cell r="AI144">
            <v>469515.85</v>
          </cell>
          <cell r="BL144">
            <v>521684.27729662351</v>
          </cell>
          <cell r="BM144">
            <v>4.3303884449414909E-3</v>
          </cell>
        </row>
        <row r="145">
          <cell r="A145">
            <v>172</v>
          </cell>
          <cell r="B145" t="str">
            <v>Air distribution system</v>
          </cell>
          <cell r="D145">
            <v>0</v>
          </cell>
          <cell r="BL145">
            <v>20273.820257648647</v>
          </cell>
          <cell r="BM145">
            <v>-2.5371261326654349E-3</v>
          </cell>
        </row>
        <row r="146">
          <cell r="A146">
            <v>173</v>
          </cell>
          <cell r="B146" t="str">
            <v>Aeration pads</v>
          </cell>
          <cell r="D146">
            <v>0</v>
          </cell>
          <cell r="AN146">
            <v>4179.91</v>
          </cell>
          <cell r="BL146">
            <v>4179.91</v>
          </cell>
          <cell r="BM146">
            <v>1.3904306251788512E-4</v>
          </cell>
        </row>
        <row r="147">
          <cell r="A147">
            <v>175</v>
          </cell>
          <cell r="B147" t="str">
            <v>Aeration pads</v>
          </cell>
          <cell r="D147">
            <v>0</v>
          </cell>
          <cell r="AP147">
            <v>16378.155000000001</v>
          </cell>
          <cell r="AQ147">
            <v>16378.155000000001</v>
          </cell>
          <cell r="BL147">
            <v>32756.31</v>
          </cell>
          <cell r="BM147">
            <v>-6.3973174837883562E-4</v>
          </cell>
        </row>
        <row r="148">
          <cell r="A148">
            <v>176</v>
          </cell>
          <cell r="B148" t="str">
            <v xml:space="preserve">Complete Blower house </v>
          </cell>
          <cell r="D148">
            <v>0</v>
          </cell>
          <cell r="AJ148">
            <v>17731.7</v>
          </cell>
          <cell r="BL148">
            <v>17731.7</v>
          </cell>
          <cell r="BM148">
            <v>-6.573760365427006E-4</v>
          </cell>
        </row>
        <row r="149">
          <cell r="A149">
            <v>177</v>
          </cell>
          <cell r="B149" t="str">
            <v>Intermediate level indication</v>
          </cell>
          <cell r="D149">
            <v>0</v>
          </cell>
          <cell r="H149">
            <v>10977.79</v>
          </cell>
          <cell r="BL149">
            <v>54888.959706513087</v>
          </cell>
          <cell r="BM149">
            <v>-3.3962379820877686E-3</v>
          </cell>
        </row>
        <row r="150">
          <cell r="A150">
            <v>178</v>
          </cell>
          <cell r="B150" t="str">
            <v>Intermediate level indication</v>
          </cell>
          <cell r="D150">
            <v>0</v>
          </cell>
          <cell r="S150">
            <v>85224.66</v>
          </cell>
          <cell r="AM150">
            <v>767021.86</v>
          </cell>
          <cell r="BL150">
            <v>852246.52</v>
          </cell>
          <cell r="BM150">
            <v>3.838662407360971E-3</v>
          </cell>
        </row>
        <row r="151">
          <cell r="A151">
            <v>179</v>
          </cell>
          <cell r="B151" t="str">
            <v>Access Structure</v>
          </cell>
          <cell r="D151">
            <v>0</v>
          </cell>
          <cell r="AE151">
            <v>91925.2</v>
          </cell>
          <cell r="BL151">
            <v>91925.2</v>
          </cell>
          <cell r="BM151">
            <v>-5.2907093777321279E-4</v>
          </cell>
        </row>
        <row r="152">
          <cell r="A152">
            <v>181</v>
          </cell>
          <cell r="B152" t="str">
            <v>Access Structure</v>
          </cell>
          <cell r="D152">
            <v>0</v>
          </cell>
          <cell r="AH152">
            <v>34471.949999999997</v>
          </cell>
          <cell r="AI152">
            <v>34471.949999999997</v>
          </cell>
          <cell r="BL152">
            <v>68943.899999999994</v>
          </cell>
          <cell r="BM152">
            <v>-3.9680319605395198E-4</v>
          </cell>
        </row>
        <row r="153">
          <cell r="A153">
            <v>182</v>
          </cell>
          <cell r="B153" t="str">
            <v>Intermediate level indication</v>
          </cell>
          <cell r="D153">
            <v>0</v>
          </cell>
          <cell r="AG153">
            <v>38738.480000000003</v>
          </cell>
          <cell r="BL153">
            <v>38738.480000000003</v>
          </cell>
          <cell r="BM153">
            <v>1.9926664754166268E-3</v>
          </cell>
        </row>
        <row r="154">
          <cell r="A154">
            <v>183</v>
          </cell>
          <cell r="B154" t="str">
            <v>Air supply system</v>
          </cell>
          <cell r="D154">
            <v>0</v>
          </cell>
          <cell r="AI154">
            <v>39221.85</v>
          </cell>
          <cell r="BL154">
            <v>39221.85</v>
          </cell>
          <cell r="BM154">
            <v>-3.3166470020660199E-3</v>
          </cell>
        </row>
        <row r="155">
          <cell r="A155">
            <v>184</v>
          </cell>
          <cell r="B155" t="str">
            <v>Air supply system</v>
          </cell>
          <cell r="D155">
            <v>0</v>
          </cell>
          <cell r="AK155">
            <v>177823.94</v>
          </cell>
          <cell r="BL155">
            <v>177823.94</v>
          </cell>
          <cell r="BM155">
            <v>3.42767802067101E-3</v>
          </cell>
        </row>
        <row r="156">
          <cell r="A156">
            <v>185</v>
          </cell>
          <cell r="B156" t="str">
            <v>Air distribution system</v>
          </cell>
          <cell r="D156">
            <v>0</v>
          </cell>
          <cell r="P156">
            <v>30640.5</v>
          </cell>
          <cell r="AJ156">
            <v>275764.5</v>
          </cell>
          <cell r="BL156">
            <v>306405</v>
          </cell>
          <cell r="BM156">
            <v>7.3043553857132792E-4</v>
          </cell>
        </row>
        <row r="157">
          <cell r="A157">
            <v>187</v>
          </cell>
          <cell r="B157" t="str">
            <v>Aeration pads</v>
          </cell>
          <cell r="D157">
            <v>0</v>
          </cell>
          <cell r="BL157">
            <v>8108.56</v>
          </cell>
          <cell r="BM157">
            <v>4.0614041399749112E-3</v>
          </cell>
        </row>
        <row r="158">
          <cell r="A158">
            <v>188</v>
          </cell>
          <cell r="B158" t="str">
            <v xml:space="preserve">Complete Blower house </v>
          </cell>
          <cell r="D158">
            <v>0</v>
          </cell>
          <cell r="BL158">
            <v>25758.28813915536</v>
          </cell>
          <cell r="BM158">
            <v>2.9652111588802654E-3</v>
          </cell>
        </row>
        <row r="159">
          <cell r="A159">
            <v>189</v>
          </cell>
          <cell r="B159" t="str">
            <v>Air distribution system</v>
          </cell>
          <cell r="D159">
            <v>0</v>
          </cell>
          <cell r="AJ159">
            <v>13927.5</v>
          </cell>
          <cell r="BL159">
            <v>13927.5</v>
          </cell>
          <cell r="BM159">
            <v>3.3201615224243142E-5</v>
          </cell>
        </row>
        <row r="160">
          <cell r="A160">
            <v>190</v>
          </cell>
          <cell r="B160" t="str">
            <v>Air distribution system</v>
          </cell>
          <cell r="D160">
            <v>0</v>
          </cell>
          <cell r="AJ160">
            <v>10445.620000000001</v>
          </cell>
          <cell r="BL160">
            <v>10445.620000000001</v>
          </cell>
          <cell r="BM160">
            <v>-4.975098787326715E-3</v>
          </cell>
        </row>
        <row r="161">
          <cell r="A161">
            <v>191</v>
          </cell>
          <cell r="B161" t="str">
            <v>Air distribution system</v>
          </cell>
          <cell r="D161">
            <v>0</v>
          </cell>
          <cell r="AM161">
            <v>41718.925000000003</v>
          </cell>
          <cell r="AN161">
            <v>41718.925000000003</v>
          </cell>
          <cell r="BL161">
            <v>83437.850000000006</v>
          </cell>
          <cell r="BM161">
            <v>-1.8986216600751504E-3</v>
          </cell>
        </row>
        <row r="162">
          <cell r="A162">
            <v>192</v>
          </cell>
          <cell r="B162" t="str">
            <v>Access Structure</v>
          </cell>
          <cell r="D162">
            <v>0</v>
          </cell>
          <cell r="K162">
            <v>13639.85</v>
          </cell>
          <cell r="BL162">
            <v>136398.6030521536</v>
          </cell>
          <cell r="BM162">
            <v>-4.5782304077874869E-3</v>
          </cell>
        </row>
        <row r="163">
          <cell r="A163">
            <v>194</v>
          </cell>
          <cell r="B163" t="str">
            <v>Aeration pads</v>
          </cell>
          <cell r="D163">
            <v>0</v>
          </cell>
          <cell r="AL163">
            <v>61305.345000000001</v>
          </cell>
          <cell r="AM163">
            <v>61305.345000000001</v>
          </cell>
          <cell r="BL163">
            <v>122610.69</v>
          </cell>
          <cell r="BM163">
            <v>7.4526315438561141E-4</v>
          </cell>
        </row>
        <row r="164">
          <cell r="A164">
            <v>195</v>
          </cell>
          <cell r="B164" t="str">
            <v>Aeration pads</v>
          </cell>
          <cell r="D164">
            <v>0</v>
          </cell>
          <cell r="AL164">
            <v>5573.21</v>
          </cell>
          <cell r="BL164">
            <v>5573.21</v>
          </cell>
          <cell r="BM164">
            <v>-3.1479425833822461E-3</v>
          </cell>
        </row>
        <row r="165">
          <cell r="A165">
            <v>196</v>
          </cell>
          <cell r="B165" t="str">
            <v>Access Structure</v>
          </cell>
          <cell r="D165">
            <v>180772.81016395602</v>
          </cell>
          <cell r="F165">
            <v>180772.81016395602</v>
          </cell>
          <cell r="AK165">
            <v>1626955.29</v>
          </cell>
          <cell r="BL165">
            <v>1807728.1001639562</v>
          </cell>
          <cell r="BM165">
            <v>-1.4756040181964636E-3</v>
          </cell>
        </row>
        <row r="166">
          <cell r="A166">
            <v>197</v>
          </cell>
          <cell r="B166" t="str">
            <v>Access Structure</v>
          </cell>
          <cell r="D166">
            <v>0</v>
          </cell>
          <cell r="AK166">
            <v>91925.2</v>
          </cell>
          <cell r="BL166">
            <v>91925.2</v>
          </cell>
          <cell r="BM166">
            <v>-5.2907093777321279E-4</v>
          </cell>
        </row>
        <row r="167">
          <cell r="A167">
            <v>198</v>
          </cell>
          <cell r="B167" t="str">
            <v>Access Structure</v>
          </cell>
          <cell r="D167">
            <v>0</v>
          </cell>
          <cell r="AM167">
            <v>68943.899999999994</v>
          </cell>
          <cell r="BL167">
            <v>68943.899999999994</v>
          </cell>
          <cell r="BM167">
            <v>-3.9680319605395198E-4</v>
          </cell>
        </row>
        <row r="168">
          <cell r="A168">
            <v>200</v>
          </cell>
          <cell r="B168" t="str">
            <v xml:space="preserve">Complete Blower house </v>
          </cell>
          <cell r="D168">
            <v>0</v>
          </cell>
          <cell r="AJ168">
            <v>13298.78</v>
          </cell>
          <cell r="BL168">
            <v>13298.78</v>
          </cell>
          <cell r="BM168">
            <v>4.5069679727021139E-3</v>
          </cell>
        </row>
        <row r="169">
          <cell r="A169">
            <v>201</v>
          </cell>
          <cell r="B169" t="str">
            <v xml:space="preserve">Complete Blower house </v>
          </cell>
          <cell r="D169">
            <v>0</v>
          </cell>
          <cell r="AM169">
            <v>98213.06</v>
          </cell>
          <cell r="BL169">
            <v>98213.06</v>
          </cell>
          <cell r="BM169">
            <v>-9.6887446125037968E-4</v>
          </cell>
        </row>
        <row r="170">
          <cell r="A170">
            <v>202</v>
          </cell>
          <cell r="B170" t="str">
            <v>Intermediate level indication</v>
          </cell>
          <cell r="D170">
            <v>0</v>
          </cell>
          <cell r="AM170">
            <v>29053.86</v>
          </cell>
          <cell r="BL170">
            <v>29053.86</v>
          </cell>
          <cell r="BM170">
            <v>1.4944998583814595E-3</v>
          </cell>
        </row>
        <row r="171">
          <cell r="A171">
            <v>203</v>
          </cell>
          <cell r="B171" t="str">
            <v>Intermediate level indication</v>
          </cell>
          <cell r="D171">
            <v>0</v>
          </cell>
          <cell r="AO171">
            <v>5838.04</v>
          </cell>
          <cell r="BL171">
            <v>5838.04</v>
          </cell>
          <cell r="BM171">
            <v>-2.802582792355679E-3</v>
          </cell>
        </row>
        <row r="172">
          <cell r="A172">
            <v>204</v>
          </cell>
          <cell r="B172" t="str">
            <v>Pressure vessels with associated auxiliaries</v>
          </cell>
          <cell r="D172">
            <v>0</v>
          </cell>
          <cell r="BL172">
            <v>201695.89136771471</v>
          </cell>
          <cell r="BM172">
            <v>0</v>
          </cell>
        </row>
        <row r="173">
          <cell r="A173">
            <v>206</v>
          </cell>
          <cell r="B173" t="str">
            <v>Air supply system</v>
          </cell>
          <cell r="D173">
            <v>0</v>
          </cell>
          <cell r="AI173">
            <v>22749.72</v>
          </cell>
          <cell r="BL173">
            <v>22749.72</v>
          </cell>
          <cell r="BM173">
            <v>-2.48748529702425E-3</v>
          </cell>
        </row>
        <row r="174">
          <cell r="A174">
            <v>207</v>
          </cell>
          <cell r="B174" t="str">
            <v>Pressure vessels with associated auxiliaries</v>
          </cell>
          <cell r="D174">
            <v>0</v>
          </cell>
          <cell r="P174">
            <v>331437.40999999997</v>
          </cell>
          <cell r="BL174">
            <v>331437.40999999997</v>
          </cell>
          <cell r="BM174">
            <v>-1.9667602609843016E-3</v>
          </cell>
        </row>
        <row r="175">
          <cell r="A175">
            <v>208</v>
          </cell>
          <cell r="B175" t="str">
            <v xml:space="preserve">Ash valves </v>
          </cell>
          <cell r="D175">
            <v>0</v>
          </cell>
          <cell r="BL175">
            <v>42913.099209807289</v>
          </cell>
          <cell r="BM175">
            <v>1.1852890602312982E-3</v>
          </cell>
        </row>
        <row r="176">
          <cell r="A176">
            <v>209</v>
          </cell>
          <cell r="B176" t="str">
            <v xml:space="preserve">Ash valves </v>
          </cell>
          <cell r="D176">
            <v>0</v>
          </cell>
          <cell r="H176">
            <v>946172.43</v>
          </cell>
          <cell r="K176">
            <v>105130.27</v>
          </cell>
          <cell r="BL176">
            <v>1051302.7</v>
          </cell>
          <cell r="BM176">
            <v>4.5394408516585827E-3</v>
          </cell>
        </row>
        <row r="177">
          <cell r="A177">
            <v>210</v>
          </cell>
          <cell r="B177" t="str">
            <v xml:space="preserve">Ash valves </v>
          </cell>
          <cell r="D177">
            <v>0</v>
          </cell>
          <cell r="G177">
            <v>46724.56</v>
          </cell>
          <cell r="BL177">
            <v>46724.56</v>
          </cell>
          <cell r="BM177">
            <v>-4.2426915242685936E-3</v>
          </cell>
        </row>
        <row r="178">
          <cell r="A178">
            <v>212</v>
          </cell>
          <cell r="B178" t="str">
            <v xml:space="preserve">Ash valves </v>
          </cell>
          <cell r="D178">
            <v>0</v>
          </cell>
          <cell r="H178">
            <v>35043.42</v>
          </cell>
          <cell r="BL178">
            <v>35043.42</v>
          </cell>
          <cell r="BM178">
            <v>-3.1820186413824558E-3</v>
          </cell>
        </row>
        <row r="179">
          <cell r="A179">
            <v>213</v>
          </cell>
          <cell r="B179" t="str">
            <v>Dust filling valves (silos)</v>
          </cell>
          <cell r="D179">
            <v>0</v>
          </cell>
          <cell r="N179">
            <v>193684.58</v>
          </cell>
          <cell r="BL179">
            <v>193684.58</v>
          </cell>
          <cell r="BM179">
            <v>-4.2939490813296288E-3</v>
          </cell>
        </row>
        <row r="180">
          <cell r="A180">
            <v>214</v>
          </cell>
          <cell r="B180" t="str">
            <v>Pressure vessels with associated auxiliaries</v>
          </cell>
          <cell r="D180">
            <v>0</v>
          </cell>
          <cell r="K180">
            <v>32204.57</v>
          </cell>
          <cell r="BL180">
            <v>322043.27</v>
          </cell>
          <cell r="BM180">
            <v>3.6827487638220191E-3</v>
          </cell>
        </row>
        <row r="181">
          <cell r="A181">
            <v>215</v>
          </cell>
          <cell r="B181" t="str">
            <v xml:space="preserve">Ash valves </v>
          </cell>
          <cell r="D181">
            <v>0</v>
          </cell>
          <cell r="BL181">
            <v>42913.098024518229</v>
          </cell>
          <cell r="BM181">
            <v>0</v>
          </cell>
        </row>
        <row r="182">
          <cell r="A182">
            <v>216</v>
          </cell>
          <cell r="B182" t="str">
            <v xml:space="preserve">Ash valves </v>
          </cell>
          <cell r="D182">
            <v>0</v>
          </cell>
          <cell r="I182">
            <v>105130.27</v>
          </cell>
          <cell r="N182">
            <v>946172.43</v>
          </cell>
          <cell r="BL182">
            <v>1051302.7</v>
          </cell>
          <cell r="BM182">
            <v>4.5394408516585827E-3</v>
          </cell>
        </row>
        <row r="183">
          <cell r="A183">
            <v>218</v>
          </cell>
          <cell r="B183" t="str">
            <v>Access Structure</v>
          </cell>
          <cell r="D183">
            <v>0</v>
          </cell>
          <cell r="AO183">
            <v>313459.4433333333</v>
          </cell>
          <cell r="AP183">
            <v>313459.4433333333</v>
          </cell>
          <cell r="AQ183">
            <v>313459.4433333333</v>
          </cell>
          <cell r="BL183">
            <v>940378.32999999984</v>
          </cell>
          <cell r="BM183">
            <v>2.8019805904477835E-4</v>
          </cell>
        </row>
        <row r="184">
          <cell r="A184">
            <v>219</v>
          </cell>
          <cell r="B184" t="str">
            <v>Intermediate level indication</v>
          </cell>
          <cell r="D184">
            <v>0</v>
          </cell>
          <cell r="AM184">
            <v>38738.480000000003</v>
          </cell>
          <cell r="BL184">
            <v>38738.480000000003</v>
          </cell>
          <cell r="BM184">
            <v>1.9926664754166268E-3</v>
          </cell>
        </row>
        <row r="185">
          <cell r="A185">
            <v>220</v>
          </cell>
          <cell r="B185" t="str">
            <v xml:space="preserve">Ash valves </v>
          </cell>
          <cell r="D185">
            <v>0</v>
          </cell>
          <cell r="G185">
            <v>46724.56</v>
          </cell>
          <cell r="BL185">
            <v>46724.56</v>
          </cell>
          <cell r="BM185">
            <v>-4.2426915242685936E-3</v>
          </cell>
        </row>
        <row r="186">
          <cell r="A186">
            <v>221</v>
          </cell>
          <cell r="B186" t="str">
            <v xml:space="preserve">Ash valves </v>
          </cell>
          <cell r="D186">
            <v>0</v>
          </cell>
          <cell r="H186">
            <v>35043.42</v>
          </cell>
          <cell r="BL186">
            <v>35043.42</v>
          </cell>
          <cell r="BM186">
            <v>-3.1820186413824558E-3</v>
          </cell>
        </row>
        <row r="187">
          <cell r="A187">
            <v>222</v>
          </cell>
          <cell r="B187" t="str">
            <v>Dust filling valves (silos)</v>
          </cell>
          <cell r="D187">
            <v>0</v>
          </cell>
          <cell r="N187">
            <v>193684.58</v>
          </cell>
          <cell r="BL187">
            <v>193684.58</v>
          </cell>
          <cell r="BM187">
            <v>-4.2939490813296288E-3</v>
          </cell>
        </row>
        <row r="188">
          <cell r="A188">
            <v>225</v>
          </cell>
          <cell r="B188" t="e">
            <v>#N/A</v>
          </cell>
          <cell r="D188">
            <v>0</v>
          </cell>
          <cell r="BL188">
            <v>0</v>
          </cell>
          <cell r="BM188">
            <v>0</v>
          </cell>
        </row>
        <row r="189">
          <cell r="A189">
            <v>226</v>
          </cell>
          <cell r="B189" t="str">
            <v>Pressure vessels with associated auxiliaries</v>
          </cell>
          <cell r="D189">
            <v>0</v>
          </cell>
          <cell r="H189">
            <v>32204.33</v>
          </cell>
          <cell r="BL189">
            <v>322043.27</v>
          </cell>
          <cell r="BM189">
            <v>3.6827487638220191E-3</v>
          </cell>
        </row>
        <row r="190">
          <cell r="A190">
            <v>227</v>
          </cell>
          <cell r="B190" t="str">
            <v>Pressure vessels with associated auxiliaries</v>
          </cell>
          <cell r="D190">
            <v>0</v>
          </cell>
          <cell r="BL190">
            <v>8085118.4001908554</v>
          </cell>
          <cell r="BM190">
            <v>-1.7177024856209755E-3</v>
          </cell>
        </row>
        <row r="191">
          <cell r="A191">
            <v>228</v>
          </cell>
          <cell r="B191" t="str">
            <v>Pressure vessels with associated auxiliaries</v>
          </cell>
          <cell r="D191">
            <v>0</v>
          </cell>
          <cell r="E191">
            <v>347747.02803907776</v>
          </cell>
          <cell r="H191">
            <v>347747.03</v>
          </cell>
          <cell r="BL191">
            <v>347747.03</v>
          </cell>
          <cell r="BM191">
            <v>1.9609222654253244E-3</v>
          </cell>
        </row>
        <row r="192">
          <cell r="A192">
            <v>229</v>
          </cell>
          <cell r="B192" t="str">
            <v>Air supply system</v>
          </cell>
          <cell r="D192">
            <v>156505.2818898705</v>
          </cell>
          <cell r="F192">
            <v>156505.2818898705</v>
          </cell>
          <cell r="H192">
            <v>313010.56</v>
          </cell>
          <cell r="BL192">
            <v>521684.269186494</v>
          </cell>
          <cell r="BM192">
            <v>-3.7797410623170435E-3</v>
          </cell>
        </row>
        <row r="193">
          <cell r="A193">
            <v>230</v>
          </cell>
          <cell r="B193" t="str">
            <v xml:space="preserve">Ash valves </v>
          </cell>
          <cell r="D193">
            <v>0</v>
          </cell>
          <cell r="BL193">
            <v>42913.099209807289</v>
          </cell>
          <cell r="BM193">
            <v>1.1852890602312982E-3</v>
          </cell>
        </row>
        <row r="194">
          <cell r="A194">
            <v>232</v>
          </cell>
          <cell r="B194" t="str">
            <v xml:space="preserve">Ash valves </v>
          </cell>
          <cell r="D194">
            <v>0</v>
          </cell>
          <cell r="H194">
            <v>1051302.7</v>
          </cell>
          <cell r="BL194">
            <v>1051302.7</v>
          </cell>
          <cell r="BM194">
            <v>4.5394408516585827E-3</v>
          </cell>
        </row>
        <row r="195">
          <cell r="A195">
            <v>233</v>
          </cell>
          <cell r="B195" t="str">
            <v xml:space="preserve">Ash valves </v>
          </cell>
          <cell r="D195">
            <v>0</v>
          </cell>
          <cell r="J195">
            <v>46724.56</v>
          </cell>
          <cell r="BL195">
            <v>46724.56</v>
          </cell>
          <cell r="BM195">
            <v>-4.2426915242685936E-3</v>
          </cell>
        </row>
        <row r="196">
          <cell r="A196">
            <v>234</v>
          </cell>
          <cell r="B196" t="str">
            <v xml:space="preserve">Ash valves </v>
          </cell>
          <cell r="D196">
            <v>0</v>
          </cell>
          <cell r="J196">
            <v>35043.42</v>
          </cell>
          <cell r="BL196">
            <v>35043.42</v>
          </cell>
          <cell r="BM196">
            <v>-3.1820186413824558E-3</v>
          </cell>
        </row>
        <row r="197">
          <cell r="A197">
            <v>235</v>
          </cell>
          <cell r="B197" t="str">
            <v xml:space="preserve">Ash valves </v>
          </cell>
          <cell r="D197">
            <v>0</v>
          </cell>
          <cell r="J197">
            <v>17716.939999999999</v>
          </cell>
          <cell r="BL197">
            <v>17716.939999999999</v>
          </cell>
          <cell r="BM197">
            <v>2.5861293979687616E-3</v>
          </cell>
        </row>
        <row r="198">
          <cell r="A198">
            <v>236</v>
          </cell>
          <cell r="B198" t="str">
            <v>Ash conveying pipelines</v>
          </cell>
          <cell r="D198">
            <v>0</v>
          </cell>
          <cell r="BL198">
            <v>131232.40287926188</v>
          </cell>
          <cell r="BM198">
            <v>0</v>
          </cell>
        </row>
        <row r="199">
          <cell r="A199">
            <v>238</v>
          </cell>
          <cell r="B199" t="str">
            <v>Ash conveying pipelines</v>
          </cell>
          <cell r="D199">
            <v>0</v>
          </cell>
          <cell r="BL199">
            <v>3271226.8809690033</v>
          </cell>
          <cell r="BM199">
            <v>0</v>
          </cell>
        </row>
        <row r="200">
          <cell r="A200">
            <v>239</v>
          </cell>
          <cell r="B200" t="str">
            <v>Ash conveying pipelines</v>
          </cell>
          <cell r="D200">
            <v>0</v>
          </cell>
          <cell r="I200">
            <v>66852.22</v>
          </cell>
          <cell r="K200">
            <v>66852.210000000006</v>
          </cell>
          <cell r="BL200">
            <v>133704.43</v>
          </cell>
          <cell r="BM200">
            <v>-3.6425801226869226E-4</v>
          </cell>
        </row>
        <row r="201">
          <cell r="A201">
            <v>240</v>
          </cell>
          <cell r="B201" t="str">
            <v>Ash conveying pipelines</v>
          </cell>
          <cell r="D201">
            <v>0</v>
          </cell>
          <cell r="E201">
            <v>66852.215182129003</v>
          </cell>
          <cell r="G201">
            <v>47533.845000000001</v>
          </cell>
          <cell r="H201">
            <v>47533.845000000001</v>
          </cell>
          <cell r="BL201">
            <v>95067.69</v>
          </cell>
          <cell r="BM201">
            <v>-7.0852776116225868E-4</v>
          </cell>
        </row>
        <row r="202">
          <cell r="A202">
            <v>241</v>
          </cell>
          <cell r="B202" t="str">
            <v>Ash conveying pipelines</v>
          </cell>
          <cell r="D202">
            <v>0</v>
          </cell>
          <cell r="E202">
            <v>47533.845354263882</v>
          </cell>
          <cell r="G202">
            <v>84802.93620385266</v>
          </cell>
          <cell r="H202">
            <v>84802.93620385266</v>
          </cell>
          <cell r="I202">
            <v>84802.93620385266</v>
          </cell>
          <cell r="BL202">
            <v>254408.80861155799</v>
          </cell>
          <cell r="BM202">
            <v>0</v>
          </cell>
        </row>
        <row r="203">
          <cell r="A203">
            <v>242</v>
          </cell>
          <cell r="B203" t="str">
            <v>Dust filling valves (silos)</v>
          </cell>
          <cell r="D203">
            <v>0</v>
          </cell>
          <cell r="BL203">
            <v>24455.638027076093</v>
          </cell>
          <cell r="BM203">
            <v>-2.1083043830003589E-3</v>
          </cell>
        </row>
        <row r="204">
          <cell r="A204">
            <v>244</v>
          </cell>
          <cell r="B204" t="str">
            <v>Dust filling valves (silos)</v>
          </cell>
          <cell r="D204">
            <v>0</v>
          </cell>
          <cell r="H204">
            <v>512274.83</v>
          </cell>
          <cell r="K204">
            <v>56919.43</v>
          </cell>
          <cell r="BL204">
            <v>569194.26</v>
          </cell>
          <cell r="BM204">
            <v>3.2798059983178973E-3</v>
          </cell>
        </row>
        <row r="205">
          <cell r="A205">
            <v>245</v>
          </cell>
          <cell r="B205" t="str">
            <v>Dust filling valves (silos)</v>
          </cell>
          <cell r="D205">
            <v>0</v>
          </cell>
          <cell r="H205">
            <v>25297.52</v>
          </cell>
          <cell r="BL205">
            <v>25297.52</v>
          </cell>
          <cell r="BM205">
            <v>-2.5208975093846675E-3</v>
          </cell>
        </row>
        <row r="206">
          <cell r="A206">
            <v>246</v>
          </cell>
          <cell r="B206" t="str">
            <v>Dust filling valves (silos)</v>
          </cell>
          <cell r="D206">
            <v>0</v>
          </cell>
          <cell r="H206">
            <v>18973.14</v>
          </cell>
          <cell r="BL206">
            <v>18973.14</v>
          </cell>
          <cell r="BM206">
            <v>-1.8906731311290059E-3</v>
          </cell>
        </row>
        <row r="207">
          <cell r="A207">
            <v>247</v>
          </cell>
          <cell r="B207" t="str">
            <v>Dust filling valves (silos)</v>
          </cell>
          <cell r="D207">
            <v>0</v>
          </cell>
          <cell r="G207">
            <v>96842.292146974534</v>
          </cell>
          <cell r="H207">
            <v>96842.29</v>
          </cell>
          <cell r="BL207">
            <v>193684.58214697451</v>
          </cell>
          <cell r="BM207">
            <v>-2.1469745552167296E-3</v>
          </cell>
        </row>
        <row r="208">
          <cell r="A208">
            <v>248</v>
          </cell>
          <cell r="B208" t="e">
            <v>#N/A</v>
          </cell>
          <cell r="D208">
            <v>0</v>
          </cell>
          <cell r="BL208">
            <v>0</v>
          </cell>
          <cell r="BM208">
            <v>0</v>
          </cell>
        </row>
        <row r="209">
          <cell r="A209">
            <v>250</v>
          </cell>
          <cell r="B209" t="str">
            <v>Pressure vessels with associated auxiliaries</v>
          </cell>
          <cell r="D209">
            <v>0</v>
          </cell>
          <cell r="AB209">
            <v>110479.13666666666</v>
          </cell>
          <cell r="AC209">
            <v>110479.13666666666</v>
          </cell>
          <cell r="AD209">
            <v>110479.13666666666</v>
          </cell>
          <cell r="BL209">
            <v>331437.40999999997</v>
          </cell>
          <cell r="BM209">
            <v>-1.9667602609843016E-3</v>
          </cell>
        </row>
        <row r="210">
          <cell r="A210">
            <v>251</v>
          </cell>
          <cell r="B210" t="str">
            <v>Pressure vessels with associated auxiliaries</v>
          </cell>
          <cell r="D210">
            <v>0</v>
          </cell>
          <cell r="H210">
            <v>32204.33</v>
          </cell>
          <cell r="BL210">
            <v>322043.27</v>
          </cell>
          <cell r="BM210">
            <v>3.6827487638220191E-3</v>
          </cell>
        </row>
        <row r="211">
          <cell r="A211">
            <v>252</v>
          </cell>
          <cell r="B211" t="str">
            <v xml:space="preserve">Ash valves </v>
          </cell>
          <cell r="D211">
            <v>0</v>
          </cell>
          <cell r="L211">
            <v>105130.27</v>
          </cell>
          <cell r="T211">
            <v>946172.43</v>
          </cell>
          <cell r="BL211">
            <v>1051302.7</v>
          </cell>
          <cell r="BM211">
            <v>4.5394408516585827E-3</v>
          </cell>
        </row>
        <row r="212">
          <cell r="A212">
            <v>253</v>
          </cell>
          <cell r="B212" t="str">
            <v xml:space="preserve">Ash valves </v>
          </cell>
          <cell r="D212">
            <v>0</v>
          </cell>
          <cell r="E212">
            <v>347747.02803907776</v>
          </cell>
          <cell r="G212">
            <v>46724.56</v>
          </cell>
          <cell r="BL212">
            <v>46724.56</v>
          </cell>
          <cell r="BM212">
            <v>-4.2426915242685936E-3</v>
          </cell>
        </row>
        <row r="213">
          <cell r="A213">
            <v>254</v>
          </cell>
          <cell r="B213" t="str">
            <v xml:space="preserve">Ash valves </v>
          </cell>
          <cell r="D213">
            <v>0</v>
          </cell>
          <cell r="E213">
            <v>201695.89136771471</v>
          </cell>
          <cell r="H213">
            <v>35043.42</v>
          </cell>
          <cell r="BL213">
            <v>35043.42</v>
          </cell>
          <cell r="BM213">
            <v>-3.1820186413824558E-3</v>
          </cell>
        </row>
        <row r="214">
          <cell r="A214">
            <v>255</v>
          </cell>
          <cell r="B214" t="str">
            <v>Ash conveying pipelines</v>
          </cell>
          <cell r="D214">
            <v>0</v>
          </cell>
          <cell r="BL214">
            <v>153300.01007938583</v>
          </cell>
          <cell r="BM214">
            <v>-1.5119078743737191E-2</v>
          </cell>
        </row>
        <row r="215">
          <cell r="A215">
            <v>257</v>
          </cell>
          <cell r="B215" t="str">
            <v>Ash conveying pipelines</v>
          </cell>
          <cell r="D215">
            <v>0</v>
          </cell>
          <cell r="BL215">
            <v>3810853.7083344054</v>
          </cell>
          <cell r="BM215">
            <v>0</v>
          </cell>
        </row>
        <row r="216">
          <cell r="A216">
            <v>258</v>
          </cell>
          <cell r="B216" t="str">
            <v>Ash conveying pipelines</v>
          </cell>
          <cell r="D216">
            <v>0</v>
          </cell>
          <cell r="N216">
            <v>53770.935714285712</v>
          </cell>
          <cell r="O216">
            <v>53770.935714285712</v>
          </cell>
          <cell r="P216">
            <v>53770.935714285712</v>
          </cell>
          <cell r="Q216">
            <v>53770.935714285712</v>
          </cell>
          <cell r="R216">
            <v>53770.935714285712</v>
          </cell>
          <cell r="S216">
            <v>53770.935714285712</v>
          </cell>
          <cell r="T216">
            <v>53770.935714285712</v>
          </cell>
          <cell r="BL216">
            <v>376396.55</v>
          </cell>
          <cell r="BM216">
            <v>-2.6302849873900414E-3</v>
          </cell>
        </row>
        <row r="217">
          <cell r="A217">
            <v>259</v>
          </cell>
          <cell r="B217" t="str">
            <v>Dust filling valves (silos)</v>
          </cell>
          <cell r="D217">
            <v>0</v>
          </cell>
          <cell r="BL217">
            <v>24455.638027076093</v>
          </cell>
          <cell r="BM217">
            <v>-2.1083043830003589E-3</v>
          </cell>
        </row>
        <row r="218">
          <cell r="A218">
            <v>260</v>
          </cell>
          <cell r="B218" t="str">
            <v>Dust filling valves (silos)</v>
          </cell>
          <cell r="D218">
            <v>0</v>
          </cell>
          <cell r="J218">
            <v>569194.26</v>
          </cell>
          <cell r="BL218">
            <v>569194.26</v>
          </cell>
          <cell r="BM218">
            <v>3.2798059983178973E-3</v>
          </cell>
        </row>
        <row r="219">
          <cell r="A219">
            <v>263</v>
          </cell>
          <cell r="B219" t="str">
            <v>Dust filling valves (silos)</v>
          </cell>
          <cell r="D219">
            <v>0</v>
          </cell>
          <cell r="J219">
            <v>25297.52</v>
          </cell>
          <cell r="BL219">
            <v>25297.52</v>
          </cell>
          <cell r="BM219">
            <v>-2.5208975093846675E-3</v>
          </cell>
        </row>
        <row r="220">
          <cell r="A220">
            <v>264</v>
          </cell>
          <cell r="B220" t="str">
            <v>Dust filling valves (silos)</v>
          </cell>
          <cell r="D220">
            <v>0</v>
          </cell>
          <cell r="J220">
            <v>18973.14</v>
          </cell>
          <cell r="BL220">
            <v>18973.14</v>
          </cell>
          <cell r="BM220">
            <v>-1.8906731311290059E-3</v>
          </cell>
        </row>
        <row r="221">
          <cell r="A221">
            <v>265</v>
          </cell>
          <cell r="B221" t="str">
            <v>Ash conveying pipelines</v>
          </cell>
          <cell r="D221">
            <v>0</v>
          </cell>
          <cell r="BL221">
            <v>172230.68444421294</v>
          </cell>
          <cell r="BM221">
            <v>-1.6663194401189685E-3</v>
          </cell>
        </row>
        <row r="222">
          <cell r="A222">
            <v>266</v>
          </cell>
          <cell r="B222" t="str">
            <v>Ash conveying pipelines</v>
          </cell>
          <cell r="D222">
            <v>0</v>
          </cell>
          <cell r="BL222">
            <v>4229830.6757073859</v>
          </cell>
          <cell r="BM222">
            <v>0</v>
          </cell>
        </row>
        <row r="223">
          <cell r="A223">
            <v>267</v>
          </cell>
          <cell r="B223" t="str">
            <v>Pressure vessels with associated auxiliaries</v>
          </cell>
          <cell r="D223">
            <v>0</v>
          </cell>
          <cell r="BL223">
            <v>8085118.4001908563</v>
          </cell>
          <cell r="BM223">
            <v>-1.7177015542984009E-3</v>
          </cell>
        </row>
        <row r="224">
          <cell r="A224">
            <v>269</v>
          </cell>
          <cell r="B224" t="str">
            <v>Pressure vessels with associated auxiliaries</v>
          </cell>
          <cell r="D224">
            <v>0</v>
          </cell>
          <cell r="H224">
            <v>347747.03</v>
          </cell>
          <cell r="BL224">
            <v>347747.03</v>
          </cell>
          <cell r="BM224">
            <v>1.9609222654253244E-3</v>
          </cell>
        </row>
        <row r="225">
          <cell r="A225">
            <v>270</v>
          </cell>
          <cell r="B225" t="str">
            <v>Pressure vessels with associated auxiliaries</v>
          </cell>
          <cell r="D225">
            <v>0</v>
          </cell>
          <cell r="AA225">
            <v>100847.94500000001</v>
          </cell>
          <cell r="AB225">
            <v>100847.94500000001</v>
          </cell>
          <cell r="BL225">
            <v>201695.89</v>
          </cell>
          <cell r="BM225">
            <v>-1.3677146926056594E-3</v>
          </cell>
        </row>
        <row r="226">
          <cell r="A226">
            <v>271</v>
          </cell>
          <cell r="B226" t="str">
            <v>Ash conveying pipelines</v>
          </cell>
          <cell r="D226">
            <v>0</v>
          </cell>
          <cell r="Q226">
            <v>156914.19</v>
          </cell>
          <cell r="BL226">
            <v>156914.19</v>
          </cell>
          <cell r="BM226">
            <v>3.6200259928591549E-3</v>
          </cell>
        </row>
        <row r="227">
          <cell r="A227">
            <v>272</v>
          </cell>
          <cell r="B227" t="str">
            <v>Ash conveying pipelines</v>
          </cell>
          <cell r="D227">
            <v>0</v>
          </cell>
          <cell r="N227">
            <v>47533.845000000001</v>
          </cell>
          <cell r="O227">
            <v>47533.845000000001</v>
          </cell>
          <cell r="BL227">
            <v>95067.69</v>
          </cell>
          <cell r="BM227">
            <v>-7.0852776116225868E-4</v>
          </cell>
        </row>
        <row r="228">
          <cell r="A228">
            <v>273</v>
          </cell>
          <cell r="B228" t="e">
            <v>#N/A</v>
          </cell>
          <cell r="D228">
            <v>0</v>
          </cell>
          <cell r="BL228">
            <v>0</v>
          </cell>
          <cell r="BM228">
            <v>0</v>
          </cell>
        </row>
        <row r="229">
          <cell r="A229">
            <v>275</v>
          </cell>
          <cell r="B229" t="str">
            <v>Pressure vessels with associated auxiliaries</v>
          </cell>
          <cell r="D229">
            <v>0</v>
          </cell>
          <cell r="AH229">
            <v>110479.13666666666</v>
          </cell>
          <cell r="AI229">
            <v>110479.13666666666</v>
          </cell>
          <cell r="AJ229">
            <v>110479.13666666666</v>
          </cell>
          <cell r="BL229">
            <v>331437.40999999997</v>
          </cell>
          <cell r="BM229">
            <v>-1.9667602609843016E-3</v>
          </cell>
        </row>
        <row r="230">
          <cell r="A230">
            <v>276</v>
          </cell>
          <cell r="B230" t="str">
            <v>Pressure vessels with associated auxiliaries</v>
          </cell>
          <cell r="D230">
            <v>0</v>
          </cell>
          <cell r="R230">
            <v>30687.09</v>
          </cell>
          <cell r="BL230">
            <v>306863.63960373984</v>
          </cell>
          <cell r="BM230">
            <v>-2.6873170281760395E-3</v>
          </cell>
        </row>
        <row r="231">
          <cell r="A231">
            <v>277</v>
          </cell>
          <cell r="B231" t="str">
            <v>Pressure vessels with associated auxiliaries</v>
          </cell>
          <cell r="D231">
            <v>2200290.7472154116</v>
          </cell>
          <cell r="F231">
            <v>2200290.7472154116</v>
          </cell>
          <cell r="H231">
            <v>0</v>
          </cell>
          <cell r="BL231">
            <v>7701292.5457542324</v>
          </cell>
          <cell r="BM231">
            <v>-110.13963397778571</v>
          </cell>
        </row>
        <row r="232">
          <cell r="A232">
            <v>278</v>
          </cell>
          <cell r="B232" t="str">
            <v xml:space="preserve">Ash valves </v>
          </cell>
          <cell r="D232">
            <v>0</v>
          </cell>
          <cell r="P232">
            <v>105130.27</v>
          </cell>
          <cell r="Z232">
            <v>946172.43</v>
          </cell>
          <cell r="BL232">
            <v>1051302.7</v>
          </cell>
          <cell r="BM232">
            <v>4.5394408516585827E-3</v>
          </cell>
        </row>
        <row r="233">
          <cell r="A233">
            <v>279</v>
          </cell>
          <cell r="B233" t="str">
            <v xml:space="preserve">Ash valves </v>
          </cell>
          <cell r="D233">
            <v>0</v>
          </cell>
          <cell r="G233">
            <v>46724.56</v>
          </cell>
          <cell r="BL233">
            <v>46724.56</v>
          </cell>
          <cell r="BM233">
            <v>-4.2426915242685936E-3</v>
          </cell>
        </row>
        <row r="234">
          <cell r="A234">
            <v>280</v>
          </cell>
          <cell r="B234" t="str">
            <v>Ash conveying pipelines</v>
          </cell>
          <cell r="D234">
            <v>0</v>
          </cell>
          <cell r="BL234">
            <v>222816.21896979873</v>
          </cell>
          <cell r="BM234">
            <v>-3.454698045970872E-3</v>
          </cell>
        </row>
        <row r="235">
          <cell r="A235">
            <v>282</v>
          </cell>
          <cell r="B235" t="str">
            <v>Ash conveying pipelines</v>
          </cell>
          <cell r="D235">
            <v>0</v>
          </cell>
          <cell r="BL235">
            <v>5490147.0996409804</v>
          </cell>
          <cell r="BM235">
            <v>0</v>
          </cell>
        </row>
        <row r="236">
          <cell r="A236">
            <v>283</v>
          </cell>
          <cell r="B236" t="str">
            <v>Ash conveying pipelines</v>
          </cell>
          <cell r="D236">
            <v>0</v>
          </cell>
          <cell r="U236">
            <v>126144.49857142857</v>
          </cell>
          <cell r="V236">
            <v>126144.49857142857</v>
          </cell>
          <cell r="W236">
            <v>126144.49857142857</v>
          </cell>
          <cell r="X236">
            <v>126144.49857142857</v>
          </cell>
          <cell r="Y236">
            <v>126144.49857142857</v>
          </cell>
          <cell r="Z236">
            <v>126144.49857142857</v>
          </cell>
          <cell r="AA236">
            <v>126144.49857142857</v>
          </cell>
          <cell r="BL236">
            <v>883011.49</v>
          </cell>
          <cell r="BM236">
            <v>1.8151019467040896E-3</v>
          </cell>
        </row>
        <row r="237">
          <cell r="A237">
            <v>284</v>
          </cell>
          <cell r="B237" t="str">
            <v>Dust filling valves (silos)</v>
          </cell>
          <cell r="D237">
            <v>0</v>
          </cell>
          <cell r="BL237">
            <v>24455.638027076093</v>
          </cell>
          <cell r="BM237">
            <v>-2.1083043830003589E-3</v>
          </cell>
        </row>
        <row r="238">
          <cell r="A238">
            <v>285</v>
          </cell>
          <cell r="B238" t="str">
            <v>Dust filling valves (silos)</v>
          </cell>
          <cell r="D238">
            <v>0</v>
          </cell>
          <cell r="J238">
            <v>512274.83104817464</v>
          </cell>
          <cell r="P238">
            <v>56919.43</v>
          </cell>
          <cell r="BL238">
            <v>569194.2610481747</v>
          </cell>
          <cell r="BM238">
            <v>4.3279806850478053E-3</v>
          </cell>
        </row>
        <row r="239">
          <cell r="A239">
            <v>288</v>
          </cell>
          <cell r="B239" t="str">
            <v>Dust filling valves (silos)</v>
          </cell>
          <cell r="D239">
            <v>0</v>
          </cell>
          <cell r="J239">
            <v>25297.52</v>
          </cell>
          <cell r="BL239">
            <v>25297.52</v>
          </cell>
          <cell r="BM239">
            <v>-2.5208975093846675E-3</v>
          </cell>
        </row>
        <row r="240">
          <cell r="A240">
            <v>289</v>
          </cell>
          <cell r="B240" t="str">
            <v>Dust filling valves (silos)</v>
          </cell>
          <cell r="D240">
            <v>0</v>
          </cell>
          <cell r="J240">
            <v>18973.14</v>
          </cell>
          <cell r="BL240">
            <v>18973.14</v>
          </cell>
          <cell r="BM240">
            <v>-1.8906731311290059E-3</v>
          </cell>
        </row>
        <row r="241">
          <cell r="A241">
            <v>290</v>
          </cell>
          <cell r="B241" t="str">
            <v xml:space="preserve">Ash valves </v>
          </cell>
          <cell r="D241">
            <v>0</v>
          </cell>
          <cell r="H241">
            <v>35043.42</v>
          </cell>
          <cell r="BL241">
            <v>35043.42</v>
          </cell>
          <cell r="BM241">
            <v>-3.1820186413824558E-3</v>
          </cell>
        </row>
        <row r="242">
          <cell r="A242">
            <v>291</v>
          </cell>
          <cell r="B242" t="str">
            <v>Ash conveying pipelines</v>
          </cell>
          <cell r="D242">
            <v>0</v>
          </cell>
          <cell r="BL242">
            <v>186055.34999999998</v>
          </cell>
          <cell r="BM242">
            <v>-6.4187223324552178E-4</v>
          </cell>
        </row>
        <row r="243">
          <cell r="A243">
            <v>292</v>
          </cell>
          <cell r="B243" t="str">
            <v>Pressure vessels with associated auxiliaries</v>
          </cell>
          <cell r="D243">
            <v>0</v>
          </cell>
          <cell r="BL243">
            <v>8085118.4019085579</v>
          </cell>
          <cell r="BM243">
            <v>0</v>
          </cell>
        </row>
        <row r="244">
          <cell r="A244">
            <v>294</v>
          </cell>
          <cell r="B244" t="str">
            <v>Pressure vessels with associated auxiliaries</v>
          </cell>
          <cell r="D244">
            <v>0</v>
          </cell>
          <cell r="N244">
            <v>347747.03</v>
          </cell>
          <cell r="BL244">
            <v>347747.03</v>
          </cell>
          <cell r="BM244">
            <v>1.9609222654253244E-3</v>
          </cell>
        </row>
        <row r="245">
          <cell r="A245">
            <v>295</v>
          </cell>
          <cell r="B245" t="str">
            <v>Pressure vessels with associated auxiliaries</v>
          </cell>
          <cell r="D245">
            <v>0</v>
          </cell>
          <cell r="AF245">
            <v>100847.94500000001</v>
          </cell>
          <cell r="AG245">
            <v>100847.94500000001</v>
          </cell>
          <cell r="BL245">
            <v>201695.89</v>
          </cell>
          <cell r="BM245">
            <v>-1.3677146926056594E-3</v>
          </cell>
        </row>
        <row r="246">
          <cell r="A246">
            <v>296</v>
          </cell>
          <cell r="B246" t="str">
            <v>Ash conveying pipelines</v>
          </cell>
          <cell r="D246">
            <v>0</v>
          </cell>
          <cell r="W246">
            <v>229141.86</v>
          </cell>
          <cell r="BL246">
            <v>229141.86</v>
          </cell>
          <cell r="BM246">
            <v>8.7565698777325451E-4</v>
          </cell>
        </row>
        <row r="247">
          <cell r="A247">
            <v>297</v>
          </cell>
          <cell r="B247" t="str">
            <v>Ash conveying pipelines</v>
          </cell>
          <cell r="D247">
            <v>0</v>
          </cell>
          <cell r="U247">
            <v>47533.845000000001</v>
          </cell>
          <cell r="V247">
            <v>47533.845000000001</v>
          </cell>
          <cell r="BL247">
            <v>95067.69</v>
          </cell>
          <cell r="BM247">
            <v>-7.0852776116225868E-4</v>
          </cell>
        </row>
        <row r="248">
          <cell r="A248">
            <v>298</v>
          </cell>
          <cell r="B248" t="e">
            <v>#N/A</v>
          </cell>
          <cell r="D248">
            <v>0</v>
          </cell>
          <cell r="BL248">
            <v>0</v>
          </cell>
          <cell r="BM248">
            <v>0</v>
          </cell>
        </row>
        <row r="249">
          <cell r="A249">
            <v>300</v>
          </cell>
          <cell r="B249" t="str">
            <v xml:space="preserve">Ash valves </v>
          </cell>
          <cell r="D249">
            <v>0</v>
          </cell>
          <cell r="BL249">
            <v>42913.098024518229</v>
          </cell>
          <cell r="BM249">
            <v>0</v>
          </cell>
        </row>
        <row r="250">
          <cell r="A250">
            <v>301</v>
          </cell>
          <cell r="B250" t="str">
            <v>Ash conveying pipelines</v>
          </cell>
          <cell r="D250">
            <v>0</v>
          </cell>
          <cell r="BL250">
            <v>4556843.027747754</v>
          </cell>
          <cell r="BM250">
            <v>0</v>
          </cell>
        </row>
        <row r="251">
          <cell r="A251">
            <v>302</v>
          </cell>
          <cell r="B251" t="str">
            <v>Pressure vessels with associated auxiliaries</v>
          </cell>
          <cell r="D251">
            <v>0</v>
          </cell>
          <cell r="P251">
            <v>30687.09</v>
          </cell>
          <cell r="BL251">
            <v>306863.63960373984</v>
          </cell>
          <cell r="BM251">
            <v>-2.6873170281760395E-3</v>
          </cell>
        </row>
        <row r="252">
          <cell r="A252">
            <v>303</v>
          </cell>
          <cell r="B252" t="str">
            <v>Pressure vessels with associated auxiliaries</v>
          </cell>
          <cell r="D252">
            <v>3301591.3312259261</v>
          </cell>
          <cell r="F252">
            <v>3301591.3312259261</v>
          </cell>
          <cell r="BL252">
            <v>7701392.8597647473</v>
          </cell>
          <cell r="BM252">
            <v>-9.82562346290797</v>
          </cell>
        </row>
        <row r="253">
          <cell r="A253">
            <v>304</v>
          </cell>
          <cell r="B253" t="str">
            <v xml:space="preserve">Ash valves </v>
          </cell>
          <cell r="D253">
            <v>0</v>
          </cell>
          <cell r="P253">
            <v>105130.27</v>
          </cell>
          <cell r="AF253">
            <v>946172.43</v>
          </cell>
          <cell r="BL253">
            <v>1051302.7</v>
          </cell>
          <cell r="BM253">
            <v>4.5394408516585827E-3</v>
          </cell>
        </row>
        <row r="254">
          <cell r="A254">
            <v>305</v>
          </cell>
          <cell r="B254" t="str">
            <v xml:space="preserve">Ash valves </v>
          </cell>
          <cell r="D254">
            <v>0</v>
          </cell>
          <cell r="G254">
            <v>46724.56</v>
          </cell>
          <cell r="BL254">
            <v>46724.56</v>
          </cell>
          <cell r="BM254">
            <v>-4.2426915242685936E-3</v>
          </cell>
        </row>
        <row r="255">
          <cell r="A255">
            <v>307</v>
          </cell>
          <cell r="B255" t="str">
            <v>Ash conveying pipelines</v>
          </cell>
          <cell r="D255">
            <v>0</v>
          </cell>
          <cell r="AA255">
            <v>103323.85714285714</v>
          </cell>
          <cell r="AB255">
            <v>103323.85714285714</v>
          </cell>
          <cell r="AC255">
            <v>103323.85714285714</v>
          </cell>
          <cell r="AD255">
            <v>103323.85714285714</v>
          </cell>
          <cell r="AE255">
            <v>103323.85714285714</v>
          </cell>
          <cell r="AF255">
            <v>103323.85714285714</v>
          </cell>
          <cell r="AG255">
            <v>103323.85714285714</v>
          </cell>
          <cell r="BL255">
            <v>723267</v>
          </cell>
          <cell r="BM255">
            <v>-3.1260700197890401E-3</v>
          </cell>
        </row>
        <row r="256">
          <cell r="A256">
            <v>308</v>
          </cell>
          <cell r="B256" t="str">
            <v>Dust filling valves (silos)</v>
          </cell>
          <cell r="D256">
            <v>0</v>
          </cell>
          <cell r="BL256">
            <v>23003.649849153524</v>
          </cell>
          <cell r="BM256">
            <v>6.0338590992614627E-4</v>
          </cell>
        </row>
        <row r="257">
          <cell r="A257">
            <v>309</v>
          </cell>
          <cell r="B257" t="str">
            <v>Dust filling valves (silos)</v>
          </cell>
          <cell r="D257">
            <v>0</v>
          </cell>
          <cell r="K257">
            <v>55130.92</v>
          </cell>
          <cell r="M257">
            <v>496178.30405551597</v>
          </cell>
          <cell r="BL257">
            <v>551309.22405551595</v>
          </cell>
          <cell r="BM257">
            <v>-2.6728351367637515E-3</v>
          </cell>
        </row>
        <row r="258">
          <cell r="A258">
            <v>310</v>
          </cell>
          <cell r="B258" t="str">
            <v>Dust filling valves (silos)</v>
          </cell>
          <cell r="D258">
            <v>0</v>
          </cell>
          <cell r="J258">
            <v>23712.22</v>
          </cell>
          <cell r="BL258">
            <v>23712.22</v>
          </cell>
          <cell r="BM258">
            <v>-4.8055204752017744E-3</v>
          </cell>
        </row>
        <row r="259">
          <cell r="A259">
            <v>313</v>
          </cell>
          <cell r="B259" t="str">
            <v>Dust filling valves (silos)</v>
          </cell>
          <cell r="D259">
            <v>0</v>
          </cell>
          <cell r="J259">
            <v>17784.169999999998</v>
          </cell>
          <cell r="BL259">
            <v>17784.169999999998</v>
          </cell>
          <cell r="BM259">
            <v>1.3958596427983139E-3</v>
          </cell>
        </row>
        <row r="260">
          <cell r="A260">
            <v>314</v>
          </cell>
          <cell r="B260" t="str">
            <v>Dust filling valves (silos)</v>
          </cell>
          <cell r="D260">
            <v>0</v>
          </cell>
          <cell r="N260">
            <v>193684.58</v>
          </cell>
          <cell r="BL260">
            <v>193684.58</v>
          </cell>
          <cell r="BM260">
            <v>-4.2939490813296288E-3</v>
          </cell>
        </row>
        <row r="261">
          <cell r="A261">
            <v>315</v>
          </cell>
          <cell r="B261" t="str">
            <v xml:space="preserve">Ash valves </v>
          </cell>
          <cell r="D261">
            <v>0</v>
          </cell>
          <cell r="H261">
            <v>35043.42</v>
          </cell>
          <cell r="BL261">
            <v>35043.42</v>
          </cell>
          <cell r="BM261">
            <v>-3.1820186413824558E-3</v>
          </cell>
        </row>
        <row r="262">
          <cell r="A262">
            <v>316</v>
          </cell>
          <cell r="B262" t="str">
            <v>Ash conveying pipelines</v>
          </cell>
          <cell r="D262">
            <v>0</v>
          </cell>
          <cell r="BL262">
            <v>274431.07937333221</v>
          </cell>
          <cell r="BM262">
            <v>0</v>
          </cell>
        </row>
        <row r="263">
          <cell r="A263">
            <v>317</v>
          </cell>
          <cell r="B263" t="str">
            <v>Pressure vessels with associated auxiliaries</v>
          </cell>
          <cell r="D263">
            <v>0</v>
          </cell>
          <cell r="T263">
            <v>331243.13</v>
          </cell>
          <cell r="BL263">
            <v>331243.13</v>
          </cell>
          <cell r="BM263">
            <v>3.7467436632141471E-3</v>
          </cell>
        </row>
        <row r="264">
          <cell r="A264">
            <v>319</v>
          </cell>
          <cell r="B264" t="str">
            <v>Pressure vessels with associated auxiliaries</v>
          </cell>
          <cell r="D264">
            <v>0</v>
          </cell>
          <cell r="AN264">
            <v>96061.75</v>
          </cell>
          <cell r="AO264">
            <v>96061.75</v>
          </cell>
          <cell r="BL264">
            <v>192123.5</v>
          </cell>
          <cell r="BM264">
            <v>-4.2203473276458681E-3</v>
          </cell>
        </row>
        <row r="265">
          <cell r="A265">
            <v>320</v>
          </cell>
          <cell r="B265" t="str">
            <v>Pressure vessels with associated auxiliaries</v>
          </cell>
          <cell r="D265">
            <v>0</v>
          </cell>
          <cell r="AP265">
            <v>110479.13666666666</v>
          </cell>
          <cell r="AQ265">
            <v>110479.13666666666</v>
          </cell>
          <cell r="AR265">
            <v>110479.13666666666</v>
          </cell>
          <cell r="BL265">
            <v>331437.40999999997</v>
          </cell>
          <cell r="BM265">
            <v>-1.9667602609843016E-3</v>
          </cell>
        </row>
        <row r="266">
          <cell r="A266">
            <v>321</v>
          </cell>
          <cell r="B266" t="str">
            <v>Ash conveying pipelines</v>
          </cell>
          <cell r="D266">
            <v>0</v>
          </cell>
          <cell r="AB266">
            <v>174934.7</v>
          </cell>
          <cell r="BL266">
            <v>174934.7</v>
          </cell>
          <cell r="BM266">
            <v>-1.1056939838454127E-3</v>
          </cell>
        </row>
        <row r="267">
          <cell r="A267">
            <v>322</v>
          </cell>
          <cell r="B267" t="str">
            <v>Ash conveying pipelines</v>
          </cell>
          <cell r="D267">
            <v>0</v>
          </cell>
          <cell r="AA267">
            <v>56838.78</v>
          </cell>
          <cell r="AB267">
            <v>56838.78</v>
          </cell>
          <cell r="BL267">
            <v>113677.56</v>
          </cell>
          <cell r="BM267">
            <v>1.9709946500370279E-3</v>
          </cell>
        </row>
        <row r="268">
          <cell r="A268">
            <v>323</v>
          </cell>
          <cell r="B268" t="e">
            <v>#N/A</v>
          </cell>
          <cell r="D268">
            <v>0</v>
          </cell>
          <cell r="BL268">
            <v>0</v>
          </cell>
          <cell r="BM268">
            <v>0</v>
          </cell>
        </row>
        <row r="269">
          <cell r="A269">
            <v>325</v>
          </cell>
          <cell r="B269" t="str">
            <v xml:space="preserve">Ash valves </v>
          </cell>
          <cell r="D269">
            <v>0</v>
          </cell>
          <cell r="BL269">
            <v>42913.098024518229</v>
          </cell>
          <cell r="BM269">
            <v>0</v>
          </cell>
        </row>
        <row r="270">
          <cell r="A270">
            <v>326</v>
          </cell>
          <cell r="B270" t="str">
            <v>Ash conveying pipelines</v>
          </cell>
          <cell r="D270">
            <v>0</v>
          </cell>
          <cell r="BL270">
            <v>6689589.2686239108</v>
          </cell>
          <cell r="BM270">
            <v>0</v>
          </cell>
        </row>
        <row r="271">
          <cell r="A271">
            <v>327</v>
          </cell>
          <cell r="B271" t="str">
            <v>Pressure vessels with associated auxiliaries</v>
          </cell>
          <cell r="D271">
            <v>0</v>
          </cell>
          <cell r="R271">
            <v>30687.09</v>
          </cell>
          <cell r="BL271">
            <v>306863.63960373984</v>
          </cell>
          <cell r="BM271">
            <v>-2.6873170281760395E-3</v>
          </cell>
        </row>
        <row r="272">
          <cell r="A272">
            <v>328</v>
          </cell>
          <cell r="B272" t="str">
            <v>Pressure vessels with associated auxiliaries</v>
          </cell>
          <cell r="D272">
            <v>1155210.3999999999</v>
          </cell>
          <cell r="F272">
            <v>1155210.3999999999</v>
          </cell>
          <cell r="J272">
            <v>5776052.0199999996</v>
          </cell>
          <cell r="BL272">
            <v>7701402.6885388205</v>
          </cell>
          <cell r="BM272">
            <v>3.1506102532148361E-3</v>
          </cell>
        </row>
        <row r="273">
          <cell r="A273">
            <v>329</v>
          </cell>
          <cell r="B273" t="str">
            <v>Access Structure</v>
          </cell>
          <cell r="D273">
            <v>0</v>
          </cell>
          <cell r="BL273">
            <v>610.49392888200316</v>
          </cell>
          <cell r="BM273">
            <v>0</v>
          </cell>
        </row>
        <row r="274">
          <cell r="A274">
            <v>330</v>
          </cell>
          <cell r="B274" t="str">
            <v>Air supply system</v>
          </cell>
          <cell r="D274">
            <v>0</v>
          </cell>
          <cell r="H274">
            <v>218.39</v>
          </cell>
          <cell r="BL274">
            <v>2183.877128746874</v>
          </cell>
          <cell r="BM274">
            <v>-1.4191645827850152E-3</v>
          </cell>
        </row>
        <row r="275">
          <cell r="A275">
            <v>332</v>
          </cell>
          <cell r="B275" t="str">
            <v>Ash conveying pipelines</v>
          </cell>
          <cell r="D275">
            <v>0</v>
          </cell>
          <cell r="AH275">
            <v>123608.87142857142</v>
          </cell>
          <cell r="AI275">
            <v>123608.87142857142</v>
          </cell>
          <cell r="AJ275">
            <v>123608.87142857142</v>
          </cell>
          <cell r="AK275">
            <v>123608.87142857142</v>
          </cell>
          <cell r="AL275">
            <v>123608.87142857142</v>
          </cell>
          <cell r="AM275">
            <v>123608.87142857142</v>
          </cell>
          <cell r="AN275">
            <v>123608.87142857142</v>
          </cell>
          <cell r="BL275">
            <v>865262.1</v>
          </cell>
          <cell r="BM275">
            <v>-9.5613906159996986E-4</v>
          </cell>
        </row>
        <row r="276">
          <cell r="A276">
            <v>333</v>
          </cell>
          <cell r="B276" t="e">
            <v>#N/A</v>
          </cell>
          <cell r="D276">
            <v>0</v>
          </cell>
          <cell r="BL276">
            <v>23003.644924576762</v>
          </cell>
          <cell r="BM276">
            <v>-4.3211908523517195E-3</v>
          </cell>
        </row>
        <row r="277">
          <cell r="A277">
            <v>334</v>
          </cell>
          <cell r="B277" t="e">
            <v>#N/A</v>
          </cell>
          <cell r="D277">
            <v>0</v>
          </cell>
          <cell r="G277">
            <v>53352.51</v>
          </cell>
          <cell r="U277">
            <v>480172.55231178965</v>
          </cell>
          <cell r="BL277">
            <v>533525.0623117896</v>
          </cell>
          <cell r="BM277">
            <v>4.1875789174810052E-3</v>
          </cell>
        </row>
        <row r="278">
          <cell r="A278">
            <v>335</v>
          </cell>
          <cell r="B278" t="e">
            <v>#N/A</v>
          </cell>
          <cell r="D278">
            <v>0</v>
          </cell>
          <cell r="J278">
            <v>23712.22</v>
          </cell>
          <cell r="BL278">
            <v>23712.22</v>
          </cell>
          <cell r="BM278">
            <v>-4.8055204752017744E-3</v>
          </cell>
        </row>
        <row r="279">
          <cell r="A279">
            <v>338</v>
          </cell>
          <cell r="B279" t="e">
            <v>#N/A</v>
          </cell>
          <cell r="D279">
            <v>0</v>
          </cell>
          <cell r="J279">
            <v>17784.169999999998</v>
          </cell>
          <cell r="BL279">
            <v>17784.169999999998</v>
          </cell>
          <cell r="BM279">
            <v>1.3958596427983139E-3</v>
          </cell>
        </row>
        <row r="280">
          <cell r="A280">
            <v>339</v>
          </cell>
          <cell r="B280" t="e">
            <v>#N/A</v>
          </cell>
          <cell r="D280">
            <v>0</v>
          </cell>
          <cell r="N280">
            <v>193684.58</v>
          </cell>
          <cell r="BL280">
            <v>193684.58</v>
          </cell>
          <cell r="BM280">
            <v>-4.2939490813296288E-3</v>
          </cell>
        </row>
        <row r="281">
          <cell r="A281">
            <v>340</v>
          </cell>
          <cell r="B281" t="str">
            <v>Air distribution system</v>
          </cell>
          <cell r="D281">
            <v>0</v>
          </cell>
          <cell r="I281">
            <v>1344.5</v>
          </cell>
          <cell r="BL281">
            <v>13440.23056540459</v>
          </cell>
          <cell r="BM281">
            <v>-3.7102697278896812E-3</v>
          </cell>
        </row>
        <row r="282">
          <cell r="A282">
            <v>341</v>
          </cell>
          <cell r="B282" t="str">
            <v>Air distribution system</v>
          </cell>
          <cell r="D282">
            <v>0</v>
          </cell>
          <cell r="H282">
            <v>128522.24000000001</v>
          </cell>
          <cell r="I282">
            <v>14280.25</v>
          </cell>
          <cell r="BL282">
            <v>142802.49</v>
          </cell>
          <cell r="BM282">
            <v>8.2096035475842655E-4</v>
          </cell>
        </row>
        <row r="283">
          <cell r="A283">
            <v>342</v>
          </cell>
          <cell r="B283" t="str">
            <v>Pressure vessels with associated auxiliaries</v>
          </cell>
          <cell r="D283">
            <v>0</v>
          </cell>
          <cell r="AA283">
            <v>331243.13</v>
          </cell>
          <cell r="BL283">
            <v>331243.13</v>
          </cell>
          <cell r="BM283">
            <v>3.7467436632141471E-3</v>
          </cell>
        </row>
        <row r="284">
          <cell r="A284">
            <v>344</v>
          </cell>
          <cell r="B284" t="str">
            <v>Pressure vessels with associated auxiliaries</v>
          </cell>
          <cell r="D284">
            <v>0</v>
          </cell>
          <cell r="AV284">
            <v>96061.75</v>
          </cell>
          <cell r="AW284">
            <v>96061.75</v>
          </cell>
          <cell r="BL284">
            <v>192123.5</v>
          </cell>
          <cell r="BM284">
            <v>-4.2203473276458681E-3</v>
          </cell>
        </row>
        <row r="285">
          <cell r="A285">
            <v>345</v>
          </cell>
          <cell r="B285" t="str">
            <v>Pressure vessels with associated auxiliaries</v>
          </cell>
          <cell r="D285">
            <v>0</v>
          </cell>
          <cell r="AX285">
            <v>110479.13666666666</v>
          </cell>
          <cell r="AY285">
            <v>110479.13666666666</v>
          </cell>
          <cell r="AZ285">
            <v>110479.13666666666</v>
          </cell>
          <cell r="BL285">
            <v>331437.40999999997</v>
          </cell>
          <cell r="BM285">
            <v>-1.9667602609843016E-3</v>
          </cell>
        </row>
        <row r="286">
          <cell r="A286">
            <v>346</v>
          </cell>
          <cell r="B286" t="str">
            <v>Ash conveying pipelines</v>
          </cell>
          <cell r="D286">
            <v>0</v>
          </cell>
          <cell r="AH286">
            <v>188999.75</v>
          </cell>
          <cell r="BL286">
            <v>188999.75</v>
          </cell>
          <cell r="BM286">
            <v>1.4947199961170554E-3</v>
          </cell>
        </row>
        <row r="287">
          <cell r="A287">
            <v>347</v>
          </cell>
          <cell r="B287" t="str">
            <v>Ash conveying pipelines</v>
          </cell>
          <cell r="D287">
            <v>0</v>
          </cell>
          <cell r="AH287">
            <v>56838.78</v>
          </cell>
          <cell r="AI287">
            <v>56838.78</v>
          </cell>
          <cell r="BL287">
            <v>113677.56</v>
          </cell>
          <cell r="BM287">
            <v>1.9709946500370279E-3</v>
          </cell>
        </row>
        <row r="288">
          <cell r="A288">
            <v>348</v>
          </cell>
          <cell r="B288" t="e">
            <v>#N/A</v>
          </cell>
          <cell r="D288">
            <v>0</v>
          </cell>
          <cell r="BL288">
            <v>0</v>
          </cell>
          <cell r="BM288">
            <v>0</v>
          </cell>
        </row>
        <row r="289">
          <cell r="A289">
            <v>350</v>
          </cell>
          <cell r="B289" t="str">
            <v xml:space="preserve">Ash valves </v>
          </cell>
          <cell r="D289">
            <v>0</v>
          </cell>
          <cell r="BL289">
            <v>42913.098222066408</v>
          </cell>
          <cell r="BM289">
            <v>1.9754817913053557E-4</v>
          </cell>
        </row>
        <row r="290">
          <cell r="A290">
            <v>351</v>
          </cell>
          <cell r="B290" t="str">
            <v>Air distribution system</v>
          </cell>
          <cell r="D290">
            <v>0</v>
          </cell>
          <cell r="H290">
            <v>6720.12</v>
          </cell>
          <cell r="BL290">
            <v>6720.12</v>
          </cell>
          <cell r="BM290">
            <v>2.8621628407563549E-3</v>
          </cell>
        </row>
        <row r="291">
          <cell r="A291">
            <v>352</v>
          </cell>
          <cell r="B291" t="str">
            <v>Air distribution system</v>
          </cell>
          <cell r="D291">
            <v>0</v>
          </cell>
          <cell r="E291">
            <v>3850701.3426941046</v>
          </cell>
          <cell r="H291">
            <v>5040.09</v>
          </cell>
          <cell r="BL291">
            <v>5040.09</v>
          </cell>
          <cell r="BM291">
            <v>2.1466221305672661E-3</v>
          </cell>
        </row>
        <row r="292">
          <cell r="A292">
            <v>353</v>
          </cell>
          <cell r="B292" t="str">
            <v>Access Structure</v>
          </cell>
          <cell r="D292">
            <v>0</v>
          </cell>
          <cell r="G292">
            <v>833.97831356202153</v>
          </cell>
          <cell r="H292">
            <v>833.98</v>
          </cell>
          <cell r="I292">
            <v>4169.8900000000003</v>
          </cell>
          <cell r="BL292">
            <v>6486.4981129991502</v>
          </cell>
          <cell r="BM292">
            <v>1.1862786777783185E-4</v>
          </cell>
        </row>
        <row r="293">
          <cell r="A293">
            <v>354</v>
          </cell>
          <cell r="B293" t="str">
            <v>Access Structure</v>
          </cell>
          <cell r="D293">
            <v>0</v>
          </cell>
          <cell r="G293">
            <v>43.606709205857371</v>
          </cell>
          <cell r="H293">
            <v>43.61</v>
          </cell>
          <cell r="I293">
            <v>218.036</v>
          </cell>
          <cell r="BL293">
            <v>305.2527092058574</v>
          </cell>
          <cell r="BM293">
            <v>5.7447648558195397E-3</v>
          </cell>
        </row>
        <row r="294">
          <cell r="A294">
            <v>355</v>
          </cell>
          <cell r="B294" t="str">
            <v>Access Structure</v>
          </cell>
          <cell r="D294">
            <v>0</v>
          </cell>
          <cell r="G294">
            <v>32.705031904393024</v>
          </cell>
          <cell r="H294">
            <v>32.71</v>
          </cell>
          <cell r="I294">
            <v>17.329999999999998</v>
          </cell>
          <cell r="J294">
            <v>146.19</v>
          </cell>
          <cell r="BL294">
            <v>228.93503190439304</v>
          </cell>
          <cell r="BM294">
            <v>-1.9142635812841036E-4</v>
          </cell>
        </row>
        <row r="295">
          <cell r="A295">
            <v>357</v>
          </cell>
          <cell r="B295" t="str">
            <v>Ash conveying pipelines</v>
          </cell>
          <cell r="D295">
            <v>0</v>
          </cell>
          <cell r="AO295">
            <v>217427.06142857141</v>
          </cell>
          <cell r="AP295">
            <v>217427.06142857141</v>
          </cell>
          <cell r="AQ295">
            <v>217427.06142857141</v>
          </cell>
          <cell r="AR295">
            <v>217427.06142857141</v>
          </cell>
          <cell r="AS295">
            <v>217427.06142857141</v>
          </cell>
          <cell r="AT295">
            <v>217427.06142857141</v>
          </cell>
          <cell r="AU295">
            <v>217427.06142857141</v>
          </cell>
          <cell r="BL295">
            <v>1521989.4299999997</v>
          </cell>
          <cell r="BM295">
            <v>1.5797896776348352E-3</v>
          </cell>
        </row>
        <row r="296">
          <cell r="A296">
            <v>358</v>
          </cell>
          <cell r="B296" t="str">
            <v>Dust filling valves (silos)</v>
          </cell>
          <cell r="D296">
            <v>0</v>
          </cell>
          <cell r="BL296">
            <v>23003.649849153524</v>
          </cell>
          <cell r="BM296">
            <v>6.0338590992614627E-4</v>
          </cell>
        </row>
        <row r="297">
          <cell r="A297">
            <v>359</v>
          </cell>
          <cell r="B297" t="str">
            <v>Dust filling valves (silos)</v>
          </cell>
          <cell r="D297">
            <v>0</v>
          </cell>
          <cell r="J297">
            <v>53352.51</v>
          </cell>
          <cell r="AG297">
            <v>480172.55231178965</v>
          </cell>
          <cell r="BL297">
            <v>533525.0623117896</v>
          </cell>
          <cell r="BM297">
            <v>4.1875789174810052E-3</v>
          </cell>
        </row>
        <row r="298">
          <cell r="A298">
            <v>360</v>
          </cell>
          <cell r="B298" t="str">
            <v>Dust filling valves (silos)</v>
          </cell>
          <cell r="D298">
            <v>0</v>
          </cell>
          <cell r="J298">
            <v>23712.22</v>
          </cell>
          <cell r="BL298">
            <v>23712.22</v>
          </cell>
          <cell r="BM298">
            <v>-4.8055204752017744E-3</v>
          </cell>
        </row>
        <row r="299">
          <cell r="A299">
            <v>363</v>
          </cell>
          <cell r="B299" t="str">
            <v>Dust filling valves (silos)</v>
          </cell>
          <cell r="D299">
            <v>0</v>
          </cell>
          <cell r="J299">
            <v>17784.169999999998</v>
          </cell>
          <cell r="BL299">
            <v>17784.169999999998</v>
          </cell>
          <cell r="BM299">
            <v>1.3958596427983139E-3</v>
          </cell>
        </row>
        <row r="300">
          <cell r="A300">
            <v>364</v>
          </cell>
          <cell r="B300" t="str">
            <v>Dust filling valves (silos)</v>
          </cell>
          <cell r="D300">
            <v>0</v>
          </cell>
          <cell r="N300">
            <v>193684.58</v>
          </cell>
          <cell r="BL300">
            <v>193684.58</v>
          </cell>
          <cell r="BM300">
            <v>-4.2939490813296288E-3</v>
          </cell>
        </row>
        <row r="301">
          <cell r="A301">
            <v>365</v>
          </cell>
          <cell r="B301" t="str">
            <v>Access Structure</v>
          </cell>
          <cell r="D301">
            <v>0</v>
          </cell>
          <cell r="G301">
            <v>3287.6710739845253</v>
          </cell>
          <cell r="H301">
            <v>3287.6710739845253</v>
          </cell>
          <cell r="I301">
            <v>3287.67</v>
          </cell>
          <cell r="J301">
            <v>9863.02</v>
          </cell>
          <cell r="R301">
            <v>3287.67</v>
          </cell>
          <cell r="BL301">
            <v>23013.702147969052</v>
          </cell>
          <cell r="BM301">
            <v>4.6300773756229319E-3</v>
          </cell>
        </row>
        <row r="302">
          <cell r="A302">
            <v>366</v>
          </cell>
          <cell r="B302" t="str">
            <v>Access Structure</v>
          </cell>
          <cell r="D302">
            <v>0</v>
          </cell>
          <cell r="BL302">
            <v>610.49392888200316</v>
          </cell>
          <cell r="BM302">
            <v>0</v>
          </cell>
        </row>
        <row r="303">
          <cell r="A303">
            <v>367</v>
          </cell>
          <cell r="B303" t="str">
            <v>Pressure vessels with associated auxiliaries</v>
          </cell>
          <cell r="D303">
            <v>0</v>
          </cell>
          <cell r="AH303">
            <v>331243.13</v>
          </cell>
          <cell r="BL303">
            <v>331243.13</v>
          </cell>
          <cell r="BM303">
            <v>3.7467436632141471E-3</v>
          </cell>
        </row>
        <row r="304">
          <cell r="A304">
            <v>369</v>
          </cell>
          <cell r="B304" t="str">
            <v>Pressure vessels with associated auxiliaries</v>
          </cell>
          <cell r="D304">
            <v>0</v>
          </cell>
          <cell r="BF304">
            <v>96061.75</v>
          </cell>
          <cell r="BG304">
            <v>96061.75</v>
          </cell>
          <cell r="BL304">
            <v>192123.5</v>
          </cell>
          <cell r="BM304">
            <v>-4.2203473276458681E-3</v>
          </cell>
        </row>
        <row r="305">
          <cell r="A305">
            <v>370</v>
          </cell>
          <cell r="B305" t="str">
            <v>Pressure vessels with associated auxiliaries</v>
          </cell>
          <cell r="D305">
            <v>0</v>
          </cell>
          <cell r="BH305">
            <v>110479.13666666666</v>
          </cell>
          <cell r="BI305">
            <v>110479.13666666666</v>
          </cell>
          <cell r="BJ305">
            <v>110479.13666666666</v>
          </cell>
          <cell r="BL305">
            <v>331437.40999999997</v>
          </cell>
          <cell r="BM305">
            <v>-1.9667602609843016E-3</v>
          </cell>
        </row>
        <row r="306">
          <cell r="A306">
            <v>371</v>
          </cell>
          <cell r="B306" t="str">
            <v>Ash conveying pipelines</v>
          </cell>
          <cell r="D306">
            <v>0</v>
          </cell>
          <cell r="AO306">
            <v>280730.77</v>
          </cell>
          <cell r="BL306">
            <v>280730.77</v>
          </cell>
          <cell r="BM306">
            <v>3.8176699308678508E-4</v>
          </cell>
        </row>
        <row r="307">
          <cell r="A307">
            <v>372</v>
          </cell>
          <cell r="B307" t="str">
            <v>Ash conveying pipelines</v>
          </cell>
          <cell r="D307">
            <v>0</v>
          </cell>
          <cell r="AO307">
            <v>56838.78</v>
          </cell>
          <cell r="AP307">
            <v>56838.78</v>
          </cell>
          <cell r="BL307">
            <v>113677.56</v>
          </cell>
          <cell r="BM307">
            <v>1.9709946500370279E-3</v>
          </cell>
        </row>
        <row r="308">
          <cell r="A308">
            <v>373</v>
          </cell>
          <cell r="B308" t="e">
            <v>#N/A</v>
          </cell>
          <cell r="D308">
            <v>0</v>
          </cell>
          <cell r="BL308">
            <v>0</v>
          </cell>
          <cell r="BM308">
            <v>0</v>
          </cell>
        </row>
        <row r="309">
          <cell r="A309">
            <v>376</v>
          </cell>
          <cell r="B309" t="e">
            <v>#N/A</v>
          </cell>
          <cell r="D309">
            <v>0</v>
          </cell>
          <cell r="BL309">
            <v>0</v>
          </cell>
          <cell r="BM309">
            <v>0</v>
          </cell>
        </row>
        <row r="310">
          <cell r="A310">
            <v>377</v>
          </cell>
          <cell r="B310" t="str">
            <v>Air supply system</v>
          </cell>
          <cell r="D310">
            <v>0</v>
          </cell>
          <cell r="J310">
            <v>218.39</v>
          </cell>
          <cell r="BL310">
            <v>2183.877128746874</v>
          </cell>
          <cell r="BM310">
            <v>-1.4191645827850152E-3</v>
          </cell>
        </row>
        <row r="311">
          <cell r="A311">
            <v>383</v>
          </cell>
          <cell r="B311" t="str">
            <v>Air distribution system</v>
          </cell>
          <cell r="D311">
            <v>0</v>
          </cell>
          <cell r="R311">
            <v>1344.03</v>
          </cell>
          <cell r="BL311">
            <v>13440.237137837161</v>
          </cell>
          <cell r="BM311">
            <v>2.8621628425753443E-3</v>
          </cell>
        </row>
        <row r="312">
          <cell r="A312">
            <v>384</v>
          </cell>
          <cell r="B312" t="str">
            <v>Air distribution system</v>
          </cell>
          <cell r="D312">
            <v>0</v>
          </cell>
          <cell r="J312">
            <v>14280.25</v>
          </cell>
          <cell r="R312">
            <v>128522.24000000001</v>
          </cell>
          <cell r="BL312">
            <v>142802.49</v>
          </cell>
          <cell r="BM312">
            <v>8.2096035475842655E-4</v>
          </cell>
        </row>
        <row r="313">
          <cell r="A313">
            <v>385</v>
          </cell>
          <cell r="B313" t="str">
            <v>Air distribution system</v>
          </cell>
          <cell r="D313">
            <v>0</v>
          </cell>
          <cell r="R313">
            <v>6720.12</v>
          </cell>
          <cell r="BL313">
            <v>6720.12</v>
          </cell>
          <cell r="BM313">
            <v>2.8621628407563549E-3</v>
          </cell>
        </row>
        <row r="314">
          <cell r="A314">
            <v>386</v>
          </cell>
          <cell r="B314" t="str">
            <v>Air distribution system</v>
          </cell>
          <cell r="D314">
            <v>0</v>
          </cell>
          <cell r="R314">
            <v>5040.09</v>
          </cell>
          <cell r="BL314">
            <v>5040.09</v>
          </cell>
          <cell r="BM314">
            <v>2.1466221305672661E-3</v>
          </cell>
        </row>
        <row r="315">
          <cell r="A315">
            <v>387</v>
          </cell>
          <cell r="B315" t="str">
            <v>Air distribution system</v>
          </cell>
          <cell r="D315">
            <v>0</v>
          </cell>
          <cell r="H315">
            <v>61665.021363515189</v>
          </cell>
          <cell r="I315">
            <v>61665.021363515189</v>
          </cell>
          <cell r="BL315">
            <v>123330.04272703038</v>
          </cell>
          <cell r="BM315">
            <v>0</v>
          </cell>
        </row>
        <row r="316">
          <cell r="A316">
            <v>389</v>
          </cell>
          <cell r="B316" t="str">
            <v>Access Structure</v>
          </cell>
          <cell r="D316">
            <v>0</v>
          </cell>
          <cell r="BL316">
            <v>610.49</v>
          </cell>
          <cell r="BM316">
            <v>-3.928882003151557E-3</v>
          </cell>
        </row>
        <row r="317">
          <cell r="A317">
            <v>390</v>
          </cell>
          <cell r="B317" t="str">
            <v>Access Structure</v>
          </cell>
          <cell r="D317">
            <v>0</v>
          </cell>
          <cell r="G317">
            <v>833.97831356202153</v>
          </cell>
          <cell r="H317">
            <v>1139.77</v>
          </cell>
          <cell r="J317">
            <v>3864.1</v>
          </cell>
          <cell r="BL317">
            <v>6486.4981129991502</v>
          </cell>
          <cell r="BM317">
            <v>1.1862786777783185E-4</v>
          </cell>
        </row>
        <row r="318">
          <cell r="A318">
            <v>391</v>
          </cell>
          <cell r="B318" t="str">
            <v>Access Structure</v>
          </cell>
          <cell r="D318">
            <v>0</v>
          </cell>
          <cell r="G318">
            <v>43.606709205857371</v>
          </cell>
          <cell r="H318">
            <v>23.12</v>
          </cell>
          <cell r="I318">
            <v>43.6</v>
          </cell>
          <cell r="J318">
            <v>194.92</v>
          </cell>
          <cell r="BL318">
            <v>305.24670920585737</v>
          </cell>
          <cell r="BM318">
            <v>-2.5523514420910942E-4</v>
          </cell>
        </row>
        <row r="319">
          <cell r="A319">
            <v>392</v>
          </cell>
          <cell r="B319" t="str">
            <v>Access Structure</v>
          </cell>
          <cell r="D319">
            <v>0</v>
          </cell>
          <cell r="G319">
            <v>32.705031904393024</v>
          </cell>
          <cell r="H319">
            <v>32.71</v>
          </cell>
          <cell r="I319">
            <v>17.329999999999998</v>
          </cell>
          <cell r="J319">
            <v>146.19</v>
          </cell>
          <cell r="BL319">
            <v>228.93503190439304</v>
          </cell>
          <cell r="BM319">
            <v>-1.9142635812841036E-4</v>
          </cell>
        </row>
        <row r="320">
          <cell r="A320">
            <v>393</v>
          </cell>
          <cell r="B320" t="str">
            <v>Access Structure</v>
          </cell>
          <cell r="D320">
            <v>0</v>
          </cell>
          <cell r="G320">
            <v>2415.0296893309269</v>
          </cell>
          <cell r="H320">
            <v>2415.0296893309269</v>
          </cell>
          <cell r="I320">
            <v>2415.0300000000002</v>
          </cell>
          <cell r="J320">
            <v>7245.09</v>
          </cell>
          <cell r="R320">
            <v>2415.0300000000002</v>
          </cell>
          <cell r="BL320">
            <v>16905.209378661853</v>
          </cell>
          <cell r="BM320">
            <v>1.5533453661191743E-3</v>
          </cell>
        </row>
        <row r="321">
          <cell r="A321">
            <v>395</v>
          </cell>
          <cell r="B321" t="e">
            <v>#N/A</v>
          </cell>
          <cell r="D321">
            <v>0</v>
          </cell>
          <cell r="BL321">
            <v>0</v>
          </cell>
          <cell r="BM321">
            <v>0</v>
          </cell>
        </row>
        <row r="322">
          <cell r="A322">
            <v>396</v>
          </cell>
          <cell r="B322" t="str">
            <v>Air supply system</v>
          </cell>
          <cell r="D322">
            <v>0</v>
          </cell>
          <cell r="J322">
            <v>218.39</v>
          </cell>
          <cell r="BL322">
            <v>2183.877128746874</v>
          </cell>
          <cell r="BM322">
            <v>-1.4191645827850152E-3</v>
          </cell>
        </row>
        <row r="323">
          <cell r="A323">
            <v>402</v>
          </cell>
          <cell r="B323" t="str">
            <v>Air distribution system</v>
          </cell>
          <cell r="D323">
            <v>0</v>
          </cell>
          <cell r="J323">
            <v>1344.5</v>
          </cell>
          <cell r="BL323">
            <v>13440.23056540459</v>
          </cell>
          <cell r="BM323">
            <v>-3.7102697278896812E-3</v>
          </cell>
        </row>
        <row r="324">
          <cell r="A324">
            <v>403</v>
          </cell>
          <cell r="B324" t="str">
            <v>Air distribution system</v>
          </cell>
          <cell r="D324">
            <v>0</v>
          </cell>
          <cell r="J324">
            <v>14280.25</v>
          </cell>
          <cell r="N324">
            <v>128522.24000000001</v>
          </cell>
          <cell r="BL324">
            <v>142802.49</v>
          </cell>
          <cell r="BM324">
            <v>8.2096035475842655E-4</v>
          </cell>
        </row>
        <row r="325">
          <cell r="A325">
            <v>404</v>
          </cell>
          <cell r="B325" t="str">
            <v>Air distribution system</v>
          </cell>
          <cell r="D325">
            <v>0</v>
          </cell>
          <cell r="N325">
            <v>6720.12</v>
          </cell>
          <cell r="BL325">
            <v>6720.12</v>
          </cell>
          <cell r="BM325">
            <v>2.8621628407563549E-3</v>
          </cell>
        </row>
        <row r="326">
          <cell r="A326">
            <v>405</v>
          </cell>
          <cell r="B326" t="str">
            <v>Air distribution system</v>
          </cell>
          <cell r="D326">
            <v>0</v>
          </cell>
          <cell r="N326">
            <v>5040.09</v>
          </cell>
          <cell r="BL326">
            <v>5040.09</v>
          </cell>
          <cell r="BM326">
            <v>2.1466221305672661E-3</v>
          </cell>
        </row>
        <row r="327">
          <cell r="A327">
            <v>406</v>
          </cell>
          <cell r="B327" t="str">
            <v>Access Structure</v>
          </cell>
          <cell r="D327">
            <v>0</v>
          </cell>
          <cell r="G327">
            <v>833.97831356202153</v>
          </cell>
          <cell r="H327">
            <v>833.98</v>
          </cell>
          <cell r="I327">
            <v>305.79000000000002</v>
          </cell>
          <cell r="J327">
            <v>3864.1</v>
          </cell>
          <cell r="BL327">
            <v>6486.4981129991502</v>
          </cell>
          <cell r="BM327">
            <v>1.1862786777783185E-4</v>
          </cell>
        </row>
        <row r="328">
          <cell r="A328">
            <v>408</v>
          </cell>
          <cell r="B328" t="str">
            <v>Air distribution system</v>
          </cell>
          <cell r="D328">
            <v>0</v>
          </cell>
          <cell r="N328">
            <v>61665.02</v>
          </cell>
          <cell r="O328">
            <v>61665.02</v>
          </cell>
          <cell r="BL328">
            <v>123330.04</v>
          </cell>
          <cell r="BM328">
            <v>-2.7270303835393861E-3</v>
          </cell>
        </row>
        <row r="329">
          <cell r="A329">
            <v>409</v>
          </cell>
          <cell r="B329" t="str">
            <v>Access Structure</v>
          </cell>
          <cell r="D329">
            <v>0</v>
          </cell>
          <cell r="G329">
            <v>43.606709205857371</v>
          </cell>
          <cell r="H329">
            <v>43.61</v>
          </cell>
          <cell r="I329">
            <v>23.11</v>
          </cell>
          <cell r="J329">
            <v>194.92</v>
          </cell>
          <cell r="BL329">
            <v>305.24670920585737</v>
          </cell>
          <cell r="BM329">
            <v>-2.5523514420910942E-4</v>
          </cell>
        </row>
        <row r="330">
          <cell r="A330">
            <v>410</v>
          </cell>
          <cell r="B330" t="str">
            <v>Access Structure</v>
          </cell>
          <cell r="D330">
            <v>0</v>
          </cell>
          <cell r="G330">
            <v>32.705031904393024</v>
          </cell>
          <cell r="H330">
            <v>32.71</v>
          </cell>
          <cell r="I330">
            <v>17.329999999999998</v>
          </cell>
          <cell r="J330">
            <v>146.19</v>
          </cell>
          <cell r="BL330">
            <v>228.93503190439304</v>
          </cell>
          <cell r="BM330">
            <v>-1.9142635812841036E-4</v>
          </cell>
        </row>
        <row r="331">
          <cell r="A331">
            <v>411</v>
          </cell>
          <cell r="B331" t="str">
            <v>Access Structure</v>
          </cell>
          <cell r="D331">
            <v>0</v>
          </cell>
          <cell r="G331">
            <v>6911.7495615799944</v>
          </cell>
          <cell r="H331">
            <v>6911.7495615799944</v>
          </cell>
          <cell r="I331">
            <v>6911.75</v>
          </cell>
          <cell r="J331">
            <v>20735.25</v>
          </cell>
          <cell r="R331">
            <v>6911.75</v>
          </cell>
          <cell r="BL331">
            <v>48382.249123159985</v>
          </cell>
          <cell r="BM331">
            <v>2.1921000225120224E-3</v>
          </cell>
        </row>
        <row r="332">
          <cell r="A332">
            <v>412</v>
          </cell>
          <cell r="B332" t="str">
            <v>Access Structure</v>
          </cell>
          <cell r="D332">
            <v>0</v>
          </cell>
          <cell r="BL332">
            <v>610.49696444100164</v>
          </cell>
          <cell r="BM332">
            <v>3.0355589984765174E-3</v>
          </cell>
        </row>
        <row r="333">
          <cell r="A333">
            <v>414</v>
          </cell>
          <cell r="B333" t="e">
            <v>#N/A</v>
          </cell>
          <cell r="D333">
            <v>0</v>
          </cell>
          <cell r="BL333">
            <v>0</v>
          </cell>
          <cell r="BM333">
            <v>0</v>
          </cell>
        </row>
        <row r="334">
          <cell r="A334">
            <v>415</v>
          </cell>
          <cell r="B334" t="str">
            <v>Air supply system</v>
          </cell>
          <cell r="D334">
            <v>0</v>
          </cell>
          <cell r="J334">
            <v>218.39</v>
          </cell>
          <cell r="BL334">
            <v>2183.877128746874</v>
          </cell>
          <cell r="BM334">
            <v>-1.4191645827850152E-3</v>
          </cell>
        </row>
        <row r="335">
          <cell r="A335">
            <v>421</v>
          </cell>
          <cell r="B335" t="str">
            <v>Air distribution system</v>
          </cell>
          <cell r="D335">
            <v>0</v>
          </cell>
          <cell r="I335">
            <v>1344.5</v>
          </cell>
          <cell r="BL335">
            <v>13440.23056540459</v>
          </cell>
          <cell r="BM335">
            <v>-3.7102697278896812E-3</v>
          </cell>
        </row>
        <row r="336">
          <cell r="A336">
            <v>422</v>
          </cell>
          <cell r="B336" t="str">
            <v>Air distribution system</v>
          </cell>
          <cell r="D336">
            <v>0</v>
          </cell>
          <cell r="I336">
            <v>14280.25</v>
          </cell>
          <cell r="T336">
            <v>128522.24000000001</v>
          </cell>
          <cell r="BL336">
            <v>142802.49</v>
          </cell>
          <cell r="BM336">
            <v>8.2096035475842655E-4</v>
          </cell>
        </row>
        <row r="337">
          <cell r="A337">
            <v>423</v>
          </cell>
          <cell r="B337" t="str">
            <v>Air distribution system</v>
          </cell>
          <cell r="D337">
            <v>0</v>
          </cell>
          <cell r="T337">
            <v>6720.12</v>
          </cell>
          <cell r="BL337">
            <v>6720.12</v>
          </cell>
          <cell r="BM337">
            <v>2.8621628407563549E-3</v>
          </cell>
        </row>
        <row r="338">
          <cell r="A338">
            <v>424</v>
          </cell>
          <cell r="B338" t="str">
            <v>Air distribution system</v>
          </cell>
          <cell r="D338">
            <v>0</v>
          </cell>
          <cell r="T338">
            <v>5040.09</v>
          </cell>
          <cell r="BL338">
            <v>5040.09</v>
          </cell>
          <cell r="BM338">
            <v>2.1466221305672661E-3</v>
          </cell>
        </row>
        <row r="339">
          <cell r="A339">
            <v>425</v>
          </cell>
          <cell r="B339" t="str">
            <v>Access Structure</v>
          </cell>
          <cell r="D339">
            <v>0</v>
          </cell>
          <cell r="G339">
            <v>833.97831356202153</v>
          </cell>
          <cell r="H339">
            <v>833.98</v>
          </cell>
          <cell r="I339">
            <v>305.79000000000002</v>
          </cell>
          <cell r="J339">
            <v>3864.1</v>
          </cell>
          <cell r="BL339">
            <v>6486.4981129991502</v>
          </cell>
          <cell r="BM339">
            <v>1.1862786777783185E-4</v>
          </cell>
        </row>
        <row r="340">
          <cell r="A340">
            <v>427</v>
          </cell>
          <cell r="B340" t="str">
            <v>Air distribution system</v>
          </cell>
          <cell r="D340">
            <v>0</v>
          </cell>
          <cell r="T340">
            <v>61665.02</v>
          </cell>
          <cell r="U340">
            <v>61665.02</v>
          </cell>
          <cell r="BL340">
            <v>123330.04</v>
          </cell>
          <cell r="BM340">
            <v>-2.7270303835393861E-3</v>
          </cell>
        </row>
        <row r="341">
          <cell r="A341">
            <v>428</v>
          </cell>
          <cell r="B341" t="str">
            <v>Access Structure</v>
          </cell>
          <cell r="D341">
            <v>0</v>
          </cell>
          <cell r="G341">
            <v>43.606709205857371</v>
          </cell>
          <cell r="H341">
            <v>43.61</v>
          </cell>
          <cell r="I341">
            <v>23.11</v>
          </cell>
          <cell r="J341">
            <v>194.92</v>
          </cell>
          <cell r="BL341">
            <v>305.24670920585737</v>
          </cell>
          <cell r="BM341">
            <v>-2.5523514420910942E-4</v>
          </cell>
        </row>
        <row r="342">
          <cell r="A342">
            <v>429</v>
          </cell>
          <cell r="B342" t="str">
            <v>Access Structure</v>
          </cell>
          <cell r="D342">
            <v>0</v>
          </cell>
          <cell r="G342">
            <v>32.705031904393024</v>
          </cell>
          <cell r="H342">
            <v>32.71</v>
          </cell>
          <cell r="I342">
            <v>17.329999999999998</v>
          </cell>
          <cell r="J342">
            <v>146.19</v>
          </cell>
          <cell r="BL342">
            <v>228.93503190439304</v>
          </cell>
          <cell r="BM342">
            <v>-1.9142635812841036E-4</v>
          </cell>
        </row>
        <row r="343">
          <cell r="A343">
            <v>430</v>
          </cell>
          <cell r="B343" t="str">
            <v>Access Structure</v>
          </cell>
          <cell r="D343">
            <v>0</v>
          </cell>
          <cell r="G343">
            <v>5769.0146929762141</v>
          </cell>
          <cell r="H343">
            <v>5769.0146929762141</v>
          </cell>
          <cell r="I343">
            <v>5679.01</v>
          </cell>
          <cell r="J343">
            <v>17307.03</v>
          </cell>
          <cell r="R343">
            <v>5859.0320000000002</v>
          </cell>
          <cell r="BL343">
            <v>40383.101385952425</v>
          </cell>
          <cell r="BM343">
            <v>-1.4648810756625608E-3</v>
          </cell>
        </row>
        <row r="344">
          <cell r="A344">
            <v>431</v>
          </cell>
          <cell r="B344" t="str">
            <v>Access Structure</v>
          </cell>
          <cell r="D344">
            <v>0</v>
          </cell>
          <cell r="BL344">
            <v>610.49392888200316</v>
          </cell>
          <cell r="BM344">
            <v>0</v>
          </cell>
        </row>
        <row r="345">
          <cell r="A345">
            <v>433</v>
          </cell>
          <cell r="B345" t="e">
            <v>#N/A</v>
          </cell>
          <cell r="D345">
            <v>0</v>
          </cell>
          <cell r="BL345">
            <v>0</v>
          </cell>
          <cell r="BM345">
            <v>0</v>
          </cell>
        </row>
        <row r="346">
          <cell r="A346">
            <v>434</v>
          </cell>
          <cell r="B346" t="str">
            <v>Air supply system</v>
          </cell>
          <cell r="D346">
            <v>0</v>
          </cell>
          <cell r="J346">
            <v>218.39</v>
          </cell>
          <cell r="BL346">
            <v>2183.877128746874</v>
          </cell>
          <cell r="BM346">
            <v>-1.4191645827850152E-3</v>
          </cell>
        </row>
        <row r="347">
          <cell r="A347">
            <v>440</v>
          </cell>
          <cell r="B347" t="str">
            <v>Air distribution system</v>
          </cell>
          <cell r="D347">
            <v>0</v>
          </cell>
          <cell r="I347">
            <v>1344.5</v>
          </cell>
          <cell r="BL347">
            <v>13440.23056540459</v>
          </cell>
          <cell r="BM347">
            <v>-3.7102697278896812E-3</v>
          </cell>
        </row>
        <row r="348">
          <cell r="A348">
            <v>441</v>
          </cell>
          <cell r="B348" t="str">
            <v>Air distribution system</v>
          </cell>
          <cell r="D348">
            <v>0</v>
          </cell>
          <cell r="I348">
            <v>14280.25</v>
          </cell>
          <cell r="Z348">
            <v>128522.24000000001</v>
          </cell>
          <cell r="BL348">
            <v>142802.49</v>
          </cell>
          <cell r="BM348">
            <v>8.2096035475842655E-4</v>
          </cell>
        </row>
        <row r="349">
          <cell r="A349">
            <v>442</v>
          </cell>
          <cell r="B349" t="str">
            <v>Air distribution system</v>
          </cell>
          <cell r="D349">
            <v>0</v>
          </cell>
          <cell r="Z349">
            <v>6720.12</v>
          </cell>
          <cell r="BL349">
            <v>6720.12</v>
          </cell>
          <cell r="BM349">
            <v>2.8621628407563549E-3</v>
          </cell>
        </row>
        <row r="350">
          <cell r="A350">
            <v>443</v>
          </cell>
          <cell r="B350" t="str">
            <v>Air distribution system</v>
          </cell>
          <cell r="D350">
            <v>0</v>
          </cell>
          <cell r="Z350">
            <v>5040.09</v>
          </cell>
          <cell r="BL350">
            <v>5040.09</v>
          </cell>
          <cell r="BM350">
            <v>2.1466221305672661E-3</v>
          </cell>
        </row>
        <row r="351">
          <cell r="A351">
            <v>444</v>
          </cell>
          <cell r="B351" t="str">
            <v>Access Structure</v>
          </cell>
          <cell r="D351">
            <v>0</v>
          </cell>
          <cell r="G351">
            <v>833.97831356202153</v>
          </cell>
          <cell r="H351">
            <v>833.98</v>
          </cell>
          <cell r="I351">
            <v>305.79000000000002</v>
          </cell>
          <cell r="J351">
            <v>3864.1</v>
          </cell>
          <cell r="BL351">
            <v>6486.4981129991502</v>
          </cell>
          <cell r="BM351">
            <v>1.1862786777783185E-4</v>
          </cell>
        </row>
        <row r="352">
          <cell r="A352">
            <v>446</v>
          </cell>
          <cell r="B352" t="str">
            <v>Air distribution system</v>
          </cell>
          <cell r="D352">
            <v>0</v>
          </cell>
          <cell r="Z352">
            <v>61665.02</v>
          </cell>
          <cell r="AA352">
            <v>61665.02</v>
          </cell>
          <cell r="BL352">
            <v>123330.04</v>
          </cell>
          <cell r="BM352">
            <v>-2.7270303835393861E-3</v>
          </cell>
        </row>
        <row r="353">
          <cell r="A353">
            <v>447</v>
          </cell>
          <cell r="B353" t="str">
            <v>Access Structure</v>
          </cell>
          <cell r="D353">
            <v>0</v>
          </cell>
          <cell r="G353">
            <v>43.606709205857371</v>
          </cell>
          <cell r="H353">
            <v>43.61</v>
          </cell>
          <cell r="I353">
            <v>23.11</v>
          </cell>
          <cell r="J353">
            <v>194.92</v>
          </cell>
          <cell r="BL353">
            <v>305.24670920585737</v>
          </cell>
          <cell r="BM353">
            <v>-2.5523514420910942E-4</v>
          </cell>
        </row>
        <row r="354">
          <cell r="A354">
            <v>448</v>
          </cell>
          <cell r="B354" t="str">
            <v>Access Structure</v>
          </cell>
          <cell r="D354">
            <v>0</v>
          </cell>
          <cell r="G354">
            <v>32.705031904393024</v>
          </cell>
          <cell r="H354">
            <v>32.71</v>
          </cell>
          <cell r="I354">
            <v>17.329999999999998</v>
          </cell>
          <cell r="J354">
            <v>146.19</v>
          </cell>
          <cell r="BL354">
            <v>228.93503190439304</v>
          </cell>
          <cell r="BM354">
            <v>-1.9142635812841036E-4</v>
          </cell>
        </row>
        <row r="355">
          <cell r="A355">
            <v>449</v>
          </cell>
          <cell r="B355" t="str">
            <v>Access Structure</v>
          </cell>
          <cell r="D355">
            <v>0</v>
          </cell>
          <cell r="G355">
            <v>6784.7790206240188</v>
          </cell>
          <cell r="H355">
            <v>6784.7790206240188</v>
          </cell>
          <cell r="I355">
            <v>6784.78</v>
          </cell>
          <cell r="J355">
            <v>20354.34</v>
          </cell>
          <cell r="R355">
            <v>6784.78</v>
          </cell>
          <cell r="BL355">
            <v>47493.458041248035</v>
          </cell>
          <cell r="BM355">
            <v>4.8968799019348808E-3</v>
          </cell>
        </row>
        <row r="356">
          <cell r="A356">
            <v>450</v>
          </cell>
          <cell r="B356" t="str">
            <v>Access Structure</v>
          </cell>
          <cell r="D356">
            <v>0</v>
          </cell>
          <cell r="BL356">
            <v>610.47635732920185</v>
          </cell>
          <cell r="BM356">
            <v>-1.7571552801314283E-2</v>
          </cell>
        </row>
        <row r="357">
          <cell r="A357">
            <v>452</v>
          </cell>
          <cell r="B357" t="e">
            <v>#N/A</v>
          </cell>
          <cell r="D357">
            <v>0</v>
          </cell>
          <cell r="BL357">
            <v>0</v>
          </cell>
          <cell r="BM357">
            <v>0</v>
          </cell>
        </row>
        <row r="358">
          <cell r="A358">
            <v>453</v>
          </cell>
          <cell r="B358" t="str">
            <v>Air supply system</v>
          </cell>
          <cell r="D358">
            <v>0</v>
          </cell>
          <cell r="J358">
            <v>218.39</v>
          </cell>
          <cell r="BL358">
            <v>2183.877128746874</v>
          </cell>
          <cell r="BM358">
            <v>-1.4191645827850152E-3</v>
          </cell>
        </row>
        <row r="359">
          <cell r="A359">
            <v>459</v>
          </cell>
          <cell r="B359" t="str">
            <v>Air distribution system</v>
          </cell>
          <cell r="D359">
            <v>0</v>
          </cell>
          <cell r="I359">
            <v>1344.5</v>
          </cell>
          <cell r="BL359">
            <v>13440.23056540459</v>
          </cell>
          <cell r="BM359">
            <v>-3.7102697278896812E-3</v>
          </cell>
        </row>
        <row r="360">
          <cell r="A360">
            <v>460</v>
          </cell>
          <cell r="B360" t="str">
            <v>Air distribution system</v>
          </cell>
          <cell r="D360">
            <v>0</v>
          </cell>
          <cell r="I360">
            <v>14280.25</v>
          </cell>
          <cell r="AF360">
            <v>128522.24000000001</v>
          </cell>
          <cell r="BL360">
            <v>142802.49</v>
          </cell>
          <cell r="BM360">
            <v>8.2096035475842655E-4</v>
          </cell>
        </row>
        <row r="361">
          <cell r="A361">
            <v>461</v>
          </cell>
          <cell r="B361" t="str">
            <v>Air distribution system</v>
          </cell>
          <cell r="D361">
            <v>0</v>
          </cell>
          <cell r="AF361">
            <v>6720.12</v>
          </cell>
          <cell r="BL361">
            <v>6720.12</v>
          </cell>
          <cell r="BM361">
            <v>2.8621628407563549E-3</v>
          </cell>
        </row>
        <row r="362">
          <cell r="A362">
            <v>462</v>
          </cell>
          <cell r="B362" t="str">
            <v>Air distribution system</v>
          </cell>
          <cell r="D362">
            <v>0</v>
          </cell>
          <cell r="AF362">
            <v>5040.09</v>
          </cell>
          <cell r="BL362">
            <v>5040.09</v>
          </cell>
          <cell r="BM362">
            <v>2.1466221305672661E-3</v>
          </cell>
        </row>
        <row r="363">
          <cell r="A363">
            <v>463</v>
          </cell>
          <cell r="B363" t="str">
            <v>Access Structure</v>
          </cell>
          <cell r="D363">
            <v>0</v>
          </cell>
          <cell r="G363">
            <v>833.97831356202153</v>
          </cell>
          <cell r="H363">
            <v>833.98</v>
          </cell>
          <cell r="I363">
            <v>305.79000000000002</v>
          </cell>
          <cell r="J363">
            <v>3864.1</v>
          </cell>
          <cell r="BL363">
            <v>6486.4981129991502</v>
          </cell>
          <cell r="BM363">
            <v>1.1862786777783185E-4</v>
          </cell>
        </row>
        <row r="364">
          <cell r="A364">
            <v>465</v>
          </cell>
          <cell r="B364" t="str">
            <v>Air distribution system</v>
          </cell>
          <cell r="D364">
            <v>0</v>
          </cell>
          <cell r="AF364">
            <v>61665.02</v>
          </cell>
          <cell r="AG364">
            <v>61665.02</v>
          </cell>
          <cell r="BL364">
            <v>123330.04</v>
          </cell>
          <cell r="BM364">
            <v>-2.7270303835393861E-3</v>
          </cell>
        </row>
        <row r="365">
          <cell r="A365">
            <v>466</v>
          </cell>
          <cell r="B365" t="str">
            <v>Access Structure</v>
          </cell>
          <cell r="D365">
            <v>0</v>
          </cell>
          <cell r="G365">
            <v>43.606709205857371</v>
          </cell>
          <cell r="H365">
            <v>43.61</v>
          </cell>
          <cell r="I365">
            <v>23.11</v>
          </cell>
          <cell r="J365">
            <v>194.92</v>
          </cell>
          <cell r="BL365">
            <v>305.24670920585737</v>
          </cell>
          <cell r="BM365">
            <v>-2.5523514420910942E-4</v>
          </cell>
        </row>
        <row r="366">
          <cell r="A366">
            <v>467</v>
          </cell>
          <cell r="B366" t="str">
            <v>Access Structure</v>
          </cell>
          <cell r="D366">
            <v>0</v>
          </cell>
          <cell r="G366">
            <v>32.705031904393024</v>
          </cell>
          <cell r="H366">
            <v>32.71</v>
          </cell>
          <cell r="I366">
            <v>17.329999999999998</v>
          </cell>
          <cell r="J366">
            <v>146.19</v>
          </cell>
          <cell r="BL366">
            <v>228.93503190439304</v>
          </cell>
          <cell r="BM366">
            <v>-1.9142635812841036E-4</v>
          </cell>
        </row>
        <row r="367">
          <cell r="A367">
            <v>468</v>
          </cell>
          <cell r="B367" t="str">
            <v>Access Structure</v>
          </cell>
          <cell r="D367">
            <v>0</v>
          </cell>
          <cell r="G367">
            <v>11482.689035995118</v>
          </cell>
          <cell r="H367">
            <v>11482.689035995118</v>
          </cell>
          <cell r="I367">
            <v>11482.69</v>
          </cell>
          <cell r="J367">
            <v>34448.07</v>
          </cell>
          <cell r="R367">
            <v>11482.69</v>
          </cell>
          <cell r="BL367">
            <v>80378.82807199024</v>
          </cell>
          <cell r="BM367">
            <v>4.8200244200415909E-3</v>
          </cell>
        </row>
        <row r="368">
          <cell r="A368">
            <v>469</v>
          </cell>
          <cell r="B368" t="str">
            <v>Complete silo outlet cone</v>
          </cell>
          <cell r="D368">
            <v>0</v>
          </cell>
          <cell r="BL368">
            <v>93995.455329583914</v>
          </cell>
          <cell r="BM368">
            <v>2.0337448513600975E-3</v>
          </cell>
        </row>
        <row r="369">
          <cell r="A369">
            <v>471</v>
          </cell>
          <cell r="B369" t="e">
            <v>#N/A</v>
          </cell>
          <cell r="D369">
            <v>0</v>
          </cell>
          <cell r="BL369">
            <v>0</v>
          </cell>
          <cell r="BM369">
            <v>0</v>
          </cell>
        </row>
        <row r="370">
          <cell r="A370">
            <v>472</v>
          </cell>
          <cell r="B370" t="str">
            <v>Complete silo outlet cone</v>
          </cell>
          <cell r="D370">
            <v>0</v>
          </cell>
          <cell r="BL370">
            <v>1438753.88</v>
          </cell>
          <cell r="BM370">
            <v>5.5187009274959564E-4</v>
          </cell>
        </row>
        <row r="371">
          <cell r="A371">
            <v>478</v>
          </cell>
          <cell r="B371" t="str">
            <v>Complete silo outlet cone</v>
          </cell>
          <cell r="D371">
            <v>0</v>
          </cell>
          <cell r="BL371">
            <v>25764.77</v>
          </cell>
          <cell r="BM371">
            <v>4.0754288784228265E-3</v>
          </cell>
        </row>
        <row r="372">
          <cell r="A372">
            <v>479</v>
          </cell>
          <cell r="B372" t="str">
            <v>Complete silo outlet cone</v>
          </cell>
          <cell r="D372">
            <v>0</v>
          </cell>
          <cell r="J372">
            <v>89630.313333333339</v>
          </cell>
          <cell r="K372">
            <v>89630.313333333339</v>
          </cell>
          <cell r="L372">
            <v>89630.313333333339</v>
          </cell>
          <cell r="BL372">
            <v>268890.94</v>
          </cell>
          <cell r="BM372">
            <v>-7.3863222496584058E-4</v>
          </cell>
        </row>
        <row r="373">
          <cell r="A373">
            <v>480</v>
          </cell>
          <cell r="B373" t="str">
            <v>Silo level measurements</v>
          </cell>
          <cell r="D373">
            <v>0</v>
          </cell>
          <cell r="J373">
            <v>744.02</v>
          </cell>
          <cell r="BL373">
            <v>7199.9959999999992</v>
          </cell>
          <cell r="BM373">
            <v>-4.0000000008149073E-3</v>
          </cell>
        </row>
        <row r="374">
          <cell r="A374">
            <v>481</v>
          </cell>
          <cell r="B374" t="str">
            <v>Silo level measurements</v>
          </cell>
          <cell r="D374">
            <v>0</v>
          </cell>
          <cell r="J374">
            <v>7650</v>
          </cell>
          <cell r="N374">
            <v>68850</v>
          </cell>
          <cell r="BL374">
            <v>76500</v>
          </cell>
          <cell r="BM374">
            <v>0</v>
          </cell>
        </row>
        <row r="375">
          <cell r="A375">
            <v>482</v>
          </cell>
          <cell r="B375" t="str">
            <v>Silo level measurements</v>
          </cell>
          <cell r="D375">
            <v>0</v>
          </cell>
          <cell r="N375">
            <v>3600</v>
          </cell>
          <cell r="BL375">
            <v>3600</v>
          </cell>
          <cell r="BM375">
            <v>0</v>
          </cell>
        </row>
        <row r="376">
          <cell r="A376">
            <v>484</v>
          </cell>
          <cell r="B376" t="str">
            <v>Air distribution system</v>
          </cell>
          <cell r="D376">
            <v>0</v>
          </cell>
          <cell r="AL376">
            <v>61665.02</v>
          </cell>
          <cell r="AM376">
            <v>61665.02</v>
          </cell>
          <cell r="BL376">
            <v>123330.04</v>
          </cell>
          <cell r="BM376">
            <v>-2.7270303835393861E-3</v>
          </cell>
        </row>
        <row r="377">
          <cell r="A377">
            <v>485</v>
          </cell>
          <cell r="B377" t="str">
            <v>Silo level measurements</v>
          </cell>
          <cell r="D377">
            <v>0</v>
          </cell>
          <cell r="O377">
            <v>2700</v>
          </cell>
          <cell r="BL377">
            <v>2700</v>
          </cell>
          <cell r="BM377">
            <v>0</v>
          </cell>
        </row>
        <row r="378">
          <cell r="A378">
            <v>486</v>
          </cell>
          <cell r="B378" t="str">
            <v>Silo level measurements</v>
          </cell>
          <cell r="D378">
            <v>0</v>
          </cell>
          <cell r="P378">
            <v>11930.2</v>
          </cell>
          <cell r="BL378">
            <v>11930.2</v>
          </cell>
          <cell r="BM378">
            <v>2.4907037550292443E-4</v>
          </cell>
        </row>
        <row r="379">
          <cell r="A379">
            <v>487</v>
          </cell>
          <cell r="B379" t="str">
            <v>Silo Vaccum measurement</v>
          </cell>
          <cell r="D379">
            <v>0</v>
          </cell>
          <cell r="H379">
            <v>725.33</v>
          </cell>
          <cell r="BL379">
            <v>6800</v>
          </cell>
          <cell r="BM379">
            <v>0</v>
          </cell>
        </row>
        <row r="380">
          <cell r="A380">
            <v>488</v>
          </cell>
          <cell r="B380" t="str">
            <v>Silo Vaccum measurement</v>
          </cell>
          <cell r="D380">
            <v>0</v>
          </cell>
          <cell r="J380">
            <v>7225</v>
          </cell>
          <cell r="N380">
            <v>65025</v>
          </cell>
          <cell r="BL380">
            <v>72250</v>
          </cell>
          <cell r="BM380">
            <v>0</v>
          </cell>
        </row>
        <row r="381">
          <cell r="A381">
            <v>491</v>
          </cell>
          <cell r="B381" t="e">
            <v>#N/A</v>
          </cell>
          <cell r="D381">
            <v>0</v>
          </cell>
          <cell r="BL381">
            <v>0</v>
          </cell>
          <cell r="BM381">
            <v>0</v>
          </cell>
        </row>
        <row r="382">
          <cell r="A382">
            <v>492</v>
          </cell>
          <cell r="B382" t="str">
            <v>Fly ash storage silos (Concept)</v>
          </cell>
          <cell r="D382">
            <v>0</v>
          </cell>
          <cell r="BL382">
            <v>85477.37999999999</v>
          </cell>
          <cell r="BM382">
            <v>-3.3343028626404703E-3</v>
          </cell>
        </row>
        <row r="383">
          <cell r="A383">
            <v>498</v>
          </cell>
          <cell r="B383" t="str">
            <v>Complete silo outlet cone</v>
          </cell>
          <cell r="D383">
            <v>0</v>
          </cell>
          <cell r="BL383">
            <v>595492.02</v>
          </cell>
          <cell r="BM383">
            <v>-2.4337304057553411E-3</v>
          </cell>
        </row>
        <row r="384">
          <cell r="A384">
            <v>499</v>
          </cell>
          <cell r="B384" t="str">
            <v>Complete silo outlet cone</v>
          </cell>
          <cell r="D384">
            <v>0</v>
          </cell>
          <cell r="BL384">
            <v>108903.88250859384</v>
          </cell>
          <cell r="BM384">
            <v>0</v>
          </cell>
        </row>
        <row r="385">
          <cell r="A385">
            <v>500</v>
          </cell>
          <cell r="B385" t="str">
            <v>Complete silo outlet cone</v>
          </cell>
          <cell r="D385">
            <v>0</v>
          </cell>
          <cell r="BL385">
            <v>1438753.8779448129</v>
          </cell>
          <cell r="BM385">
            <v>-1.5033169183880091E-3</v>
          </cell>
        </row>
        <row r="386">
          <cell r="A386">
            <v>501</v>
          </cell>
          <cell r="B386" t="str">
            <v>Complete silo outlet cone</v>
          </cell>
          <cell r="D386">
            <v>0</v>
          </cell>
          <cell r="BL386">
            <v>25764.765924571122</v>
          </cell>
          <cell r="BM386">
            <v>0</v>
          </cell>
        </row>
        <row r="387">
          <cell r="A387">
            <v>502</v>
          </cell>
          <cell r="B387" t="str">
            <v>Complete silo outlet cone</v>
          </cell>
          <cell r="D387">
            <v>0</v>
          </cell>
          <cell r="G387">
            <v>134445.47036931611</v>
          </cell>
          <cell r="H387">
            <v>134445.47036931611</v>
          </cell>
          <cell r="BL387">
            <v>268890.94073863223</v>
          </cell>
          <cell r="BM387">
            <v>0</v>
          </cell>
        </row>
        <row r="388">
          <cell r="A388">
            <v>504</v>
          </cell>
          <cell r="B388" t="str">
            <v>Silo level measurements</v>
          </cell>
          <cell r="D388">
            <v>0</v>
          </cell>
          <cell r="H388">
            <v>744</v>
          </cell>
          <cell r="BL388">
            <v>7200</v>
          </cell>
          <cell r="BM388">
            <v>0</v>
          </cell>
        </row>
        <row r="389">
          <cell r="A389">
            <v>505</v>
          </cell>
          <cell r="B389" t="str">
            <v>Silo level measurements</v>
          </cell>
          <cell r="D389">
            <v>0</v>
          </cell>
          <cell r="H389">
            <v>68850</v>
          </cell>
          <cell r="J389">
            <v>7650</v>
          </cell>
          <cell r="BL389">
            <v>76500</v>
          </cell>
          <cell r="BM389">
            <v>0</v>
          </cell>
        </row>
        <row r="390">
          <cell r="A390">
            <v>506</v>
          </cell>
          <cell r="B390" t="str">
            <v>Silo level measurements</v>
          </cell>
          <cell r="D390">
            <v>0</v>
          </cell>
          <cell r="H390">
            <v>3600</v>
          </cell>
          <cell r="BL390">
            <v>3600</v>
          </cell>
          <cell r="BM390">
            <v>0</v>
          </cell>
        </row>
        <row r="391">
          <cell r="A391">
            <v>507</v>
          </cell>
          <cell r="B391" t="str">
            <v>Silo level measurements</v>
          </cell>
          <cell r="D391">
            <v>0</v>
          </cell>
          <cell r="H391">
            <v>2700</v>
          </cell>
          <cell r="BL391">
            <v>2700</v>
          </cell>
          <cell r="BM391">
            <v>0</v>
          </cell>
        </row>
        <row r="392">
          <cell r="A392">
            <v>510</v>
          </cell>
          <cell r="B392" t="str">
            <v>Silo Vaccum measurement</v>
          </cell>
          <cell r="D392">
            <v>0</v>
          </cell>
          <cell r="H392">
            <v>725</v>
          </cell>
          <cell r="BL392">
            <v>6800</v>
          </cell>
          <cell r="BM392">
            <v>0</v>
          </cell>
        </row>
        <row r="393">
          <cell r="A393">
            <v>511</v>
          </cell>
          <cell r="B393" t="str">
            <v>Silo Vaccum measurement</v>
          </cell>
          <cell r="D393">
            <v>0</v>
          </cell>
          <cell r="H393">
            <v>65025</v>
          </cell>
          <cell r="J393">
            <v>7225</v>
          </cell>
          <cell r="BL393">
            <v>72250</v>
          </cell>
          <cell r="BM393">
            <v>0</v>
          </cell>
        </row>
        <row r="394">
          <cell r="A394">
            <v>512</v>
          </cell>
          <cell r="B394" t="str">
            <v>Silo Vaccum measurement</v>
          </cell>
          <cell r="D394">
            <v>0</v>
          </cell>
          <cell r="H394">
            <v>3400</v>
          </cell>
          <cell r="BL394">
            <v>3400</v>
          </cell>
          <cell r="BM394">
            <v>0</v>
          </cell>
        </row>
        <row r="395">
          <cell r="A395">
            <v>513</v>
          </cell>
          <cell r="B395" t="str">
            <v>Silo Vaccum measurement</v>
          </cell>
          <cell r="D395">
            <v>0</v>
          </cell>
          <cell r="I395">
            <v>2550</v>
          </cell>
          <cell r="BL395">
            <v>2550</v>
          </cell>
          <cell r="BM395">
            <v>0</v>
          </cell>
        </row>
        <row r="396">
          <cell r="A396">
            <v>516</v>
          </cell>
          <cell r="B396" t="e">
            <v>#N/A</v>
          </cell>
          <cell r="D396">
            <v>0</v>
          </cell>
          <cell r="BL396">
            <v>0</v>
          </cell>
          <cell r="BM396">
            <v>0</v>
          </cell>
        </row>
        <row r="397">
          <cell r="A397">
            <v>517</v>
          </cell>
          <cell r="B397" t="str">
            <v>Fly ash storage silos (Concept)</v>
          </cell>
          <cell r="D397">
            <v>0</v>
          </cell>
          <cell r="BL397">
            <v>85477.387500727142</v>
          </cell>
          <cell r="BM397">
            <v>4.1664242889964953E-3</v>
          </cell>
        </row>
        <row r="398">
          <cell r="A398">
            <v>523</v>
          </cell>
          <cell r="B398" t="str">
            <v>Complete silo outlet cone</v>
          </cell>
          <cell r="D398">
            <v>0</v>
          </cell>
          <cell r="BL398">
            <v>496165.50272124016</v>
          </cell>
          <cell r="BM398">
            <v>-2.7212403365410864E-3</v>
          </cell>
        </row>
        <row r="399">
          <cell r="A399">
            <v>524</v>
          </cell>
          <cell r="B399" t="str">
            <v>Silo Vaccum measurement</v>
          </cell>
          <cell r="D399">
            <v>0</v>
          </cell>
          <cell r="N399">
            <v>3400</v>
          </cell>
          <cell r="BL399">
            <v>3400</v>
          </cell>
          <cell r="BM399">
            <v>0</v>
          </cell>
        </row>
        <row r="400">
          <cell r="A400">
            <v>525</v>
          </cell>
          <cell r="B400" t="str">
            <v>Silo Vaccum measurement</v>
          </cell>
          <cell r="D400">
            <v>0</v>
          </cell>
          <cell r="O400">
            <v>2550</v>
          </cell>
          <cell r="BL400">
            <v>2550</v>
          </cell>
          <cell r="BM400">
            <v>0</v>
          </cell>
        </row>
        <row r="401">
          <cell r="A401">
            <v>526</v>
          </cell>
          <cell r="B401" t="str">
            <v>Silo Vaccum measurement</v>
          </cell>
          <cell r="D401">
            <v>0</v>
          </cell>
          <cell r="P401">
            <v>5633.7049999999999</v>
          </cell>
          <cell r="Q401">
            <v>5633.7049999999999</v>
          </cell>
          <cell r="BL401">
            <v>11267.41</v>
          </cell>
          <cell r="BM401">
            <v>-8.758779786148807E-4</v>
          </cell>
        </row>
        <row r="402">
          <cell r="A402">
            <v>527</v>
          </cell>
          <cell r="B402" t="str">
            <v>Complete silo outlet cone</v>
          </cell>
          <cell r="D402">
            <v>0</v>
          </cell>
          <cell r="BL402">
            <v>95288.744154869943</v>
          </cell>
          <cell r="BM402">
            <v>2.6061704847961664E-3</v>
          </cell>
        </row>
        <row r="403">
          <cell r="A403">
            <v>529</v>
          </cell>
          <cell r="B403" t="str">
            <v>Complete silo outlet cone</v>
          </cell>
          <cell r="D403">
            <v>0</v>
          </cell>
          <cell r="BL403">
            <v>1438753.88</v>
          </cell>
          <cell r="BM403">
            <v>5.5187009274959564E-4</v>
          </cell>
        </row>
        <row r="404">
          <cell r="A404">
            <v>530</v>
          </cell>
          <cell r="B404" t="str">
            <v>Complete silo outlet cone</v>
          </cell>
          <cell r="D404">
            <v>0</v>
          </cell>
          <cell r="BL404">
            <v>25764.77</v>
          </cell>
          <cell r="BM404">
            <v>4.0754288784228265E-3</v>
          </cell>
        </row>
        <row r="405">
          <cell r="A405">
            <v>531</v>
          </cell>
          <cell r="B405" t="str">
            <v>Complete silo outlet cone</v>
          </cell>
          <cell r="D405">
            <v>0</v>
          </cell>
          <cell r="Q405">
            <v>134445.47</v>
          </cell>
          <cell r="R405">
            <v>134445.47</v>
          </cell>
          <cell r="BL405">
            <v>268890.94</v>
          </cell>
          <cell r="BM405">
            <v>-7.3863222496584058E-4</v>
          </cell>
        </row>
        <row r="406">
          <cell r="A406">
            <v>532</v>
          </cell>
          <cell r="B406" t="str">
            <v>Silo level measurements</v>
          </cell>
          <cell r="D406">
            <v>0</v>
          </cell>
          <cell r="R406">
            <v>744.02</v>
          </cell>
          <cell r="BL406">
            <v>7199.9959999999992</v>
          </cell>
          <cell r="BM406">
            <v>-4.0000000008149073E-3</v>
          </cell>
        </row>
        <row r="407">
          <cell r="A407">
            <v>533</v>
          </cell>
          <cell r="B407" t="str">
            <v>Silo level measurements</v>
          </cell>
          <cell r="D407">
            <v>0</v>
          </cell>
          <cell r="J407">
            <v>7650</v>
          </cell>
          <cell r="T407">
            <v>68850</v>
          </cell>
          <cell r="BL407">
            <v>76500</v>
          </cell>
          <cell r="BM407">
            <v>0</v>
          </cell>
        </row>
        <row r="408">
          <cell r="A408">
            <v>535</v>
          </cell>
          <cell r="B408" t="str">
            <v>Silo level measurements</v>
          </cell>
          <cell r="D408">
            <v>0</v>
          </cell>
          <cell r="T408">
            <v>3600</v>
          </cell>
          <cell r="BL408">
            <v>3600</v>
          </cell>
          <cell r="BM408">
            <v>0</v>
          </cell>
        </row>
        <row r="409">
          <cell r="A409">
            <v>536</v>
          </cell>
          <cell r="B409" t="str">
            <v>Silo level measurements</v>
          </cell>
          <cell r="D409">
            <v>0</v>
          </cell>
          <cell r="U409">
            <v>2700</v>
          </cell>
          <cell r="BL409">
            <v>2700</v>
          </cell>
          <cell r="BM409">
            <v>0</v>
          </cell>
        </row>
        <row r="410">
          <cell r="A410">
            <v>537</v>
          </cell>
          <cell r="B410" t="str">
            <v>Silo level measurements</v>
          </cell>
          <cell r="D410">
            <v>0</v>
          </cell>
          <cell r="V410">
            <v>11930.2</v>
          </cell>
          <cell r="BL410">
            <v>11930.2</v>
          </cell>
          <cell r="BM410">
            <v>2.4907037550292443E-4</v>
          </cell>
        </row>
        <row r="411">
          <cell r="A411">
            <v>538</v>
          </cell>
          <cell r="B411" t="str">
            <v>Silo Vaccum measurement</v>
          </cell>
          <cell r="D411">
            <v>0</v>
          </cell>
          <cell r="H411">
            <v>725.33</v>
          </cell>
          <cell r="BL411">
            <v>6800</v>
          </cell>
          <cell r="BM411">
            <v>0</v>
          </cell>
        </row>
        <row r="412">
          <cell r="A412">
            <v>539</v>
          </cell>
          <cell r="B412" t="str">
            <v>Silo Vaccum measurement</v>
          </cell>
          <cell r="D412">
            <v>0</v>
          </cell>
          <cell r="J412">
            <v>7225</v>
          </cell>
          <cell r="S412">
            <v>65025</v>
          </cell>
          <cell r="BL412">
            <v>72250</v>
          </cell>
          <cell r="BM412">
            <v>0</v>
          </cell>
        </row>
        <row r="413">
          <cell r="A413">
            <v>541</v>
          </cell>
          <cell r="B413" t="e">
            <v>#N/A</v>
          </cell>
          <cell r="D413">
            <v>0</v>
          </cell>
          <cell r="BL413">
            <v>0</v>
          </cell>
          <cell r="BM413">
            <v>0</v>
          </cell>
        </row>
        <row r="414">
          <cell r="A414">
            <v>542</v>
          </cell>
          <cell r="B414" t="str">
            <v>Fly ash storage silos (Concept)</v>
          </cell>
          <cell r="D414">
            <v>0</v>
          </cell>
          <cell r="BL414">
            <v>85477.387500727142</v>
          </cell>
          <cell r="BM414">
            <v>4.1664242889964953E-3</v>
          </cell>
        </row>
        <row r="415">
          <cell r="A415">
            <v>548</v>
          </cell>
          <cell r="B415" t="str">
            <v>Complete silo outlet cone</v>
          </cell>
          <cell r="D415">
            <v>0</v>
          </cell>
          <cell r="BL415">
            <v>468673.70454819518</v>
          </cell>
          <cell r="BM415">
            <v>-4.5481952256523073E-3</v>
          </cell>
        </row>
        <row r="416">
          <cell r="A416">
            <v>549</v>
          </cell>
          <cell r="B416" t="str">
            <v>Silo Vaccum measurement</v>
          </cell>
          <cell r="D416">
            <v>0</v>
          </cell>
          <cell r="S416">
            <v>3400</v>
          </cell>
          <cell r="BL416">
            <v>3400</v>
          </cell>
          <cell r="BM416">
            <v>0</v>
          </cell>
        </row>
        <row r="417">
          <cell r="A417">
            <v>550</v>
          </cell>
          <cell r="B417" t="str">
            <v>Silo Vaccum measurement</v>
          </cell>
          <cell r="D417">
            <v>0</v>
          </cell>
          <cell r="T417">
            <v>2550</v>
          </cell>
          <cell r="BL417">
            <v>2550</v>
          </cell>
          <cell r="BM417">
            <v>0</v>
          </cell>
        </row>
        <row r="418">
          <cell r="A418">
            <v>551</v>
          </cell>
          <cell r="B418" t="str">
            <v>Silo Vaccum measurement</v>
          </cell>
          <cell r="D418">
            <v>0</v>
          </cell>
          <cell r="U418">
            <v>5633.7049999999999</v>
          </cell>
          <cell r="V418">
            <v>5633.7049999999999</v>
          </cell>
          <cell r="BL418">
            <v>11267.41</v>
          </cell>
          <cell r="BM418">
            <v>-8.758779786148807E-4</v>
          </cell>
        </row>
        <row r="419">
          <cell r="A419">
            <v>552</v>
          </cell>
          <cell r="B419" t="str">
            <v>Complete silo outlet cone</v>
          </cell>
          <cell r="D419">
            <v>0</v>
          </cell>
          <cell r="BL419">
            <v>96658.444274586451</v>
          </cell>
          <cell r="BM419">
            <v>1.5287220594473183E-3</v>
          </cell>
        </row>
        <row r="420">
          <cell r="A420">
            <v>554</v>
          </cell>
          <cell r="B420" t="str">
            <v>Complete silo outlet cone</v>
          </cell>
          <cell r="D420">
            <v>0</v>
          </cell>
          <cell r="BL420">
            <v>1438753.88</v>
          </cell>
          <cell r="BM420">
            <v>5.5187009274959564E-4</v>
          </cell>
        </row>
        <row r="421">
          <cell r="A421">
            <v>555</v>
          </cell>
          <cell r="B421" t="str">
            <v>Complete silo outlet cone</v>
          </cell>
          <cell r="D421">
            <v>0</v>
          </cell>
          <cell r="BL421">
            <v>25764.77</v>
          </cell>
          <cell r="BM421">
            <v>4.0754288784228265E-3</v>
          </cell>
        </row>
        <row r="422">
          <cell r="A422">
            <v>556</v>
          </cell>
          <cell r="B422" t="str">
            <v>Complete silo outlet cone</v>
          </cell>
          <cell r="D422">
            <v>0</v>
          </cell>
          <cell r="X422">
            <v>134445.47</v>
          </cell>
          <cell r="Y422">
            <v>134445.47</v>
          </cell>
          <cell r="BL422">
            <v>268890.94</v>
          </cell>
          <cell r="BM422">
            <v>-7.3863222496584058E-4</v>
          </cell>
        </row>
        <row r="423">
          <cell r="A423">
            <v>557</v>
          </cell>
          <cell r="B423" t="str">
            <v>Silo level measurements</v>
          </cell>
          <cell r="D423">
            <v>0</v>
          </cell>
          <cell r="I423">
            <v>744</v>
          </cell>
          <cell r="BL423">
            <v>7200</v>
          </cell>
          <cell r="BM423">
            <v>0</v>
          </cell>
        </row>
        <row r="424">
          <cell r="A424">
            <v>558</v>
          </cell>
          <cell r="B424" t="str">
            <v>Silo level measurements</v>
          </cell>
          <cell r="D424">
            <v>0</v>
          </cell>
          <cell r="J424">
            <v>7650</v>
          </cell>
          <cell r="Y424">
            <v>68850</v>
          </cell>
          <cell r="BL424">
            <v>76500</v>
          </cell>
          <cell r="BM424">
            <v>0</v>
          </cell>
        </row>
        <row r="425">
          <cell r="A425">
            <v>560</v>
          </cell>
          <cell r="B425" t="str">
            <v>Silo level measurements</v>
          </cell>
          <cell r="D425">
            <v>0</v>
          </cell>
          <cell r="Y425">
            <v>3600</v>
          </cell>
          <cell r="BL425">
            <v>3600</v>
          </cell>
          <cell r="BM425">
            <v>0</v>
          </cell>
        </row>
        <row r="426">
          <cell r="A426">
            <v>561</v>
          </cell>
          <cell r="B426" t="str">
            <v>Silo level measurements</v>
          </cell>
          <cell r="D426">
            <v>0</v>
          </cell>
          <cell r="Z426">
            <v>2700</v>
          </cell>
          <cell r="BL426">
            <v>2700</v>
          </cell>
          <cell r="BM426">
            <v>0</v>
          </cell>
        </row>
        <row r="427">
          <cell r="A427">
            <v>562</v>
          </cell>
          <cell r="B427" t="str">
            <v>Silo level measurements</v>
          </cell>
          <cell r="D427">
            <v>0</v>
          </cell>
          <cell r="AA427">
            <v>11930.2</v>
          </cell>
          <cell r="BL427">
            <v>11930.2</v>
          </cell>
          <cell r="BM427">
            <v>2.4907037550292443E-4</v>
          </cell>
        </row>
        <row r="428">
          <cell r="A428">
            <v>563</v>
          </cell>
          <cell r="B428" t="str">
            <v>Silo Vaccum measurement</v>
          </cell>
          <cell r="D428">
            <v>0</v>
          </cell>
          <cell r="H428">
            <v>725</v>
          </cell>
          <cell r="BL428">
            <v>6800</v>
          </cell>
          <cell r="BM428">
            <v>0</v>
          </cell>
        </row>
        <row r="429">
          <cell r="A429">
            <v>564</v>
          </cell>
          <cell r="B429" t="str">
            <v>Silo Vaccum measurement</v>
          </cell>
          <cell r="D429">
            <v>0</v>
          </cell>
          <cell r="J429">
            <v>7225</v>
          </cell>
          <cell r="Y429">
            <v>65025</v>
          </cell>
          <cell r="BL429">
            <v>72250</v>
          </cell>
          <cell r="BM429">
            <v>0</v>
          </cell>
        </row>
        <row r="430">
          <cell r="A430">
            <v>566</v>
          </cell>
          <cell r="B430" t="e">
            <v>#N/A</v>
          </cell>
          <cell r="D430">
            <v>0</v>
          </cell>
          <cell r="BL430">
            <v>0</v>
          </cell>
          <cell r="BM430">
            <v>0</v>
          </cell>
        </row>
        <row r="431">
          <cell r="A431">
            <v>567</v>
          </cell>
          <cell r="B431" t="str">
            <v>Fly ash storage silos (Concept)</v>
          </cell>
          <cell r="D431">
            <v>0</v>
          </cell>
          <cell r="BL431">
            <v>85477.387500727142</v>
          </cell>
          <cell r="BM431">
            <v>4.1664242889964953E-3</v>
          </cell>
        </row>
        <row r="432">
          <cell r="A432">
            <v>573</v>
          </cell>
          <cell r="B432" t="str">
            <v>Complete silo outlet cone</v>
          </cell>
          <cell r="D432">
            <v>0</v>
          </cell>
          <cell r="BL432">
            <v>470043.40642622876</v>
          </cell>
          <cell r="BM432">
            <v>-3.8673265371471643E-3</v>
          </cell>
        </row>
        <row r="433">
          <cell r="A433">
            <v>574</v>
          </cell>
          <cell r="B433" t="str">
            <v>Silo Vaccum measurement</v>
          </cell>
          <cell r="D433">
            <v>0</v>
          </cell>
          <cell r="Y433">
            <v>3400</v>
          </cell>
          <cell r="BL433">
            <v>3400</v>
          </cell>
          <cell r="BM433">
            <v>0</v>
          </cell>
        </row>
        <row r="434">
          <cell r="A434">
            <v>575</v>
          </cell>
          <cell r="B434" t="str">
            <v>Silo Vaccum measurement</v>
          </cell>
          <cell r="D434">
            <v>0</v>
          </cell>
          <cell r="Z434">
            <v>2550</v>
          </cell>
          <cell r="BL434">
            <v>2550</v>
          </cell>
          <cell r="BM434">
            <v>0</v>
          </cell>
        </row>
        <row r="435">
          <cell r="A435">
            <v>576</v>
          </cell>
          <cell r="B435" t="str">
            <v>Silo Vaccum measurement</v>
          </cell>
          <cell r="D435">
            <v>0</v>
          </cell>
          <cell r="AA435">
            <v>5633.7049999999999</v>
          </cell>
          <cell r="AB435">
            <v>5633.7049999999999</v>
          </cell>
          <cell r="BL435">
            <v>11267.41</v>
          </cell>
          <cell r="BM435">
            <v>-8.758779786148807E-4</v>
          </cell>
        </row>
        <row r="436">
          <cell r="A436">
            <v>577</v>
          </cell>
          <cell r="B436" t="str">
            <v>Complete silo outlet cone</v>
          </cell>
          <cell r="D436">
            <v>0</v>
          </cell>
          <cell r="BL436">
            <v>98111.610758236842</v>
          </cell>
          <cell r="BM436">
            <v>3.1758684199303389E-3</v>
          </cell>
        </row>
        <row r="437">
          <cell r="A437">
            <v>579</v>
          </cell>
          <cell r="B437" t="str">
            <v>Complete silo outlet cone</v>
          </cell>
          <cell r="D437">
            <v>0</v>
          </cell>
          <cell r="BL437">
            <v>1438753.88</v>
          </cell>
          <cell r="BM437">
            <v>5.5187009274959564E-4</v>
          </cell>
        </row>
        <row r="438">
          <cell r="A438">
            <v>580</v>
          </cell>
          <cell r="B438" t="str">
            <v>Complete silo outlet cone</v>
          </cell>
          <cell r="D438">
            <v>0</v>
          </cell>
          <cell r="BL438">
            <v>25764.77</v>
          </cell>
          <cell r="BM438">
            <v>4.0754288784228265E-3</v>
          </cell>
        </row>
        <row r="439">
          <cell r="A439">
            <v>581</v>
          </cell>
          <cell r="B439" t="str">
            <v>Complete silo outlet cone</v>
          </cell>
          <cell r="D439">
            <v>0</v>
          </cell>
          <cell r="Z439">
            <v>134445.47</v>
          </cell>
          <cell r="AA439">
            <v>134445.47</v>
          </cell>
          <cell r="BL439">
            <v>268890.94</v>
          </cell>
          <cell r="BM439">
            <v>-7.3863222496584058E-4</v>
          </cell>
        </row>
        <row r="440">
          <cell r="A440">
            <v>582</v>
          </cell>
          <cell r="B440" t="str">
            <v>Silo level measurements</v>
          </cell>
          <cell r="D440">
            <v>0</v>
          </cell>
          <cell r="J440">
            <v>744</v>
          </cell>
          <cell r="BL440">
            <v>7200</v>
          </cell>
          <cell r="BM440">
            <v>0</v>
          </cell>
        </row>
        <row r="441">
          <cell r="A441">
            <v>583</v>
          </cell>
          <cell r="B441" t="str">
            <v>Silo level measurements</v>
          </cell>
          <cell r="D441">
            <v>0</v>
          </cell>
          <cell r="J441">
            <v>7650</v>
          </cell>
          <cell r="AE441">
            <v>68850</v>
          </cell>
          <cell r="BL441">
            <v>76500</v>
          </cell>
          <cell r="BM441">
            <v>0</v>
          </cell>
        </row>
        <row r="442">
          <cell r="A442">
            <v>585</v>
          </cell>
          <cell r="B442" t="str">
            <v>Silo level measurements</v>
          </cell>
          <cell r="D442">
            <v>0</v>
          </cell>
          <cell r="AE442">
            <v>3600</v>
          </cell>
          <cell r="BL442">
            <v>3600</v>
          </cell>
          <cell r="BM442">
            <v>0</v>
          </cell>
        </row>
        <row r="443">
          <cell r="A443">
            <v>586</v>
          </cell>
          <cell r="B443" t="str">
            <v>Silo level measurements</v>
          </cell>
          <cell r="D443">
            <v>0</v>
          </cell>
          <cell r="AF443">
            <v>2700</v>
          </cell>
          <cell r="BL443">
            <v>2700</v>
          </cell>
          <cell r="BM443">
            <v>0</v>
          </cell>
        </row>
        <row r="444">
          <cell r="A444">
            <v>587</v>
          </cell>
          <cell r="B444" t="str">
            <v>Silo level measurements</v>
          </cell>
          <cell r="D444">
            <v>0</v>
          </cell>
          <cell r="AG444">
            <v>11930.2</v>
          </cell>
          <cell r="BL444">
            <v>11930.2</v>
          </cell>
          <cell r="BM444">
            <v>2.4907037550292443E-4</v>
          </cell>
        </row>
        <row r="445">
          <cell r="A445">
            <v>588</v>
          </cell>
          <cell r="B445" t="str">
            <v>Silo Vaccum measurement</v>
          </cell>
          <cell r="D445">
            <v>0</v>
          </cell>
          <cell r="H445">
            <v>725.34</v>
          </cell>
          <cell r="BL445">
            <v>6800</v>
          </cell>
          <cell r="BM445">
            <v>0</v>
          </cell>
        </row>
        <row r="446">
          <cell r="A446">
            <v>589</v>
          </cell>
          <cell r="B446" t="str">
            <v>Silo Vaccum measurement</v>
          </cell>
          <cell r="D446">
            <v>0</v>
          </cell>
          <cell r="J446">
            <v>7225</v>
          </cell>
          <cell r="AD446">
            <v>65025</v>
          </cell>
          <cell r="BL446">
            <v>72250</v>
          </cell>
          <cell r="BM446">
            <v>0</v>
          </cell>
        </row>
        <row r="447">
          <cell r="A447">
            <v>591</v>
          </cell>
          <cell r="B447" t="e">
            <v>#N/A</v>
          </cell>
          <cell r="D447">
            <v>0</v>
          </cell>
          <cell r="BL447">
            <v>0</v>
          </cell>
          <cell r="BM447">
            <v>0</v>
          </cell>
        </row>
        <row r="448">
          <cell r="A448">
            <v>592</v>
          </cell>
          <cell r="B448" t="str">
            <v>Fly ash storage silos (Concept)</v>
          </cell>
          <cell r="D448">
            <v>0</v>
          </cell>
          <cell r="BL448">
            <v>85477.387500727142</v>
          </cell>
          <cell r="BM448">
            <v>4.1664242889964953E-3</v>
          </cell>
        </row>
        <row r="449">
          <cell r="A449">
            <v>598</v>
          </cell>
          <cell r="B449" t="str">
            <v>Complete silo outlet cone</v>
          </cell>
          <cell r="D449">
            <v>0</v>
          </cell>
          <cell r="BL449">
            <v>471496.57756502967</v>
          </cell>
          <cell r="BM449">
            <v>2.4349702871404588E-3</v>
          </cell>
        </row>
        <row r="450">
          <cell r="A450">
            <v>599</v>
          </cell>
          <cell r="B450" t="str">
            <v>Silo Vaccum measurement</v>
          </cell>
          <cell r="D450">
            <v>0</v>
          </cell>
          <cell r="AD450">
            <v>3400</v>
          </cell>
          <cell r="BL450">
            <v>3400</v>
          </cell>
          <cell r="BM450">
            <v>0</v>
          </cell>
        </row>
        <row r="451">
          <cell r="A451">
            <v>600</v>
          </cell>
          <cell r="B451" t="str">
            <v>Silo Vaccum measurement</v>
          </cell>
          <cell r="D451">
            <v>0</v>
          </cell>
          <cell r="AE451">
            <v>2550</v>
          </cell>
          <cell r="BL451">
            <v>2550</v>
          </cell>
          <cell r="BM451">
            <v>0</v>
          </cell>
        </row>
        <row r="452">
          <cell r="A452">
            <v>601</v>
          </cell>
          <cell r="B452" t="str">
            <v>Silo Vaccum measurement</v>
          </cell>
          <cell r="D452">
            <v>0</v>
          </cell>
          <cell r="AF452">
            <v>5633.7049999999999</v>
          </cell>
          <cell r="AG452">
            <v>5633.7049999999999</v>
          </cell>
          <cell r="BL452">
            <v>11267.41</v>
          </cell>
          <cell r="BM452">
            <v>-8.758779786148807E-4</v>
          </cell>
        </row>
        <row r="453">
          <cell r="A453">
            <v>602</v>
          </cell>
          <cell r="B453" t="str">
            <v>Complete silo outlet cone</v>
          </cell>
          <cell r="D453">
            <v>0</v>
          </cell>
          <cell r="BL453">
            <v>99651.97770740476</v>
          </cell>
          <cell r="BM453">
            <v>6.3335713639389724E-4</v>
          </cell>
        </row>
        <row r="454">
          <cell r="A454">
            <v>604</v>
          </cell>
          <cell r="B454" t="str">
            <v>Complete silo outlet cone</v>
          </cell>
          <cell r="D454">
            <v>0</v>
          </cell>
          <cell r="BL454">
            <v>1438753.88</v>
          </cell>
          <cell r="BM454">
            <v>5.5187009274959564E-4</v>
          </cell>
        </row>
        <row r="455">
          <cell r="A455">
            <v>605</v>
          </cell>
          <cell r="B455" t="str">
            <v>Complete silo outlet cone</v>
          </cell>
          <cell r="D455">
            <v>0</v>
          </cell>
          <cell r="BL455">
            <v>25764.77</v>
          </cell>
          <cell r="BM455">
            <v>4.0754288784228265E-3</v>
          </cell>
        </row>
        <row r="456">
          <cell r="A456">
            <v>606</v>
          </cell>
          <cell r="B456" t="str">
            <v>Complete silo outlet cone</v>
          </cell>
          <cell r="D456">
            <v>0</v>
          </cell>
          <cell r="AF456">
            <v>134445.47</v>
          </cell>
          <cell r="AG456">
            <v>134445.47</v>
          </cell>
          <cell r="BL456">
            <v>268890.94</v>
          </cell>
          <cell r="BM456">
            <v>-7.3863222496584058E-4</v>
          </cell>
        </row>
        <row r="457">
          <cell r="A457">
            <v>607</v>
          </cell>
          <cell r="B457" t="str">
            <v>Silo level measurements</v>
          </cell>
          <cell r="D457">
            <v>0</v>
          </cell>
          <cell r="I457">
            <v>744</v>
          </cell>
          <cell r="BL457">
            <v>7200</v>
          </cell>
          <cell r="BM457">
            <v>0</v>
          </cell>
        </row>
        <row r="458">
          <cell r="A458">
            <v>608</v>
          </cell>
          <cell r="B458" t="str">
            <v>Silo level measurements</v>
          </cell>
          <cell r="D458">
            <v>0</v>
          </cell>
          <cell r="J458">
            <v>7650</v>
          </cell>
          <cell r="AK458">
            <v>68850</v>
          </cell>
          <cell r="BL458">
            <v>76500</v>
          </cell>
          <cell r="BM458">
            <v>0</v>
          </cell>
        </row>
        <row r="459">
          <cell r="A459">
            <v>610</v>
          </cell>
          <cell r="B459" t="str">
            <v>Silo level measurements</v>
          </cell>
          <cell r="D459">
            <v>0</v>
          </cell>
          <cell r="AK459">
            <v>3600</v>
          </cell>
          <cell r="BL459">
            <v>3600</v>
          </cell>
          <cell r="BM459">
            <v>0</v>
          </cell>
        </row>
        <row r="460">
          <cell r="A460">
            <v>611</v>
          </cell>
          <cell r="B460" t="str">
            <v>Silo level measurements</v>
          </cell>
          <cell r="D460">
            <v>0</v>
          </cell>
          <cell r="AL460">
            <v>2700</v>
          </cell>
          <cell r="BL460">
            <v>2700</v>
          </cell>
          <cell r="BM460">
            <v>0</v>
          </cell>
        </row>
        <row r="461">
          <cell r="A461">
            <v>612</v>
          </cell>
          <cell r="B461" t="str">
            <v>Silo level measurements</v>
          </cell>
          <cell r="D461">
            <v>0</v>
          </cell>
          <cell r="AM461">
            <v>11930.2</v>
          </cell>
          <cell r="BL461">
            <v>11930.2</v>
          </cell>
          <cell r="BM461">
            <v>2.4907037550292443E-4</v>
          </cell>
        </row>
        <row r="462">
          <cell r="A462">
            <v>613</v>
          </cell>
          <cell r="B462" t="str">
            <v>Silo Vaccum measurement</v>
          </cell>
          <cell r="D462">
            <v>0</v>
          </cell>
          <cell r="H462">
            <v>724.88</v>
          </cell>
          <cell r="BL462">
            <v>6800</v>
          </cell>
          <cell r="BM462">
            <v>0</v>
          </cell>
        </row>
        <row r="463">
          <cell r="A463">
            <v>614</v>
          </cell>
          <cell r="B463" t="str">
            <v>Silo Vaccum measurement</v>
          </cell>
          <cell r="D463">
            <v>0</v>
          </cell>
          <cell r="J463">
            <v>7225</v>
          </cell>
          <cell r="AJ463">
            <v>65025</v>
          </cell>
          <cell r="BL463">
            <v>72250</v>
          </cell>
          <cell r="BM463">
            <v>0</v>
          </cell>
        </row>
        <row r="464">
          <cell r="A464">
            <v>616</v>
          </cell>
          <cell r="B464" t="e">
            <v>#N/A</v>
          </cell>
          <cell r="D464">
            <v>0</v>
          </cell>
          <cell r="BL464">
            <v>0</v>
          </cell>
          <cell r="BM464">
            <v>0</v>
          </cell>
        </row>
        <row r="465">
          <cell r="A465">
            <v>617</v>
          </cell>
          <cell r="B465" t="str">
            <v>Fly ash storage silos (Concept)</v>
          </cell>
          <cell r="D465">
            <v>0</v>
          </cell>
          <cell r="BL465">
            <v>85477.387500727142</v>
          </cell>
          <cell r="BM465">
            <v>4.1664242889964953E-3</v>
          </cell>
        </row>
        <row r="466">
          <cell r="A466">
            <v>623</v>
          </cell>
          <cell r="B466" t="str">
            <v>Complete silo outlet cone</v>
          </cell>
          <cell r="D466">
            <v>0</v>
          </cell>
          <cell r="BL466">
            <v>473036.94231086923</v>
          </cell>
          <cell r="BM466">
            <v>-2.3108692839741707E-3</v>
          </cell>
        </row>
        <row r="467">
          <cell r="A467">
            <v>624</v>
          </cell>
          <cell r="B467" t="str">
            <v>Silo Vaccum measurement</v>
          </cell>
          <cell r="D467">
            <v>0</v>
          </cell>
          <cell r="AK467">
            <v>3400</v>
          </cell>
          <cell r="BL467">
            <v>3400</v>
          </cell>
          <cell r="BM467">
            <v>0</v>
          </cell>
        </row>
        <row r="468">
          <cell r="A468">
            <v>625</v>
          </cell>
          <cell r="B468" t="str">
            <v>Silo Vaccum measurement</v>
          </cell>
          <cell r="D468">
            <v>0</v>
          </cell>
          <cell r="AK468">
            <v>2550</v>
          </cell>
          <cell r="BL468">
            <v>2550</v>
          </cell>
          <cell r="BM468">
            <v>0</v>
          </cell>
        </row>
        <row r="469">
          <cell r="A469">
            <v>626</v>
          </cell>
          <cell r="B469" t="str">
            <v>Silo Vaccum measurement</v>
          </cell>
          <cell r="D469">
            <v>0</v>
          </cell>
          <cell r="AL469">
            <v>5633.7049999999999</v>
          </cell>
          <cell r="AM469">
            <v>5633.7049999999999</v>
          </cell>
          <cell r="BL469">
            <v>11267.41</v>
          </cell>
          <cell r="BM469">
            <v>-8.758779786148807E-4</v>
          </cell>
        </row>
        <row r="470">
          <cell r="A470">
            <v>627</v>
          </cell>
          <cell r="B470" t="e">
            <v>#N/A</v>
          </cell>
          <cell r="D470">
            <v>0</v>
          </cell>
          <cell r="BL470">
            <v>0</v>
          </cell>
          <cell r="BM470">
            <v>0</v>
          </cell>
        </row>
        <row r="471">
          <cell r="A471">
            <v>629</v>
          </cell>
          <cell r="B471" t="str">
            <v>Aeration pads</v>
          </cell>
          <cell r="D471">
            <v>0</v>
          </cell>
          <cell r="BL471">
            <v>191608.70642486264</v>
          </cell>
          <cell r="BM471">
            <v>0</v>
          </cell>
        </row>
        <row r="472">
          <cell r="A472">
            <v>630</v>
          </cell>
          <cell r="B472" t="str">
            <v>Aeration pads</v>
          </cell>
          <cell r="D472">
            <v>0</v>
          </cell>
          <cell r="BL472">
            <v>34901.400510413427</v>
          </cell>
          <cell r="BM472">
            <v>-2.0416537154233083E-3</v>
          </cell>
        </row>
        <row r="473">
          <cell r="A473">
            <v>631</v>
          </cell>
          <cell r="B473" t="str">
            <v>Aeration pads</v>
          </cell>
          <cell r="D473">
            <v>0</v>
          </cell>
          <cell r="BL473">
            <v>577356.8600000001</v>
          </cell>
          <cell r="BM473">
            <v>-1.8694093450903893E-3</v>
          </cell>
        </row>
        <row r="474">
          <cell r="A474">
            <v>632</v>
          </cell>
          <cell r="B474" t="str">
            <v>Aeration pads</v>
          </cell>
          <cell r="D474">
            <v>0</v>
          </cell>
          <cell r="BL474">
            <v>4870.93</v>
          </cell>
          <cell r="BM474">
            <v>-2.1406146488516242E-3</v>
          </cell>
        </row>
        <row r="475">
          <cell r="A475">
            <v>633</v>
          </cell>
          <cell r="B475" t="str">
            <v>Aeration pads</v>
          </cell>
          <cell r="D475">
            <v>0</v>
          </cell>
          <cell r="K475">
            <v>62354.33</v>
          </cell>
          <cell r="L475">
            <v>62354.33</v>
          </cell>
          <cell r="BL475">
            <v>124708.66</v>
          </cell>
          <cell r="BM475">
            <v>3.6467340105446056E-3</v>
          </cell>
        </row>
        <row r="476">
          <cell r="A476">
            <v>635</v>
          </cell>
          <cell r="B476" t="str">
            <v>Air supply system</v>
          </cell>
          <cell r="D476">
            <v>0</v>
          </cell>
          <cell r="J476">
            <v>17094.009999999998</v>
          </cell>
          <cell r="BL476">
            <v>170930.90686896726</v>
          </cell>
          <cell r="BM476">
            <v>-9.3569112184923142E-2</v>
          </cell>
        </row>
        <row r="477">
          <cell r="A477">
            <v>636</v>
          </cell>
          <cell r="B477" t="str">
            <v>Air supply system</v>
          </cell>
          <cell r="D477">
            <v>0</v>
          </cell>
          <cell r="G477">
            <v>42815.86</v>
          </cell>
          <cell r="BL477">
            <v>60092.810649054496</v>
          </cell>
          <cell r="BM477">
            <v>4.1585095677874051E-3</v>
          </cell>
        </row>
        <row r="478">
          <cell r="A478">
            <v>637</v>
          </cell>
          <cell r="B478" t="str">
            <v>Air supply system</v>
          </cell>
          <cell r="D478">
            <v>0</v>
          </cell>
          <cell r="S478">
            <v>529688.32999999996</v>
          </cell>
          <cell r="BL478">
            <v>529688.32999999996</v>
          </cell>
          <cell r="BM478">
            <v>5.136965773999691E-4</v>
          </cell>
        </row>
        <row r="479">
          <cell r="A479">
            <v>638</v>
          </cell>
          <cell r="B479" t="str">
            <v>Air supply system</v>
          </cell>
          <cell r="D479">
            <v>0</v>
          </cell>
          <cell r="S479">
            <v>29985.81</v>
          </cell>
          <cell r="BL479">
            <v>29985.81</v>
          </cell>
          <cell r="BM479">
            <v>2.199513626692351E-3</v>
          </cell>
        </row>
        <row r="480">
          <cell r="A480">
            <v>639</v>
          </cell>
          <cell r="B480" t="str">
            <v>Air supply system</v>
          </cell>
          <cell r="D480">
            <v>0</v>
          </cell>
          <cell r="Y480">
            <v>109923.93</v>
          </cell>
          <cell r="BL480">
            <v>109923.93</v>
          </cell>
          <cell r="BM480">
            <v>-2.6296213618479669E-3</v>
          </cell>
        </row>
        <row r="481">
          <cell r="A481">
            <v>642</v>
          </cell>
          <cell r="B481" t="str">
            <v xml:space="preserve">Complete Blower house </v>
          </cell>
          <cell r="D481">
            <v>0</v>
          </cell>
          <cell r="I481">
            <v>977.34</v>
          </cell>
          <cell r="BL481">
            <v>32578.07862747887</v>
          </cell>
          <cell r="BM481">
            <v>1.2559143688122276E-3</v>
          </cell>
        </row>
        <row r="482">
          <cell r="A482">
            <v>643</v>
          </cell>
          <cell r="B482" t="str">
            <v>Intermediate level indication</v>
          </cell>
          <cell r="D482">
            <v>0</v>
          </cell>
          <cell r="H482">
            <v>10979.63</v>
          </cell>
          <cell r="BL482">
            <v>54888.967178082232</v>
          </cell>
          <cell r="BM482">
            <v>4.075331162312068E-3</v>
          </cell>
        </row>
        <row r="483">
          <cell r="A483">
            <v>644</v>
          </cell>
          <cell r="B483" t="str">
            <v xml:space="preserve">Complete Blower house </v>
          </cell>
          <cell r="D483">
            <v>0</v>
          </cell>
          <cell r="BL483">
            <v>209685.13207287301</v>
          </cell>
          <cell r="BM483">
            <v>0</v>
          </cell>
        </row>
        <row r="484">
          <cell r="A484">
            <v>645</v>
          </cell>
          <cell r="B484" t="str">
            <v xml:space="preserve">Complete Blower house </v>
          </cell>
          <cell r="D484">
            <v>0</v>
          </cell>
          <cell r="L484">
            <v>4072.26</v>
          </cell>
          <cell r="BL484">
            <v>4072.26</v>
          </cell>
          <cell r="BM484">
            <v>3.285544325990486E-4</v>
          </cell>
        </row>
        <row r="485">
          <cell r="A485">
            <v>646</v>
          </cell>
          <cell r="B485" t="str">
            <v xml:space="preserve">Complete Blower house </v>
          </cell>
          <cell r="D485">
            <v>0</v>
          </cell>
          <cell r="G485">
            <v>3490.5082898104861</v>
          </cell>
          <cell r="H485">
            <v>3490.5082898104861</v>
          </cell>
          <cell r="I485">
            <v>3490.51</v>
          </cell>
          <cell r="L485">
            <v>10471.52</v>
          </cell>
          <cell r="R485">
            <v>3490.51</v>
          </cell>
          <cell r="BL485">
            <v>24433.55657962097</v>
          </cell>
          <cell r="BM485">
            <v>-1.4490524335997179E-3</v>
          </cell>
        </row>
        <row r="486">
          <cell r="A486">
            <v>647</v>
          </cell>
          <cell r="B486" t="str">
            <v xml:space="preserve">Complete Blower house </v>
          </cell>
          <cell r="D486">
            <v>0</v>
          </cell>
          <cell r="G486">
            <v>23804.849570110087</v>
          </cell>
          <cell r="H486">
            <v>23804.849570110087</v>
          </cell>
          <cell r="I486">
            <v>23795.85</v>
          </cell>
          <cell r="L486">
            <v>71414.55</v>
          </cell>
          <cell r="R486">
            <v>23813.85</v>
          </cell>
          <cell r="BL486">
            <v>166633.94914022018</v>
          </cell>
          <cell r="BM486">
            <v>2.1494495740626007E-3</v>
          </cell>
        </row>
        <row r="487">
          <cell r="A487">
            <v>649</v>
          </cell>
          <cell r="B487" t="str">
            <v xml:space="preserve">Complete Blower </v>
          </cell>
          <cell r="D487">
            <v>0</v>
          </cell>
          <cell r="BL487">
            <v>54278.592091886443</v>
          </cell>
          <cell r="BM487">
            <v>-1.3284116284921765E-3</v>
          </cell>
        </row>
        <row r="488">
          <cell r="A488">
            <v>650</v>
          </cell>
          <cell r="B488" t="str">
            <v xml:space="preserve">Complete Blower </v>
          </cell>
          <cell r="D488">
            <v>0</v>
          </cell>
          <cell r="BL488">
            <v>8878.0871549581807</v>
          </cell>
          <cell r="BM488">
            <v>0</v>
          </cell>
        </row>
        <row r="489">
          <cell r="A489">
            <v>651</v>
          </cell>
          <cell r="B489" t="str">
            <v xml:space="preserve">Complete Blower </v>
          </cell>
          <cell r="D489">
            <v>0</v>
          </cell>
          <cell r="BL489">
            <v>179324.6</v>
          </cell>
          <cell r="BM489">
            <v>2.2030735563021153E-3</v>
          </cell>
        </row>
        <row r="490">
          <cell r="A490">
            <v>652</v>
          </cell>
          <cell r="B490" t="str">
            <v xml:space="preserve">Complete Blower </v>
          </cell>
          <cell r="D490">
            <v>0</v>
          </cell>
          <cell r="BL490">
            <v>10151.620000000001</v>
          </cell>
          <cell r="BM490">
            <v>3.075698023167206E-3</v>
          </cell>
        </row>
        <row r="491">
          <cell r="A491">
            <v>653</v>
          </cell>
          <cell r="B491" t="str">
            <v>Complete Blower</v>
          </cell>
          <cell r="D491">
            <v>0</v>
          </cell>
          <cell r="I491">
            <v>33488.454494919461</v>
          </cell>
          <cell r="BL491">
            <v>33488.454494919461</v>
          </cell>
          <cell r="BM491">
            <v>0</v>
          </cell>
        </row>
        <row r="492">
          <cell r="A492">
            <v>655</v>
          </cell>
          <cell r="B492" t="str">
            <v>Aeration pads</v>
          </cell>
          <cell r="D492">
            <v>0</v>
          </cell>
          <cell r="BL492">
            <v>231828.61751012181</v>
          </cell>
          <cell r="BM492">
            <v>0</v>
          </cell>
        </row>
        <row r="493">
          <cell r="A493">
            <v>656</v>
          </cell>
          <cell r="B493" t="str">
            <v>Aeration pads</v>
          </cell>
          <cell r="D493">
            <v>0</v>
          </cell>
          <cell r="BL493">
            <v>42227.436503450408</v>
          </cell>
          <cell r="BM493">
            <v>3.9861983750597574E-3</v>
          </cell>
        </row>
        <row r="494">
          <cell r="A494">
            <v>657</v>
          </cell>
          <cell r="B494" t="str">
            <v>Aeration pads</v>
          </cell>
          <cell r="D494">
            <v>0</v>
          </cell>
          <cell r="BL494">
            <v>577356.86</v>
          </cell>
          <cell r="BM494">
            <v>-1.8694094615057111E-3</v>
          </cell>
        </row>
        <row r="495">
          <cell r="A495">
            <v>658</v>
          </cell>
          <cell r="B495" t="str">
            <v>Aeration pads</v>
          </cell>
          <cell r="D495">
            <v>0</v>
          </cell>
          <cell r="BL495">
            <v>4870.93</v>
          </cell>
          <cell r="BM495">
            <v>-2.1406146488516242E-3</v>
          </cell>
        </row>
        <row r="496">
          <cell r="A496">
            <v>659</v>
          </cell>
          <cell r="B496" t="str">
            <v>Aeration pads</v>
          </cell>
          <cell r="D496">
            <v>0</v>
          </cell>
          <cell r="BL496">
            <v>67053.929999999993</v>
          </cell>
          <cell r="BM496">
            <v>7.9994363477453589E-4</v>
          </cell>
        </row>
        <row r="497">
          <cell r="A497">
            <v>660</v>
          </cell>
          <cell r="B497" t="str">
            <v>Aeration pads</v>
          </cell>
          <cell r="D497">
            <v>0</v>
          </cell>
          <cell r="BL497">
            <v>17449.41</v>
          </cell>
          <cell r="BM497">
            <v>-4.4137297372799367E-3</v>
          </cell>
        </row>
        <row r="498">
          <cell r="A498">
            <v>661</v>
          </cell>
          <cell r="B498" t="str">
            <v>Aeration pads</v>
          </cell>
          <cell r="D498">
            <v>0</v>
          </cell>
          <cell r="J498">
            <v>124708.65635326599</v>
          </cell>
          <cell r="BL498">
            <v>124708.65635326599</v>
          </cell>
          <cell r="BM498">
            <v>0</v>
          </cell>
        </row>
        <row r="499">
          <cell r="A499">
            <v>663</v>
          </cell>
          <cell r="B499" t="str">
            <v>Air supply system</v>
          </cell>
          <cell r="D499">
            <v>0</v>
          </cell>
          <cell r="I499">
            <v>18225.259999999998</v>
          </cell>
          <cell r="BL499">
            <v>201841.35844766739</v>
          </cell>
          <cell r="BM499">
            <v>4.8560092691332102E-3</v>
          </cell>
        </row>
        <row r="500">
          <cell r="A500">
            <v>664</v>
          </cell>
          <cell r="B500" t="str">
            <v>Air supply system</v>
          </cell>
          <cell r="D500">
            <v>6773.7509340180186</v>
          </cell>
          <cell r="F500">
            <v>6773.7509340180204</v>
          </cell>
          <cell r="G500">
            <v>32231.74</v>
          </cell>
          <cell r="BL500">
            <v>67737.511868036047</v>
          </cell>
          <cell r="BM500">
            <v>2.5278558459831402E-3</v>
          </cell>
        </row>
        <row r="501">
          <cell r="A501">
            <v>665</v>
          </cell>
          <cell r="B501" t="str">
            <v>Air supply system</v>
          </cell>
          <cell r="D501">
            <v>105937.66589726068</v>
          </cell>
          <cell r="F501">
            <v>105937.66589726068</v>
          </cell>
          <cell r="G501">
            <v>423750.66</v>
          </cell>
          <cell r="BL501">
            <v>529688.32589726069</v>
          </cell>
          <cell r="BM501">
            <v>-3.5890426952391863E-3</v>
          </cell>
        </row>
        <row r="502">
          <cell r="A502">
            <v>666</v>
          </cell>
          <cell r="B502" t="str">
            <v>Air supply system</v>
          </cell>
          <cell r="D502">
            <v>0</v>
          </cell>
          <cell r="G502">
            <v>29985.807800486375</v>
          </cell>
          <cell r="BL502">
            <v>29985.807800486375</v>
          </cell>
          <cell r="BM502">
            <v>0</v>
          </cell>
        </row>
        <row r="503">
          <cell r="A503">
            <v>667</v>
          </cell>
          <cell r="B503" t="str">
            <v>Air supply system</v>
          </cell>
          <cell r="D503">
            <v>0</v>
          </cell>
          <cell r="H503">
            <v>54961.966314810677</v>
          </cell>
          <cell r="I503">
            <v>54961.966314810677</v>
          </cell>
          <cell r="BL503">
            <v>109923.93262962135</v>
          </cell>
          <cell r="BM503">
            <v>0</v>
          </cell>
        </row>
        <row r="504">
          <cell r="A504">
            <v>669</v>
          </cell>
          <cell r="B504" t="str">
            <v>Air distribution system</v>
          </cell>
          <cell r="D504">
            <v>0</v>
          </cell>
          <cell r="R504">
            <v>45770.96</v>
          </cell>
          <cell r="BL504">
            <v>457865.18167842395</v>
          </cell>
          <cell r="BM504">
            <v>3.5754676791839302E-3</v>
          </cell>
        </row>
        <row r="505">
          <cell r="A505">
            <v>670</v>
          </cell>
          <cell r="B505" t="str">
            <v>Air distribution system</v>
          </cell>
          <cell r="D505">
            <v>0</v>
          </cell>
          <cell r="H505">
            <v>84546.08465836916</v>
          </cell>
          <cell r="I505">
            <v>9394.01</v>
          </cell>
          <cell r="BL505">
            <v>93940.094658369155</v>
          </cell>
          <cell r="BM505">
            <v>5.9351453091949224E-4</v>
          </cell>
        </row>
        <row r="506">
          <cell r="A506">
            <v>671</v>
          </cell>
          <cell r="B506" t="str">
            <v>Air distribution system</v>
          </cell>
          <cell r="D506">
            <v>0</v>
          </cell>
          <cell r="H506">
            <v>1147111.470602449</v>
          </cell>
          <cell r="BL506">
            <v>1147111.470602449</v>
          </cell>
          <cell r="BM506">
            <v>0</v>
          </cell>
        </row>
        <row r="507">
          <cell r="A507">
            <v>672</v>
          </cell>
          <cell r="B507" t="str">
            <v>Air distribution system</v>
          </cell>
          <cell r="D507">
            <v>0</v>
          </cell>
          <cell r="H507">
            <v>16527.572924745673</v>
          </cell>
          <cell r="BL507">
            <v>16527.572924745673</v>
          </cell>
          <cell r="BM507">
            <v>0</v>
          </cell>
        </row>
        <row r="508">
          <cell r="A508">
            <v>673</v>
          </cell>
          <cell r="B508" t="str">
            <v>Air distribution system</v>
          </cell>
          <cell r="D508">
            <v>0</v>
          </cell>
          <cell r="J508">
            <v>227395.48164264663</v>
          </cell>
          <cell r="BL508">
            <v>227395.48164264663</v>
          </cell>
          <cell r="BM508">
            <v>0</v>
          </cell>
        </row>
        <row r="509">
          <cell r="A509">
            <v>675</v>
          </cell>
          <cell r="B509" t="e">
            <v>#N/A</v>
          </cell>
          <cell r="D509">
            <v>0</v>
          </cell>
          <cell r="BL509">
            <v>0</v>
          </cell>
          <cell r="BM509">
            <v>0</v>
          </cell>
        </row>
        <row r="510">
          <cell r="A510">
            <v>676</v>
          </cell>
          <cell r="B510" t="str">
            <v xml:space="preserve">Complete Blower </v>
          </cell>
          <cell r="D510">
            <v>0</v>
          </cell>
          <cell r="BL510">
            <v>44861.814361596291</v>
          </cell>
          <cell r="BM510">
            <v>8.3062211851938628E-3</v>
          </cell>
        </row>
        <row r="511">
          <cell r="A511">
            <v>677</v>
          </cell>
          <cell r="B511" t="str">
            <v>Air distribution system</v>
          </cell>
          <cell r="D511">
            <v>0</v>
          </cell>
          <cell r="R511">
            <v>38239.75</v>
          </cell>
          <cell r="BL511">
            <v>382398.81617609365</v>
          </cell>
          <cell r="BM511">
            <v>1.800837810151279E-3</v>
          </cell>
        </row>
        <row r="512">
          <cell r="A512">
            <v>678</v>
          </cell>
          <cell r="B512" t="str">
            <v>Air distribution system</v>
          </cell>
          <cell r="D512">
            <v>0</v>
          </cell>
          <cell r="L512">
            <v>8161.1</v>
          </cell>
          <cell r="R512">
            <v>73449.929999999993</v>
          </cell>
          <cell r="BL512">
            <v>81611.03</v>
          </cell>
          <cell r="BM512">
            <v>-2.7634954021777958E-3</v>
          </cell>
        </row>
        <row r="513">
          <cell r="A513">
            <v>679</v>
          </cell>
          <cell r="B513" t="str">
            <v>Air distribution system</v>
          </cell>
          <cell r="D513">
            <v>0</v>
          </cell>
          <cell r="R513">
            <v>1147111.47</v>
          </cell>
          <cell r="BL513">
            <v>1147111.47</v>
          </cell>
          <cell r="BM513">
            <v>-6.0244905762374401E-4</v>
          </cell>
        </row>
        <row r="514">
          <cell r="A514">
            <v>680</v>
          </cell>
          <cell r="B514" t="str">
            <v>Air distribution system</v>
          </cell>
          <cell r="D514">
            <v>0</v>
          </cell>
          <cell r="R514">
            <v>16527.57</v>
          </cell>
          <cell r="BL514">
            <v>16527.57</v>
          </cell>
          <cell r="BM514">
            <v>-2.9247456732264254E-3</v>
          </cell>
        </row>
        <row r="515">
          <cell r="A515">
            <v>682</v>
          </cell>
          <cell r="B515" t="str">
            <v>Aeration pads</v>
          </cell>
          <cell r="D515">
            <v>0</v>
          </cell>
          <cell r="BL515">
            <v>67053.929999999993</v>
          </cell>
          <cell r="BM515">
            <v>7.9994363477453589E-4</v>
          </cell>
        </row>
        <row r="516">
          <cell r="A516">
            <v>683</v>
          </cell>
          <cell r="B516" t="str">
            <v>Aeration pads</v>
          </cell>
          <cell r="D516">
            <v>0</v>
          </cell>
          <cell r="BL516">
            <v>17449.41</v>
          </cell>
          <cell r="BM516">
            <v>-4.4137297372799367E-3</v>
          </cell>
        </row>
        <row r="517">
          <cell r="A517">
            <v>684</v>
          </cell>
          <cell r="B517" t="str">
            <v xml:space="preserve">Complete Blower </v>
          </cell>
          <cell r="D517">
            <v>0</v>
          </cell>
          <cell r="BL517">
            <v>7337.8249432636148</v>
          </cell>
          <cell r="BM517">
            <v>0</v>
          </cell>
        </row>
        <row r="518">
          <cell r="A518">
            <v>685</v>
          </cell>
          <cell r="B518" t="str">
            <v xml:space="preserve">Complete Blower </v>
          </cell>
          <cell r="D518">
            <v>0</v>
          </cell>
          <cell r="BL518">
            <v>179324.6</v>
          </cell>
          <cell r="BM518">
            <v>2.2030735563021153E-3</v>
          </cell>
        </row>
        <row r="519">
          <cell r="A519">
            <v>686</v>
          </cell>
          <cell r="B519" t="str">
            <v xml:space="preserve">Complete Blower </v>
          </cell>
          <cell r="D519">
            <v>0</v>
          </cell>
          <cell r="BL519">
            <v>10151.620000000001</v>
          </cell>
          <cell r="BM519">
            <v>3.075698023167206E-3</v>
          </cell>
        </row>
        <row r="520">
          <cell r="A520">
            <v>687</v>
          </cell>
          <cell r="B520" t="str">
            <v xml:space="preserve">Complete Blower </v>
          </cell>
          <cell r="D520">
            <v>0</v>
          </cell>
          <cell r="R520">
            <v>33488.449999999997</v>
          </cell>
          <cell r="BL520">
            <v>33488.449999999997</v>
          </cell>
          <cell r="BM520">
            <v>-4.4949194634682499E-3</v>
          </cell>
        </row>
        <row r="521">
          <cell r="A521">
            <v>688</v>
          </cell>
          <cell r="B521" t="str">
            <v>Air distribution system</v>
          </cell>
          <cell r="D521">
            <v>0</v>
          </cell>
          <cell r="S521">
            <v>227395.48</v>
          </cell>
          <cell r="BL521">
            <v>227395.48</v>
          </cell>
          <cell r="BM521">
            <v>-1.6426466172561049E-3</v>
          </cell>
        </row>
        <row r="522">
          <cell r="A522">
            <v>690</v>
          </cell>
          <cell r="B522" t="str">
            <v>Aeration pads</v>
          </cell>
          <cell r="D522">
            <v>0</v>
          </cell>
          <cell r="BL522">
            <v>191608.71</v>
          </cell>
          <cell r="BM522">
            <v>3.5751373507082462E-3</v>
          </cell>
        </row>
        <row r="523">
          <cell r="A523">
            <v>691</v>
          </cell>
          <cell r="B523" t="str">
            <v>Aeration pads</v>
          </cell>
          <cell r="D523">
            <v>0</v>
          </cell>
          <cell r="BL523">
            <v>34901.400510413427</v>
          </cell>
          <cell r="BM523">
            <v>-2.0416537154233083E-3</v>
          </cell>
        </row>
        <row r="524">
          <cell r="A524">
            <v>692</v>
          </cell>
          <cell r="B524" t="str">
            <v>Aeration pads</v>
          </cell>
          <cell r="D524">
            <v>0</v>
          </cell>
          <cell r="BL524">
            <v>577356.8600000001</v>
          </cell>
          <cell r="BM524">
            <v>-1.8694093450903893E-3</v>
          </cell>
        </row>
        <row r="525">
          <cell r="A525">
            <v>693</v>
          </cell>
          <cell r="B525" t="str">
            <v>Aeration pads</v>
          </cell>
          <cell r="D525">
            <v>0</v>
          </cell>
          <cell r="BL525">
            <v>4870.93</v>
          </cell>
          <cell r="BM525">
            <v>-2.1406146488516242E-3</v>
          </cell>
        </row>
        <row r="526">
          <cell r="A526">
            <v>694</v>
          </cell>
          <cell r="B526" t="str">
            <v>Aeration pads</v>
          </cell>
          <cell r="D526">
            <v>0</v>
          </cell>
          <cell r="L526">
            <v>124708.66</v>
          </cell>
          <cell r="BL526">
            <v>124708.66</v>
          </cell>
          <cell r="BM526">
            <v>3.6467340105446056E-3</v>
          </cell>
        </row>
        <row r="527">
          <cell r="A527">
            <v>696</v>
          </cell>
          <cell r="B527" t="str">
            <v>Air supply system</v>
          </cell>
          <cell r="D527">
            <v>0</v>
          </cell>
          <cell r="L527">
            <v>17226.32</v>
          </cell>
          <cell r="BL527">
            <v>172263.80716890411</v>
          </cell>
          <cell r="BM527">
            <v>-2.4083350435830653E-3</v>
          </cell>
        </row>
        <row r="528">
          <cell r="A528">
            <v>697</v>
          </cell>
          <cell r="B528" t="str">
            <v>Air supply system</v>
          </cell>
          <cell r="D528">
            <v>0</v>
          </cell>
          <cell r="G528">
            <v>35319.89</v>
          </cell>
          <cell r="BL528">
            <v>61425.611562970465</v>
          </cell>
          <cell r="BM528">
            <v>-4.0667342036613263E-3</v>
          </cell>
        </row>
        <row r="529">
          <cell r="A529">
            <v>698</v>
          </cell>
          <cell r="B529" t="str">
            <v>Air supply system</v>
          </cell>
          <cell r="D529">
            <v>0</v>
          </cell>
          <cell r="S529">
            <v>529688.32999999996</v>
          </cell>
          <cell r="BL529">
            <v>529688.32999999996</v>
          </cell>
          <cell r="BM529">
            <v>5.136965773999691E-4</v>
          </cell>
        </row>
        <row r="530">
          <cell r="A530">
            <v>699</v>
          </cell>
          <cell r="B530" t="str">
            <v>Air supply system</v>
          </cell>
          <cell r="D530">
            <v>0</v>
          </cell>
          <cell r="S530">
            <v>29985.81</v>
          </cell>
          <cell r="BL530">
            <v>29985.81</v>
          </cell>
          <cell r="BM530">
            <v>2.199513626692351E-3</v>
          </cell>
        </row>
        <row r="531">
          <cell r="A531">
            <v>700</v>
          </cell>
          <cell r="B531" t="str">
            <v>Air supply system</v>
          </cell>
          <cell r="D531">
            <v>0</v>
          </cell>
          <cell r="Y531">
            <v>109923.93</v>
          </cell>
          <cell r="BL531">
            <v>109923.93</v>
          </cell>
          <cell r="BM531">
            <v>-2.6296213618479669E-3</v>
          </cell>
        </row>
        <row r="532">
          <cell r="A532">
            <v>702</v>
          </cell>
          <cell r="B532" t="e">
            <v>#N/A</v>
          </cell>
          <cell r="D532">
            <v>0</v>
          </cell>
          <cell r="BL532">
            <v>0</v>
          </cell>
          <cell r="BM532">
            <v>0</v>
          </cell>
        </row>
        <row r="533">
          <cell r="A533">
            <v>703</v>
          </cell>
          <cell r="B533" t="str">
            <v>Complete Blower</v>
          </cell>
          <cell r="D533">
            <v>0</v>
          </cell>
          <cell r="BL533">
            <v>44861.814361596291</v>
          </cell>
          <cell r="BM533">
            <v>8.3062211851938628E-3</v>
          </cell>
        </row>
        <row r="534">
          <cell r="A534">
            <v>704</v>
          </cell>
          <cell r="B534" t="str">
            <v>Air distribution system</v>
          </cell>
          <cell r="D534">
            <v>0</v>
          </cell>
          <cell r="R534">
            <v>38366.07</v>
          </cell>
          <cell r="BL534">
            <v>383686.68094985344</v>
          </cell>
          <cell r="BM534">
            <v>-3.6526912008412182E-3</v>
          </cell>
        </row>
        <row r="535">
          <cell r="A535">
            <v>705</v>
          </cell>
          <cell r="B535" t="str">
            <v>Air distribution system</v>
          </cell>
          <cell r="D535">
            <v>0</v>
          </cell>
          <cell r="L535">
            <v>74609.009999999995</v>
          </cell>
          <cell r="M535">
            <v>8289.89</v>
          </cell>
          <cell r="BL535">
            <v>82898.899999999994</v>
          </cell>
          <cell r="BM535">
            <v>-2.9907842399552464E-3</v>
          </cell>
        </row>
        <row r="536">
          <cell r="A536">
            <v>706</v>
          </cell>
          <cell r="B536" t="str">
            <v>Air distribution system</v>
          </cell>
          <cell r="D536">
            <v>0</v>
          </cell>
          <cell r="L536">
            <v>1147111.47</v>
          </cell>
          <cell r="BL536">
            <v>1147111.47</v>
          </cell>
          <cell r="BM536">
            <v>-6.0244905762374401E-4</v>
          </cell>
        </row>
        <row r="537">
          <cell r="A537">
            <v>707</v>
          </cell>
          <cell r="B537" t="str">
            <v>Air distribution system</v>
          </cell>
          <cell r="D537">
            <v>0</v>
          </cell>
          <cell r="L537">
            <v>16527.57</v>
          </cell>
          <cell r="BL537">
            <v>16527.57</v>
          </cell>
          <cell r="BM537">
            <v>-2.9247456732264254E-3</v>
          </cell>
        </row>
        <row r="538">
          <cell r="A538">
            <v>709</v>
          </cell>
          <cell r="B538" t="str">
            <v>Aeration pads</v>
          </cell>
          <cell r="D538">
            <v>0</v>
          </cell>
          <cell r="BL538">
            <v>67053.929999999993</v>
          </cell>
          <cell r="BM538">
            <v>7.9994363477453589E-4</v>
          </cell>
        </row>
        <row r="539">
          <cell r="A539">
            <v>710</v>
          </cell>
          <cell r="B539" t="str">
            <v>Aeration pads</v>
          </cell>
          <cell r="D539">
            <v>0</v>
          </cell>
          <cell r="BL539">
            <v>17449.41</v>
          </cell>
          <cell r="BM539">
            <v>-4.4137297372799367E-3</v>
          </cell>
        </row>
        <row r="540">
          <cell r="A540">
            <v>711</v>
          </cell>
          <cell r="B540" t="str">
            <v>Complete Blower</v>
          </cell>
          <cell r="D540">
            <v>0</v>
          </cell>
          <cell r="BL540">
            <v>7337.8249432636148</v>
          </cell>
          <cell r="BM540">
            <v>0</v>
          </cell>
        </row>
        <row r="541">
          <cell r="A541">
            <v>712</v>
          </cell>
          <cell r="B541" t="str">
            <v>Complete Blower</v>
          </cell>
          <cell r="D541">
            <v>0</v>
          </cell>
          <cell r="BL541">
            <v>179324.6</v>
          </cell>
          <cell r="BM541">
            <v>2.2030735563021153E-3</v>
          </cell>
        </row>
        <row r="542">
          <cell r="A542">
            <v>713</v>
          </cell>
          <cell r="B542" t="str">
            <v>Complete Blower</v>
          </cell>
          <cell r="D542">
            <v>0</v>
          </cell>
          <cell r="BL542">
            <v>10151.620000000001</v>
          </cell>
          <cell r="BM542">
            <v>3.075698023167206E-3</v>
          </cell>
        </row>
        <row r="543">
          <cell r="A543">
            <v>714</v>
          </cell>
          <cell r="B543" t="str">
            <v>Complete Blower</v>
          </cell>
          <cell r="D543">
            <v>0</v>
          </cell>
          <cell r="AJ543">
            <v>33488.449999999997</v>
          </cell>
          <cell r="BL543">
            <v>33488.449999999997</v>
          </cell>
          <cell r="BM543">
            <v>-4.4949194634682499E-3</v>
          </cell>
        </row>
        <row r="544">
          <cell r="A544">
            <v>715</v>
          </cell>
          <cell r="B544" t="str">
            <v>Air distribution system</v>
          </cell>
          <cell r="D544">
            <v>0</v>
          </cell>
          <cell r="L544">
            <v>227395.48</v>
          </cell>
          <cell r="BL544">
            <v>227395.48</v>
          </cell>
          <cell r="BM544">
            <v>-1.6426466172561049E-3</v>
          </cell>
        </row>
        <row r="545">
          <cell r="A545">
            <v>717</v>
          </cell>
          <cell r="B545" t="str">
            <v>Complete Blower</v>
          </cell>
          <cell r="D545">
            <v>0</v>
          </cell>
          <cell r="BL545">
            <v>44861.814361596291</v>
          </cell>
          <cell r="BM545">
            <v>8.3062211851938628E-3</v>
          </cell>
        </row>
        <row r="546">
          <cell r="A546">
            <v>718</v>
          </cell>
          <cell r="B546" t="str">
            <v>Aeration pads</v>
          </cell>
          <cell r="D546">
            <v>0</v>
          </cell>
          <cell r="BL546">
            <v>191608.71</v>
          </cell>
          <cell r="BM546">
            <v>3.5751373507082462E-3</v>
          </cell>
        </row>
        <row r="547">
          <cell r="A547">
            <v>719</v>
          </cell>
          <cell r="B547" t="str">
            <v>Aeration pads</v>
          </cell>
          <cell r="D547">
            <v>0</v>
          </cell>
          <cell r="BL547">
            <v>34901.400510413427</v>
          </cell>
          <cell r="BM547">
            <v>-2.0416537154233083E-3</v>
          </cell>
        </row>
        <row r="548">
          <cell r="A548">
            <v>720</v>
          </cell>
          <cell r="B548" t="str">
            <v>Aeration pads</v>
          </cell>
          <cell r="D548">
            <v>0</v>
          </cell>
          <cell r="BL548">
            <v>596043.77</v>
          </cell>
          <cell r="BM548">
            <v>3.0828657327219844E-3</v>
          </cell>
        </row>
        <row r="549">
          <cell r="A549">
            <v>721</v>
          </cell>
          <cell r="B549" t="str">
            <v>Aeration pads</v>
          </cell>
          <cell r="D549">
            <v>0</v>
          </cell>
          <cell r="BL549">
            <v>4870.93</v>
          </cell>
          <cell r="BM549">
            <v>-2.1406146488516242E-3</v>
          </cell>
        </row>
        <row r="550">
          <cell r="A550">
            <v>723</v>
          </cell>
          <cell r="B550" t="str">
            <v>Aeration pads</v>
          </cell>
          <cell r="D550">
            <v>0</v>
          </cell>
          <cell r="BL550">
            <v>17449.41</v>
          </cell>
          <cell r="BM550">
            <v>-4.4137297372799367E-3</v>
          </cell>
        </row>
        <row r="551">
          <cell r="A551">
            <v>724</v>
          </cell>
          <cell r="B551" t="str">
            <v>Complete Blower house</v>
          </cell>
          <cell r="D551">
            <v>0</v>
          </cell>
          <cell r="M551">
            <v>977.34</v>
          </cell>
          <cell r="BL551">
            <v>32578.078627478866</v>
          </cell>
          <cell r="BM551">
            <v>1.2559143651742488E-3</v>
          </cell>
        </row>
        <row r="552">
          <cell r="A552">
            <v>725</v>
          </cell>
          <cell r="B552" t="str">
            <v>Complete Blower house</v>
          </cell>
          <cell r="D552">
            <v>0</v>
          </cell>
          <cell r="BL552">
            <v>209685.13207287301</v>
          </cell>
          <cell r="BM552">
            <v>0</v>
          </cell>
        </row>
        <row r="553">
          <cell r="A553">
            <v>726</v>
          </cell>
          <cell r="B553" t="str">
            <v>Complete Blower house</v>
          </cell>
          <cell r="D553">
            <v>0</v>
          </cell>
          <cell r="N553">
            <v>4072.26</v>
          </cell>
          <cell r="BL553">
            <v>4072.26</v>
          </cell>
          <cell r="BM553">
            <v>3.285544325990486E-4</v>
          </cell>
        </row>
        <row r="554">
          <cell r="A554">
            <v>727</v>
          </cell>
          <cell r="B554" t="str">
            <v>Aeration pads</v>
          </cell>
          <cell r="D554">
            <v>0</v>
          </cell>
          <cell r="L554">
            <v>124708.66</v>
          </cell>
          <cell r="BL554">
            <v>124708.66</v>
          </cell>
          <cell r="BM554">
            <v>3.6467340105446056E-3</v>
          </cell>
        </row>
        <row r="555">
          <cell r="A555">
            <v>729</v>
          </cell>
          <cell r="B555" t="e">
            <v>#N/A</v>
          </cell>
          <cell r="D555">
            <v>0</v>
          </cell>
          <cell r="BL555">
            <v>0</v>
          </cell>
          <cell r="BM555">
            <v>0</v>
          </cell>
        </row>
        <row r="556">
          <cell r="A556">
            <v>730</v>
          </cell>
          <cell r="B556" t="str">
            <v>Air supply system</v>
          </cell>
          <cell r="D556">
            <v>0</v>
          </cell>
          <cell r="H556">
            <v>16354.54</v>
          </cell>
          <cell r="BL556">
            <v>173675.36668878116</v>
          </cell>
          <cell r="BM556">
            <v>-3.3171731047332287E-5</v>
          </cell>
        </row>
        <row r="557">
          <cell r="A557">
            <v>731</v>
          </cell>
          <cell r="B557" t="str">
            <v>Air supply system</v>
          </cell>
          <cell r="D557">
            <v>0</v>
          </cell>
          <cell r="G557">
            <v>34560.19</v>
          </cell>
          <cell r="BL557">
            <v>62837.17</v>
          </cell>
          <cell r="BM557">
            <v>-2.7744184044422582E-3</v>
          </cell>
        </row>
        <row r="558">
          <cell r="A558">
            <v>732</v>
          </cell>
          <cell r="B558" t="str">
            <v>Air supply system</v>
          </cell>
          <cell r="D558">
            <v>0</v>
          </cell>
          <cell r="S558">
            <v>529688.32999999996</v>
          </cell>
          <cell r="BL558">
            <v>529688.32999999996</v>
          </cell>
          <cell r="BM558">
            <v>5.136965773999691E-4</v>
          </cell>
        </row>
        <row r="559">
          <cell r="A559">
            <v>733</v>
          </cell>
          <cell r="B559" t="str">
            <v>Air supply system</v>
          </cell>
          <cell r="D559">
            <v>0</v>
          </cell>
          <cell r="S559">
            <v>29985.81</v>
          </cell>
          <cell r="BL559">
            <v>29985.81</v>
          </cell>
          <cell r="BM559">
            <v>2.199513626692351E-3</v>
          </cell>
        </row>
        <row r="560">
          <cell r="A560">
            <v>734</v>
          </cell>
          <cell r="B560" t="str">
            <v>Air supply system</v>
          </cell>
          <cell r="D560">
            <v>0</v>
          </cell>
          <cell r="Y560">
            <v>109923.93</v>
          </cell>
          <cell r="BL560">
            <v>109923.93</v>
          </cell>
          <cell r="BM560">
            <v>-2.6296213618479669E-3</v>
          </cell>
        </row>
        <row r="561">
          <cell r="A561">
            <v>736</v>
          </cell>
          <cell r="B561" t="str">
            <v>Aeration pads</v>
          </cell>
          <cell r="D561">
            <v>0</v>
          </cell>
          <cell r="BL561">
            <v>67053.929999999993</v>
          </cell>
          <cell r="BM561">
            <v>7.9994363477453589E-4</v>
          </cell>
        </row>
        <row r="562">
          <cell r="A562">
            <v>737</v>
          </cell>
          <cell r="B562" t="str">
            <v>Air distribution system</v>
          </cell>
          <cell r="D562">
            <v>0</v>
          </cell>
          <cell r="R562">
            <v>38505.06</v>
          </cell>
          <cell r="BL562">
            <v>385050.64288882865</v>
          </cell>
          <cell r="BM562">
            <v>-4.7654248191975057E-3</v>
          </cell>
        </row>
        <row r="563">
          <cell r="A563">
            <v>738</v>
          </cell>
          <cell r="B563" t="str">
            <v>Air distribution system</v>
          </cell>
          <cell r="D563">
            <v>0</v>
          </cell>
          <cell r="I563">
            <v>8426.2900000000009</v>
          </cell>
          <cell r="AF563">
            <v>75836.58</v>
          </cell>
          <cell r="BL563">
            <v>84262.87</v>
          </cell>
          <cell r="BM563">
            <v>3.9575069968122989E-3</v>
          </cell>
        </row>
        <row r="564">
          <cell r="A564">
            <v>739</v>
          </cell>
          <cell r="B564" t="str">
            <v>Air distribution system</v>
          </cell>
          <cell r="D564">
            <v>0</v>
          </cell>
          <cell r="AF564">
            <v>1147111.47</v>
          </cell>
          <cell r="BL564">
            <v>1147111.47</v>
          </cell>
          <cell r="BM564">
            <v>-6.0244905762374401E-4</v>
          </cell>
        </row>
        <row r="565">
          <cell r="A565">
            <v>740</v>
          </cell>
          <cell r="B565" t="str">
            <v>Air distribution system</v>
          </cell>
          <cell r="D565">
            <v>0</v>
          </cell>
          <cell r="AF565">
            <v>16527.57</v>
          </cell>
          <cell r="BL565">
            <v>16527.57</v>
          </cell>
          <cell r="BM565">
            <v>-2.9247456732264254E-3</v>
          </cell>
        </row>
        <row r="566">
          <cell r="A566">
            <v>742</v>
          </cell>
          <cell r="B566" t="str">
            <v>Complete Blower house</v>
          </cell>
          <cell r="D566">
            <v>0</v>
          </cell>
          <cell r="G566">
            <v>3490.5085714285715</v>
          </cell>
          <cell r="H566">
            <v>3490.5085714285715</v>
          </cell>
          <cell r="I566">
            <v>3490.51</v>
          </cell>
          <cell r="N566">
            <v>10471.52</v>
          </cell>
          <cell r="R566">
            <v>3490.51</v>
          </cell>
          <cell r="BL566">
            <v>24433.557142857142</v>
          </cell>
          <cell r="BM566">
            <v>-8.8581626187078655E-4</v>
          </cell>
        </row>
        <row r="567">
          <cell r="A567">
            <v>743</v>
          </cell>
          <cell r="B567" t="str">
            <v>Complete Blower house</v>
          </cell>
          <cell r="D567">
            <v>0</v>
          </cell>
          <cell r="G567">
            <v>23804.850000000002</v>
          </cell>
          <cell r="H567">
            <v>23804.850000000002</v>
          </cell>
          <cell r="I567">
            <v>23804.850000000002</v>
          </cell>
          <cell r="J567">
            <v>23804.850000000002</v>
          </cell>
          <cell r="N567">
            <v>71414.55</v>
          </cell>
          <cell r="BL567">
            <v>166633.95000000001</v>
          </cell>
          <cell r="BM567">
            <v>3.009229403687641E-3</v>
          </cell>
        </row>
        <row r="568">
          <cell r="A568">
            <v>744</v>
          </cell>
          <cell r="B568" t="str">
            <v>Complete Blower</v>
          </cell>
          <cell r="D568">
            <v>0</v>
          </cell>
          <cell r="BL568">
            <v>7337.8249432636148</v>
          </cell>
          <cell r="BM568">
            <v>0</v>
          </cell>
        </row>
        <row r="569">
          <cell r="A569">
            <v>745</v>
          </cell>
          <cell r="B569" t="str">
            <v>Complete Blower</v>
          </cell>
          <cell r="D569">
            <v>0</v>
          </cell>
          <cell r="BL569">
            <v>199307.61</v>
          </cell>
          <cell r="BM569">
            <v>1.4086725714150816E-3</v>
          </cell>
        </row>
        <row r="570">
          <cell r="A570">
            <v>746</v>
          </cell>
          <cell r="B570" t="str">
            <v>Complete Blower</v>
          </cell>
          <cell r="D570">
            <v>0</v>
          </cell>
          <cell r="BL570">
            <v>10151.620000000001</v>
          </cell>
          <cell r="BM570">
            <v>3.075698023167206E-3</v>
          </cell>
        </row>
        <row r="571">
          <cell r="A571">
            <v>747</v>
          </cell>
          <cell r="B571" t="str">
            <v>Complete Blower</v>
          </cell>
          <cell r="D571">
            <v>0</v>
          </cell>
          <cell r="AN571">
            <v>33488.449999999997</v>
          </cell>
          <cell r="BL571">
            <v>33488.449999999997</v>
          </cell>
          <cell r="BM571">
            <v>-4.4949194634682499E-3</v>
          </cell>
        </row>
        <row r="572">
          <cell r="A572">
            <v>748</v>
          </cell>
          <cell r="B572" t="str">
            <v>Air distribution system</v>
          </cell>
          <cell r="D572">
            <v>0</v>
          </cell>
          <cell r="AF572">
            <v>227395.48</v>
          </cell>
          <cell r="BL572">
            <v>227395.48</v>
          </cell>
          <cell r="BM572">
            <v>-1.6426466172561049E-3</v>
          </cell>
        </row>
        <row r="573">
          <cell r="A573">
            <v>750</v>
          </cell>
          <cell r="B573" t="str">
            <v>Aeration pads</v>
          </cell>
          <cell r="D573">
            <v>0</v>
          </cell>
          <cell r="BL573">
            <v>191608.71</v>
          </cell>
          <cell r="BM573">
            <v>3.5751373507082462E-3</v>
          </cell>
        </row>
        <row r="574">
          <cell r="A574">
            <v>751</v>
          </cell>
          <cell r="B574" t="str">
            <v>Aeration pads</v>
          </cell>
          <cell r="D574">
            <v>0</v>
          </cell>
          <cell r="BL574">
            <v>34901.400510413427</v>
          </cell>
          <cell r="BM574">
            <v>-2.0416537154233083E-3</v>
          </cell>
        </row>
        <row r="575">
          <cell r="A575">
            <v>752</v>
          </cell>
          <cell r="B575" t="str">
            <v>Aeration pads</v>
          </cell>
          <cell r="D575">
            <v>0</v>
          </cell>
          <cell r="BL575">
            <v>615906.10000000009</v>
          </cell>
          <cell r="BM575">
            <v>-9.2408782802522182E-4</v>
          </cell>
        </row>
        <row r="576">
          <cell r="A576">
            <v>753</v>
          </cell>
          <cell r="B576" t="str">
            <v>Aeration pads</v>
          </cell>
          <cell r="D576">
            <v>0</v>
          </cell>
          <cell r="BL576">
            <v>4870.93</v>
          </cell>
          <cell r="BM576">
            <v>-2.1406146488516242E-3</v>
          </cell>
        </row>
        <row r="577">
          <cell r="A577">
            <v>754</v>
          </cell>
          <cell r="B577" t="str">
            <v>Aeration pads</v>
          </cell>
          <cell r="D577">
            <v>0</v>
          </cell>
          <cell r="L577">
            <v>124708.66</v>
          </cell>
          <cell r="BL577">
            <v>124708.66</v>
          </cell>
          <cell r="BM577">
            <v>3.6467340105446056E-3</v>
          </cell>
        </row>
        <row r="578">
          <cell r="A578">
            <v>756</v>
          </cell>
          <cell r="B578" t="str">
            <v>Air supply system</v>
          </cell>
          <cell r="D578">
            <v>0</v>
          </cell>
          <cell r="J578">
            <v>17517.29</v>
          </cell>
          <cell r="BL578">
            <v>175172.94328699648</v>
          </cell>
          <cell r="BM578">
            <v>-3.2869964488781989E-3</v>
          </cell>
        </row>
        <row r="579">
          <cell r="A579">
            <v>757</v>
          </cell>
          <cell r="B579" t="str">
            <v>Air supply system</v>
          </cell>
          <cell r="D579">
            <v>0</v>
          </cell>
          <cell r="G579">
            <v>47446.67</v>
          </cell>
          <cell r="BL579">
            <v>64334.755262645842</v>
          </cell>
          <cell r="BM579">
            <v>2.6361874261056073E-3</v>
          </cell>
        </row>
        <row r="580">
          <cell r="A580">
            <v>758</v>
          </cell>
          <cell r="B580" t="str">
            <v>Air supply system</v>
          </cell>
          <cell r="D580">
            <v>0</v>
          </cell>
          <cell r="S580">
            <v>529688.32999999996</v>
          </cell>
          <cell r="BL580">
            <v>529688.32999999996</v>
          </cell>
          <cell r="BM580">
            <v>5.136965773999691E-4</v>
          </cell>
        </row>
        <row r="581">
          <cell r="A581">
            <v>759</v>
          </cell>
          <cell r="B581" t="str">
            <v>Air supply system</v>
          </cell>
          <cell r="D581">
            <v>0</v>
          </cell>
          <cell r="S581">
            <v>29985.81</v>
          </cell>
          <cell r="BL581">
            <v>29985.81</v>
          </cell>
          <cell r="BM581">
            <v>2.199513626692351E-3</v>
          </cell>
        </row>
        <row r="582">
          <cell r="A582">
            <v>760</v>
          </cell>
          <cell r="B582" t="str">
            <v>Air supply system</v>
          </cell>
          <cell r="D582">
            <v>0</v>
          </cell>
          <cell r="Y582">
            <v>109923.93</v>
          </cell>
          <cell r="BL582">
            <v>109923.93</v>
          </cell>
          <cell r="BM582">
            <v>-2.6296213618479669E-3</v>
          </cell>
        </row>
        <row r="583">
          <cell r="A583">
            <v>762</v>
          </cell>
          <cell r="B583" t="e">
            <v>#N/A</v>
          </cell>
          <cell r="D583">
            <v>0</v>
          </cell>
          <cell r="BL583">
            <v>0</v>
          </cell>
          <cell r="BM583">
            <v>0</v>
          </cell>
        </row>
        <row r="584">
          <cell r="A584">
            <v>763</v>
          </cell>
          <cell r="B584" t="str">
            <v xml:space="preserve">Complete Blower </v>
          </cell>
          <cell r="D584">
            <v>0</v>
          </cell>
          <cell r="BL584">
            <v>44861.814361596291</v>
          </cell>
          <cell r="BM584">
            <v>8.3062211851938628E-3</v>
          </cell>
        </row>
        <row r="585">
          <cell r="A585">
            <v>764</v>
          </cell>
          <cell r="B585" t="str">
            <v>Air distribution system</v>
          </cell>
          <cell r="D585">
            <v>0</v>
          </cell>
          <cell r="X585">
            <v>38649.769999999997</v>
          </cell>
          <cell r="BL585">
            <v>386497.72221888544</v>
          </cell>
          <cell r="BM585">
            <v>-2.4687650729902089E-3</v>
          </cell>
        </row>
        <row r="586">
          <cell r="A586">
            <v>765</v>
          </cell>
          <cell r="B586" t="str">
            <v>Air distribution system</v>
          </cell>
          <cell r="D586">
            <v>0</v>
          </cell>
          <cell r="J586">
            <v>8570.99</v>
          </cell>
          <cell r="AJ586">
            <v>77138.95</v>
          </cell>
          <cell r="BL586">
            <v>85709.94</v>
          </cell>
          <cell r="BM586">
            <v>-3.0758901702938601E-3</v>
          </cell>
        </row>
        <row r="587">
          <cell r="A587">
            <v>766</v>
          </cell>
          <cell r="B587" t="str">
            <v>Air distribution system</v>
          </cell>
          <cell r="D587">
            <v>0</v>
          </cell>
          <cell r="AJ587">
            <v>1147111.47</v>
          </cell>
          <cell r="BL587">
            <v>1147111.47</v>
          </cell>
          <cell r="BM587">
            <v>-6.0244905762374401E-4</v>
          </cell>
        </row>
        <row r="588">
          <cell r="A588">
            <v>767</v>
          </cell>
          <cell r="B588" t="str">
            <v>Air distribution system</v>
          </cell>
          <cell r="D588">
            <v>0</v>
          </cell>
          <cell r="AJ588">
            <v>16527.57</v>
          </cell>
          <cell r="BL588">
            <v>16527.57</v>
          </cell>
          <cell r="BM588">
            <v>-2.9247456732264254E-3</v>
          </cell>
        </row>
        <row r="589">
          <cell r="A589">
            <v>769</v>
          </cell>
          <cell r="B589" t="str">
            <v>Aeration pads</v>
          </cell>
          <cell r="D589">
            <v>0</v>
          </cell>
          <cell r="BL589">
            <v>67053.929999999993</v>
          </cell>
          <cell r="BM589">
            <v>7.9994363477453589E-4</v>
          </cell>
        </row>
        <row r="590">
          <cell r="A590">
            <v>770</v>
          </cell>
          <cell r="B590" t="str">
            <v>Aeration pads</v>
          </cell>
          <cell r="D590">
            <v>0</v>
          </cell>
          <cell r="BL590">
            <v>17449.41</v>
          </cell>
          <cell r="BM590">
            <v>-4.4137297372799367E-3</v>
          </cell>
        </row>
        <row r="591">
          <cell r="A591">
            <v>771</v>
          </cell>
          <cell r="B591" t="str">
            <v xml:space="preserve">Complete Blower </v>
          </cell>
          <cell r="D591">
            <v>0</v>
          </cell>
          <cell r="BL591">
            <v>7337.8249432636148</v>
          </cell>
          <cell r="BM591">
            <v>0</v>
          </cell>
        </row>
        <row r="592">
          <cell r="A592">
            <v>772</v>
          </cell>
          <cell r="B592" t="str">
            <v xml:space="preserve">Complete Blower </v>
          </cell>
          <cell r="D592">
            <v>0</v>
          </cell>
          <cell r="BL592">
            <v>220546.71</v>
          </cell>
          <cell r="BM592">
            <v>3.2470071455463767E-3</v>
          </cell>
        </row>
        <row r="593">
          <cell r="A593">
            <v>773</v>
          </cell>
          <cell r="B593" t="str">
            <v xml:space="preserve">Complete Blower </v>
          </cell>
          <cell r="D593">
            <v>0</v>
          </cell>
          <cell r="BL593">
            <v>10151.620000000001</v>
          </cell>
          <cell r="BM593">
            <v>3.075698023167206E-3</v>
          </cell>
        </row>
        <row r="594">
          <cell r="A594">
            <v>774</v>
          </cell>
          <cell r="B594" t="str">
            <v xml:space="preserve">Complete Blower </v>
          </cell>
          <cell r="D594">
            <v>0</v>
          </cell>
          <cell r="AR594">
            <v>33488.449999999997</v>
          </cell>
          <cell r="BL594">
            <v>33488.449999999997</v>
          </cell>
          <cell r="BM594">
            <v>-4.4949194634682499E-3</v>
          </cell>
        </row>
        <row r="595">
          <cell r="A595">
            <v>775</v>
          </cell>
          <cell r="B595" t="str">
            <v>Air distribution system</v>
          </cell>
          <cell r="D595">
            <v>0</v>
          </cell>
          <cell r="AJ595">
            <v>227395.48</v>
          </cell>
          <cell r="BL595">
            <v>227395.48</v>
          </cell>
          <cell r="BM595">
            <v>-1.6426466172561049E-3</v>
          </cell>
        </row>
        <row r="596">
          <cell r="A596">
            <v>777</v>
          </cell>
          <cell r="B596" t="str">
            <v>Aeration pads</v>
          </cell>
          <cell r="D596">
            <v>0</v>
          </cell>
          <cell r="BL596">
            <v>191608.71</v>
          </cell>
          <cell r="BM596">
            <v>3.5751373507082462E-3</v>
          </cell>
        </row>
        <row r="597">
          <cell r="A597">
            <v>778</v>
          </cell>
          <cell r="B597" t="str">
            <v>Aeration pads</v>
          </cell>
          <cell r="D597">
            <v>0</v>
          </cell>
          <cell r="BL597">
            <v>34901.400510413427</v>
          </cell>
          <cell r="BM597">
            <v>-2.0416537154233083E-3</v>
          </cell>
        </row>
        <row r="598">
          <cell r="A598">
            <v>779</v>
          </cell>
          <cell r="B598" t="str">
            <v>Aeration pads</v>
          </cell>
          <cell r="D598">
            <v>0</v>
          </cell>
          <cell r="BL598">
            <v>636960.30000000005</v>
          </cell>
          <cell r="BM598">
            <v>-4.8755395691841841E-3</v>
          </cell>
        </row>
        <row r="599">
          <cell r="A599">
            <v>780</v>
          </cell>
          <cell r="B599" t="str">
            <v>Aeration pads</v>
          </cell>
          <cell r="D599">
            <v>0</v>
          </cell>
          <cell r="BL599">
            <v>4870.93</v>
          </cell>
          <cell r="BM599">
            <v>-2.1406146488516242E-3</v>
          </cell>
        </row>
        <row r="600">
          <cell r="A600">
            <v>781</v>
          </cell>
          <cell r="B600" t="str">
            <v>Aeration pads</v>
          </cell>
          <cell r="D600">
            <v>0</v>
          </cell>
          <cell r="R600">
            <v>124708.66</v>
          </cell>
          <cell r="BL600">
            <v>124708.66</v>
          </cell>
          <cell r="BM600">
            <v>3.6467340105446056E-3</v>
          </cell>
        </row>
        <row r="601">
          <cell r="A601">
            <v>783</v>
          </cell>
          <cell r="B601" t="str">
            <v>Air supply system</v>
          </cell>
          <cell r="D601">
            <v>0</v>
          </cell>
          <cell r="J601">
            <v>17676.04</v>
          </cell>
          <cell r="BL601">
            <v>176760.38368600729</v>
          </cell>
          <cell r="BM601">
            <v>-3.6860073159914464E-3</v>
          </cell>
        </row>
        <row r="602">
          <cell r="A602">
            <v>784</v>
          </cell>
          <cell r="B602" t="str">
            <v>Air supply system</v>
          </cell>
          <cell r="D602">
            <v>0</v>
          </cell>
          <cell r="G602">
            <v>49441.98</v>
          </cell>
          <cell r="BL602">
            <v>65922.189342448022</v>
          </cell>
          <cell r="BM602">
            <v>-4.0820321446517482E-3</v>
          </cell>
        </row>
        <row r="603">
          <cell r="A603">
            <v>785</v>
          </cell>
          <cell r="B603" t="str">
            <v>Air supply system</v>
          </cell>
          <cell r="D603">
            <v>0</v>
          </cell>
          <cell r="S603">
            <v>529688.31999999995</v>
          </cell>
          <cell r="BL603">
            <v>529688.31999999995</v>
          </cell>
          <cell r="BM603">
            <v>-9.378878166899085E-4</v>
          </cell>
        </row>
        <row r="604">
          <cell r="A604">
            <v>786</v>
          </cell>
          <cell r="B604" t="str">
            <v>Air supply system</v>
          </cell>
          <cell r="D604">
            <v>0</v>
          </cell>
          <cell r="S604">
            <v>29985.81</v>
          </cell>
          <cell r="BL604">
            <v>29985.81</v>
          </cell>
          <cell r="BM604">
            <v>2.199513626692351E-3</v>
          </cell>
        </row>
        <row r="605">
          <cell r="A605">
            <v>787</v>
          </cell>
          <cell r="B605" t="str">
            <v>Air supply system</v>
          </cell>
          <cell r="D605">
            <v>0</v>
          </cell>
          <cell r="Y605">
            <v>109923.93</v>
          </cell>
          <cell r="BL605">
            <v>109923.93</v>
          </cell>
          <cell r="BM605">
            <v>-2.6296213618479669E-3</v>
          </cell>
        </row>
        <row r="606">
          <cell r="A606">
            <v>789</v>
          </cell>
          <cell r="B606" t="e">
            <v>#N/A</v>
          </cell>
          <cell r="D606">
            <v>0</v>
          </cell>
          <cell r="BL606">
            <v>0</v>
          </cell>
          <cell r="BM606">
            <v>0</v>
          </cell>
        </row>
        <row r="607">
          <cell r="A607">
            <v>790</v>
          </cell>
          <cell r="B607" t="str">
            <v xml:space="preserve">Complete Blower </v>
          </cell>
          <cell r="D607">
            <v>0</v>
          </cell>
          <cell r="BL607">
            <v>44861.814361596291</v>
          </cell>
          <cell r="BM607">
            <v>8.3062211851938628E-3</v>
          </cell>
        </row>
        <row r="608">
          <cell r="A608">
            <v>791</v>
          </cell>
          <cell r="B608" t="str">
            <v>Air distribution system</v>
          </cell>
          <cell r="D608">
            <v>0</v>
          </cell>
          <cell r="AA608">
            <v>38803.160000000003</v>
          </cell>
          <cell r="BL608">
            <v>388031.63694156276</v>
          </cell>
          <cell r="BM608">
            <v>-4.1046180995181203E-3</v>
          </cell>
        </row>
        <row r="609">
          <cell r="A609">
            <v>792</v>
          </cell>
          <cell r="B609" t="str">
            <v>Air distribution system</v>
          </cell>
          <cell r="D609">
            <v>0</v>
          </cell>
          <cell r="J609">
            <v>8724.39</v>
          </cell>
          <cell r="AR609">
            <v>78519.47</v>
          </cell>
          <cell r="BL609">
            <v>87243.86</v>
          </cell>
          <cell r="BM609">
            <v>5.6557951029390097E-4</v>
          </cell>
        </row>
        <row r="610">
          <cell r="A610">
            <v>793</v>
          </cell>
          <cell r="B610" t="str">
            <v>Air distribution system</v>
          </cell>
          <cell r="D610">
            <v>0</v>
          </cell>
          <cell r="AR610">
            <v>1147111.47</v>
          </cell>
          <cell r="BL610">
            <v>1147111.47</v>
          </cell>
          <cell r="BM610">
            <v>-6.0244905762374401E-4</v>
          </cell>
        </row>
        <row r="611">
          <cell r="A611">
            <v>794</v>
          </cell>
          <cell r="B611" t="str">
            <v>Air distribution system</v>
          </cell>
          <cell r="D611">
            <v>0</v>
          </cell>
          <cell r="AR611">
            <v>16527.57</v>
          </cell>
          <cell r="BL611">
            <v>16527.57</v>
          </cell>
          <cell r="BM611">
            <v>-2.9247456732264254E-3</v>
          </cell>
        </row>
        <row r="612">
          <cell r="A612">
            <v>796</v>
          </cell>
          <cell r="B612" t="str">
            <v>Aeration pads</v>
          </cell>
          <cell r="D612">
            <v>0</v>
          </cell>
          <cell r="BL612">
            <v>67053.929999999993</v>
          </cell>
          <cell r="BM612">
            <v>7.9994363477453589E-4</v>
          </cell>
        </row>
        <row r="613">
          <cell r="A613">
            <v>797</v>
          </cell>
          <cell r="B613" t="str">
            <v>Aeration pads</v>
          </cell>
          <cell r="D613">
            <v>0</v>
          </cell>
          <cell r="BL613">
            <v>17449.41</v>
          </cell>
          <cell r="BM613">
            <v>-4.4137297372799367E-3</v>
          </cell>
        </row>
        <row r="614">
          <cell r="A614">
            <v>798</v>
          </cell>
          <cell r="B614" t="str">
            <v xml:space="preserve">Complete Blower </v>
          </cell>
          <cell r="D614">
            <v>0</v>
          </cell>
          <cell r="BL614">
            <v>7337.8224943263613</v>
          </cell>
          <cell r="BM614">
            <v>-2.4489372535754228E-3</v>
          </cell>
        </row>
        <row r="615">
          <cell r="A615">
            <v>799</v>
          </cell>
          <cell r="B615" t="str">
            <v xml:space="preserve">Complete Blower </v>
          </cell>
          <cell r="D615">
            <v>0</v>
          </cell>
          <cell r="BL615">
            <v>243060.34</v>
          </cell>
          <cell r="BM615">
            <v>-1.8112500256393105E-3</v>
          </cell>
        </row>
        <row r="616">
          <cell r="A616">
            <v>800</v>
          </cell>
          <cell r="B616" t="str">
            <v xml:space="preserve">Complete Blower </v>
          </cell>
          <cell r="D616">
            <v>0</v>
          </cell>
          <cell r="BL616">
            <v>10151.620000000001</v>
          </cell>
          <cell r="BM616">
            <v>3.075698023167206E-3</v>
          </cell>
        </row>
        <row r="617">
          <cell r="A617">
            <v>801</v>
          </cell>
          <cell r="B617" t="str">
            <v xml:space="preserve">Complete Blower </v>
          </cell>
          <cell r="D617">
            <v>0</v>
          </cell>
          <cell r="AN617">
            <v>33488.449999999997</v>
          </cell>
          <cell r="BL617">
            <v>33488.449999999997</v>
          </cell>
          <cell r="BM617">
            <v>-4.4949194634682499E-3</v>
          </cell>
        </row>
        <row r="618">
          <cell r="A618">
            <v>802</v>
          </cell>
          <cell r="B618" t="str">
            <v>Air distribution system</v>
          </cell>
          <cell r="D618">
            <v>0</v>
          </cell>
          <cell r="AR618">
            <v>227395.48</v>
          </cell>
          <cell r="BL618">
            <v>227395.48</v>
          </cell>
          <cell r="BM618">
            <v>-1.6426466172561049E-3</v>
          </cell>
        </row>
        <row r="619">
          <cell r="A619">
            <v>804</v>
          </cell>
          <cell r="B619" t="str">
            <v>Silo filling and venting plant</v>
          </cell>
          <cell r="D619">
            <v>0</v>
          </cell>
          <cell r="K619">
            <v>793593.96</v>
          </cell>
          <cell r="BL619">
            <v>991992.44880094472</v>
          </cell>
          <cell r="BM619">
            <v>4.7962212702259421E-3</v>
          </cell>
        </row>
        <row r="620">
          <cell r="A620">
            <v>805</v>
          </cell>
          <cell r="B620" t="str">
            <v>Silo filling and venting plant</v>
          </cell>
          <cell r="D620">
            <v>0</v>
          </cell>
          <cell r="K620">
            <v>11022.14</v>
          </cell>
          <cell r="BL620">
            <v>11022.14</v>
          </cell>
          <cell r="BM620">
            <v>1.7332808492938057E-3</v>
          </cell>
        </row>
        <row r="621">
          <cell r="A621">
            <v>806</v>
          </cell>
          <cell r="B621" t="str">
            <v>Silo filling and venting plant</v>
          </cell>
          <cell r="D621">
            <v>0</v>
          </cell>
          <cell r="K621">
            <v>66132.83</v>
          </cell>
          <cell r="BL621">
            <v>66132.83</v>
          </cell>
          <cell r="BM621">
            <v>3.9968511555343866E-4</v>
          </cell>
        </row>
        <row r="622">
          <cell r="A622">
            <v>807</v>
          </cell>
          <cell r="B622" t="str">
            <v>Silo filling and venting plant</v>
          </cell>
          <cell r="D622">
            <v>0</v>
          </cell>
          <cell r="K622">
            <v>292163</v>
          </cell>
          <cell r="BL622">
            <v>292163</v>
          </cell>
          <cell r="BM622">
            <v>-4.1065143886953592E-4</v>
          </cell>
        </row>
        <row r="623">
          <cell r="A623">
            <v>808</v>
          </cell>
          <cell r="B623" t="str">
            <v>Ash discharge plant</v>
          </cell>
          <cell r="D623">
            <v>0</v>
          </cell>
          <cell r="BL623">
            <v>33519.126029981991</v>
          </cell>
          <cell r="BM623">
            <v>0</v>
          </cell>
        </row>
        <row r="624">
          <cell r="A624">
            <v>810</v>
          </cell>
          <cell r="B624" t="str">
            <v>Ash discharge plant</v>
          </cell>
          <cell r="D624">
            <v>0</v>
          </cell>
          <cell r="L624">
            <v>80737.8</v>
          </cell>
          <cell r="O624">
            <v>726640.24</v>
          </cell>
          <cell r="BL624">
            <v>807378.04</v>
          </cell>
          <cell r="BM624">
            <v>-1.1734894942492247E-3</v>
          </cell>
        </row>
        <row r="625">
          <cell r="A625">
            <v>811</v>
          </cell>
          <cell r="B625" t="str">
            <v>Ash discharge plant</v>
          </cell>
          <cell r="D625">
            <v>0</v>
          </cell>
          <cell r="O625">
            <v>8970.8700000000008</v>
          </cell>
          <cell r="BL625">
            <v>8970.8700000000008</v>
          </cell>
          <cell r="BM625">
            <v>2.8758501175616402E-3</v>
          </cell>
        </row>
        <row r="626">
          <cell r="A626">
            <v>812</v>
          </cell>
          <cell r="B626" t="str">
            <v>Ash discharge plant</v>
          </cell>
          <cell r="D626">
            <v>0</v>
          </cell>
          <cell r="O626">
            <v>53825.2</v>
          </cell>
          <cell r="BL626">
            <v>53825.2</v>
          </cell>
          <cell r="BM626">
            <v>-2.744899298704695E-3</v>
          </cell>
        </row>
        <row r="627">
          <cell r="A627">
            <v>813</v>
          </cell>
          <cell r="B627" t="str">
            <v>Ash discharge plant</v>
          </cell>
          <cell r="D627">
            <v>0</v>
          </cell>
          <cell r="Q627">
            <v>45900.885000000002</v>
          </cell>
          <cell r="R627">
            <v>45900.885000000002</v>
          </cell>
          <cell r="BL627">
            <v>91801.77</v>
          </cell>
          <cell r="BM627">
            <v>-1.9610742601798847E-3</v>
          </cell>
        </row>
        <row r="628">
          <cell r="A628">
            <v>814</v>
          </cell>
          <cell r="B628" t="str">
            <v xml:space="preserve">Access Structure </v>
          </cell>
          <cell r="D628">
            <v>0</v>
          </cell>
          <cell r="J628">
            <v>1630.68</v>
          </cell>
          <cell r="BL628">
            <v>8154.9318207686474</v>
          </cell>
          <cell r="BM628">
            <v>-1.612388523426489E-4</v>
          </cell>
        </row>
        <row r="629">
          <cell r="A629">
            <v>817</v>
          </cell>
          <cell r="B629" t="e">
            <v>#N/A</v>
          </cell>
          <cell r="D629">
            <v>0</v>
          </cell>
          <cell r="BL629">
            <v>0</v>
          </cell>
          <cell r="BM629">
            <v>0</v>
          </cell>
        </row>
        <row r="630">
          <cell r="A630">
            <v>818</v>
          </cell>
          <cell r="B630" t="str">
            <v>Silo filling and venting plant</v>
          </cell>
          <cell r="D630">
            <v>0</v>
          </cell>
          <cell r="BL630">
            <v>42381.909999999996</v>
          </cell>
          <cell r="BM630">
            <v>1.0510508654988371E-3</v>
          </cell>
        </row>
        <row r="631">
          <cell r="A631">
            <v>819</v>
          </cell>
          <cell r="B631" t="str">
            <v>Silo filling and venting plant</v>
          </cell>
          <cell r="D631">
            <v>0</v>
          </cell>
          <cell r="E631">
            <v>297597.73320141702</v>
          </cell>
          <cell r="M631">
            <v>793593.96</v>
          </cell>
          <cell r="BL631">
            <v>991992.44880094461</v>
          </cell>
          <cell r="BM631">
            <v>4.7962211538106203E-3</v>
          </cell>
        </row>
        <row r="632">
          <cell r="A632">
            <v>820</v>
          </cell>
          <cell r="B632" t="str">
            <v>Silo filling and venting plant</v>
          </cell>
          <cell r="D632">
            <v>0</v>
          </cell>
          <cell r="E632">
            <v>5511.0691333595751</v>
          </cell>
          <cell r="M632">
            <v>11022.14</v>
          </cell>
          <cell r="BL632">
            <v>11022.14</v>
          </cell>
          <cell r="BM632">
            <v>1.7332808492938057E-3</v>
          </cell>
        </row>
        <row r="633">
          <cell r="A633">
            <v>821</v>
          </cell>
          <cell r="B633" t="str">
            <v>Silo filling and venting plant</v>
          </cell>
          <cell r="D633">
            <v>0</v>
          </cell>
          <cell r="E633">
            <v>33066.414800157443</v>
          </cell>
          <cell r="M633">
            <v>66132.83</v>
          </cell>
          <cell r="BL633">
            <v>66132.83</v>
          </cell>
          <cell r="BM633">
            <v>3.9968511555343866E-4</v>
          </cell>
        </row>
        <row r="634">
          <cell r="A634">
            <v>822</v>
          </cell>
          <cell r="B634" t="str">
            <v>Silo filling and venting plant</v>
          </cell>
          <cell r="D634">
            <v>0</v>
          </cell>
          <cell r="I634">
            <v>146081.50020532572</v>
          </cell>
          <cell r="J634">
            <v>146081.50020532572</v>
          </cell>
          <cell r="BL634">
            <v>292163.00041065144</v>
          </cell>
          <cell r="BM634">
            <v>0</v>
          </cell>
        </row>
        <row r="635">
          <cell r="A635">
            <v>824</v>
          </cell>
          <cell r="B635" t="str">
            <v>Ash discharge plant</v>
          </cell>
          <cell r="D635">
            <v>0</v>
          </cell>
          <cell r="BL635">
            <v>33519.126029981991</v>
          </cell>
          <cell r="BM635">
            <v>0</v>
          </cell>
        </row>
        <row r="636">
          <cell r="A636">
            <v>825</v>
          </cell>
          <cell r="B636" t="str">
            <v>Ash discharge plant</v>
          </cell>
          <cell r="D636">
            <v>0</v>
          </cell>
          <cell r="H636">
            <v>726640.23705614056</v>
          </cell>
          <cell r="L636">
            <v>80737.8</v>
          </cell>
          <cell r="BL636">
            <v>807378.0370561406</v>
          </cell>
          <cell r="BM636">
            <v>-4.1173489298671484E-3</v>
          </cell>
        </row>
        <row r="637">
          <cell r="A637">
            <v>826</v>
          </cell>
          <cell r="B637" t="str">
            <v>Ash discharge plant</v>
          </cell>
          <cell r="D637">
            <v>0</v>
          </cell>
          <cell r="H637">
            <v>8970.8671241498832</v>
          </cell>
          <cell r="BL637">
            <v>8970.8671241498832</v>
          </cell>
          <cell r="BM637">
            <v>0</v>
          </cell>
        </row>
        <row r="638">
          <cell r="A638">
            <v>827</v>
          </cell>
          <cell r="B638" t="str">
            <v>Ash discharge plant</v>
          </cell>
          <cell r="D638">
            <v>0</v>
          </cell>
          <cell r="H638">
            <v>53825.202744899296</v>
          </cell>
          <cell r="BL638">
            <v>53825.202744899296</v>
          </cell>
          <cell r="BM638">
            <v>0</v>
          </cell>
        </row>
        <row r="639">
          <cell r="A639">
            <v>828</v>
          </cell>
          <cell r="B639" t="str">
            <v>Ash discharge plant</v>
          </cell>
          <cell r="D639">
            <v>0</v>
          </cell>
          <cell r="I639">
            <v>45900.885980537132</v>
          </cell>
          <cell r="J639">
            <v>45900.885980537132</v>
          </cell>
          <cell r="BL639">
            <v>91801.771961074264</v>
          </cell>
          <cell r="BM639">
            <v>0</v>
          </cell>
        </row>
        <row r="640">
          <cell r="A640">
            <v>830</v>
          </cell>
          <cell r="B640" t="str">
            <v xml:space="preserve">Access Structure </v>
          </cell>
          <cell r="D640">
            <v>0</v>
          </cell>
          <cell r="H640">
            <v>1630.72</v>
          </cell>
          <cell r="BL640">
            <v>8154.9338111757443</v>
          </cell>
          <cell r="BM640">
            <v>1.8291682445124025E-3</v>
          </cell>
        </row>
        <row r="641">
          <cell r="A641">
            <v>831</v>
          </cell>
          <cell r="B641" t="str">
            <v xml:space="preserve">Access Structure </v>
          </cell>
          <cell r="D641">
            <v>0</v>
          </cell>
          <cell r="BL641">
            <v>183389.06219917469</v>
          </cell>
          <cell r="BM641">
            <v>0</v>
          </cell>
        </row>
        <row r="642">
          <cell r="A642">
            <v>832</v>
          </cell>
          <cell r="B642" t="str">
            <v xml:space="preserve">Access Structure </v>
          </cell>
          <cell r="D642">
            <v>0</v>
          </cell>
          <cell r="J642" t="str">
            <v>.</v>
          </cell>
          <cell r="BL642">
            <v>2037.66</v>
          </cell>
          <cell r="BM642">
            <v>3.7533425036144763E-3</v>
          </cell>
        </row>
        <row r="643">
          <cell r="A643">
            <v>833</v>
          </cell>
          <cell r="B643" t="str">
            <v xml:space="preserve">Access Structure </v>
          </cell>
          <cell r="D643">
            <v>0</v>
          </cell>
          <cell r="G643">
            <v>1746.5624971349969</v>
          </cell>
          <cell r="H643">
            <v>1746.56</v>
          </cell>
          <cell r="I643">
            <v>925.68</v>
          </cell>
          <cell r="J643">
            <v>7807.13</v>
          </cell>
          <cell r="BL643">
            <v>12225.932497134996</v>
          </cell>
          <cell r="BM643">
            <v>-4.9828099818114424E-3</v>
          </cell>
        </row>
        <row r="644">
          <cell r="A644">
            <v>834</v>
          </cell>
          <cell r="B644" t="str">
            <v xml:space="preserve">Access Structure </v>
          </cell>
          <cell r="D644">
            <v>0</v>
          </cell>
          <cell r="E644">
            <v>5094.1406166437409</v>
          </cell>
          <cell r="G644">
            <v>14554.687476124975</v>
          </cell>
          <cell r="H644">
            <v>14554.687476124975</v>
          </cell>
          <cell r="I644">
            <v>14554.69</v>
          </cell>
          <cell r="J644">
            <v>43664.06</v>
          </cell>
          <cell r="AA644">
            <v>14554.6873</v>
          </cell>
          <cell r="BL644">
            <v>101882.81225224996</v>
          </cell>
          <cell r="BM644">
            <v>-8.0624857218936086E-5</v>
          </cell>
        </row>
        <row r="645">
          <cell r="A645">
            <v>836</v>
          </cell>
          <cell r="B645" t="e">
            <v>#N/A</v>
          </cell>
          <cell r="D645">
            <v>0</v>
          </cell>
          <cell r="BL645">
            <v>0</v>
          </cell>
          <cell r="BM645">
            <v>0</v>
          </cell>
        </row>
        <row r="646">
          <cell r="A646">
            <v>837</v>
          </cell>
          <cell r="B646" t="str">
            <v>Silo filling and venting plant</v>
          </cell>
          <cell r="D646">
            <v>0</v>
          </cell>
          <cell r="BL646">
            <v>42381.913579579646</v>
          </cell>
          <cell r="BM646">
            <v>4.6306305157486349E-3</v>
          </cell>
        </row>
        <row r="647">
          <cell r="A647">
            <v>838</v>
          </cell>
          <cell r="B647" t="str">
            <v xml:space="preserve">Access Structure </v>
          </cell>
          <cell r="D647">
            <v>0</v>
          </cell>
          <cell r="E647">
            <v>297597.73320141702</v>
          </cell>
          <cell r="BL647">
            <v>183389.06219917469</v>
          </cell>
          <cell r="BM647">
            <v>0</v>
          </cell>
        </row>
        <row r="648">
          <cell r="A648">
            <v>839</v>
          </cell>
          <cell r="B648" t="str">
            <v xml:space="preserve">Access Structure </v>
          </cell>
          <cell r="D648">
            <v>0</v>
          </cell>
          <cell r="E648">
            <v>5511.0691333595751</v>
          </cell>
          <cell r="BL648">
            <v>2037.66</v>
          </cell>
          <cell r="BM648">
            <v>3.7533425036144763E-3</v>
          </cell>
        </row>
        <row r="649">
          <cell r="A649">
            <v>840</v>
          </cell>
          <cell r="B649" t="str">
            <v xml:space="preserve">Access Structure </v>
          </cell>
          <cell r="D649">
            <v>0</v>
          </cell>
          <cell r="E649">
            <v>33066.414800157443</v>
          </cell>
          <cell r="G649">
            <v>1746.5628571428572</v>
          </cell>
          <cell r="H649">
            <v>1746.5628571428572</v>
          </cell>
          <cell r="I649">
            <v>925.68</v>
          </cell>
          <cell r="J649">
            <v>7807.13</v>
          </cell>
          <cell r="BL649">
            <v>12225.935714285715</v>
          </cell>
          <cell r="BM649">
            <v>-1.7656592626735801E-3</v>
          </cell>
        </row>
        <row r="650">
          <cell r="A650">
            <v>841</v>
          </cell>
          <cell r="B650" t="str">
            <v xml:space="preserve">Access Structure </v>
          </cell>
          <cell r="D650">
            <v>0</v>
          </cell>
          <cell r="G650">
            <v>14554.687142857143</v>
          </cell>
          <cell r="H650">
            <v>14554.687142857143</v>
          </cell>
          <cell r="I650">
            <v>14554.687142857143</v>
          </cell>
          <cell r="J650">
            <v>43664.06</v>
          </cell>
          <cell r="AA650">
            <v>14554.69</v>
          </cell>
          <cell r="BL650">
            <v>101882.81142857143</v>
          </cell>
          <cell r="BM650">
            <v>-9.0430339332669973E-4</v>
          </cell>
        </row>
        <row r="651">
          <cell r="A651">
            <v>843</v>
          </cell>
          <cell r="B651" t="str">
            <v>Silo filling and venting plant</v>
          </cell>
          <cell r="D651">
            <v>0</v>
          </cell>
          <cell r="X651">
            <v>793593.96</v>
          </cell>
          <cell r="BL651">
            <v>991992.44880094472</v>
          </cell>
          <cell r="BM651">
            <v>4.7962212702259421E-3</v>
          </cell>
        </row>
        <row r="652">
          <cell r="A652">
            <v>844</v>
          </cell>
          <cell r="B652" t="str">
            <v>Silo filling and venting plant</v>
          </cell>
          <cell r="D652">
            <v>0</v>
          </cell>
          <cell r="X652">
            <v>11022.14</v>
          </cell>
          <cell r="BL652">
            <v>11022.14</v>
          </cell>
          <cell r="BM652">
            <v>1.7332808492938057E-3</v>
          </cell>
        </row>
        <row r="653">
          <cell r="A653">
            <v>845</v>
          </cell>
          <cell r="B653" t="str">
            <v>Silo filling and venting plant</v>
          </cell>
          <cell r="D653">
            <v>0</v>
          </cell>
          <cell r="X653">
            <v>66132.83</v>
          </cell>
          <cell r="BL653">
            <v>66132.83</v>
          </cell>
          <cell r="BM653">
            <v>3.9968511555343866E-4</v>
          </cell>
        </row>
        <row r="654">
          <cell r="A654">
            <v>846</v>
          </cell>
          <cell r="B654" t="str">
            <v>Silo filling and venting plant</v>
          </cell>
          <cell r="D654">
            <v>0</v>
          </cell>
          <cell r="X654">
            <v>292163</v>
          </cell>
          <cell r="BL654">
            <v>292163</v>
          </cell>
          <cell r="BM654">
            <v>-4.1065143886953592E-4</v>
          </cell>
        </row>
        <row r="655">
          <cell r="A655">
            <v>847</v>
          </cell>
          <cell r="B655" t="str">
            <v>Ash discharge plant</v>
          </cell>
          <cell r="D655">
            <v>0</v>
          </cell>
          <cell r="BL655">
            <v>33519.126029981991</v>
          </cell>
          <cell r="BM655">
            <v>0</v>
          </cell>
        </row>
        <row r="656">
          <cell r="A656">
            <v>849</v>
          </cell>
          <cell r="B656" t="str">
            <v>Ash discharge plant</v>
          </cell>
          <cell r="D656">
            <v>0</v>
          </cell>
          <cell r="L656">
            <v>80737.8</v>
          </cell>
          <cell r="W656">
            <v>726640.24</v>
          </cell>
          <cell r="BL656">
            <v>807378.04</v>
          </cell>
          <cell r="BM656">
            <v>-1.1734894942492247E-3</v>
          </cell>
        </row>
        <row r="657">
          <cell r="A657">
            <v>850</v>
          </cell>
          <cell r="B657" t="str">
            <v>Ash discharge plant</v>
          </cell>
          <cell r="D657">
            <v>0</v>
          </cell>
          <cell r="W657">
            <v>8970.8700000000008</v>
          </cell>
          <cell r="BL657">
            <v>8970.8700000000008</v>
          </cell>
          <cell r="BM657">
            <v>2.8758501175616402E-3</v>
          </cell>
        </row>
        <row r="658">
          <cell r="A658">
            <v>851</v>
          </cell>
          <cell r="B658" t="str">
            <v>Ash discharge plant</v>
          </cell>
          <cell r="D658">
            <v>0</v>
          </cell>
          <cell r="X658">
            <v>53825.2</v>
          </cell>
          <cell r="BL658">
            <v>53825.2</v>
          </cell>
          <cell r="BM658">
            <v>-2.744899298704695E-3</v>
          </cell>
        </row>
        <row r="659">
          <cell r="A659">
            <v>852</v>
          </cell>
          <cell r="B659" t="str">
            <v>Ash discharge plant</v>
          </cell>
          <cell r="D659">
            <v>0</v>
          </cell>
          <cell r="X659">
            <v>91801.77</v>
          </cell>
          <cell r="BL659">
            <v>91801.77</v>
          </cell>
          <cell r="BM659">
            <v>-1.9610742601798847E-3</v>
          </cell>
        </row>
        <row r="660">
          <cell r="A660">
            <v>853</v>
          </cell>
          <cell r="B660" t="str">
            <v xml:space="preserve">Access Structure </v>
          </cell>
          <cell r="D660">
            <v>0</v>
          </cell>
          <cell r="E660">
            <v>5094.1406166437409</v>
          </cell>
          <cell r="L660">
            <v>1630.72</v>
          </cell>
          <cell r="BL660">
            <v>8154.9364305460058</v>
          </cell>
          <cell r="BM660">
            <v>4.4485385060397675E-3</v>
          </cell>
        </row>
        <row r="661">
          <cell r="A661">
            <v>855</v>
          </cell>
          <cell r="B661" t="e">
            <v>#N/A</v>
          </cell>
          <cell r="D661">
            <v>0</v>
          </cell>
          <cell r="BL661">
            <v>0</v>
          </cell>
          <cell r="BM661">
            <v>0</v>
          </cell>
        </row>
        <row r="662">
          <cell r="A662">
            <v>856</v>
          </cell>
          <cell r="B662" t="str">
            <v>Silo filling and venting plant</v>
          </cell>
          <cell r="D662">
            <v>0</v>
          </cell>
          <cell r="BL662">
            <v>42381.903579579652</v>
          </cell>
          <cell r="BM662">
            <v>-5.3693694790126756E-3</v>
          </cell>
        </row>
        <row r="663">
          <cell r="A663">
            <v>857</v>
          </cell>
          <cell r="B663" t="str">
            <v xml:space="preserve">Access Structure </v>
          </cell>
          <cell r="D663">
            <v>0</v>
          </cell>
          <cell r="E663">
            <v>297597.73320141702</v>
          </cell>
          <cell r="BL663">
            <v>183389.06219917469</v>
          </cell>
          <cell r="BM663">
            <v>0</v>
          </cell>
        </row>
        <row r="664">
          <cell r="A664">
            <v>858</v>
          </cell>
          <cell r="B664" t="str">
            <v xml:space="preserve">Access Structure </v>
          </cell>
          <cell r="D664">
            <v>0</v>
          </cell>
          <cell r="E664">
            <v>5511.0691333595751</v>
          </cell>
          <cell r="BL664">
            <v>2037.66</v>
          </cell>
          <cell r="BM664">
            <v>3.7533425036144763E-3</v>
          </cell>
        </row>
        <row r="665">
          <cell r="A665">
            <v>859</v>
          </cell>
          <cell r="B665" t="str">
            <v xml:space="preserve">Access Structure </v>
          </cell>
          <cell r="D665">
            <v>0</v>
          </cell>
          <cell r="E665">
            <v>33066.414800157443</v>
          </cell>
          <cell r="G665">
            <v>1752.42</v>
          </cell>
          <cell r="H665">
            <v>1711.42</v>
          </cell>
          <cell r="I665">
            <v>937.39</v>
          </cell>
          <cell r="J665">
            <v>7824.71</v>
          </cell>
          <cell r="BL665">
            <v>12225.94</v>
          </cell>
          <cell r="BM665">
            <v>2.5200550226145424E-3</v>
          </cell>
        </row>
        <row r="666">
          <cell r="A666">
            <v>860</v>
          </cell>
          <cell r="B666" t="str">
            <v xml:space="preserve">Access Structure </v>
          </cell>
          <cell r="D666">
            <v>0</v>
          </cell>
          <cell r="G666">
            <v>14554.687142857143</v>
          </cell>
          <cell r="H666">
            <v>14554.687142857143</v>
          </cell>
          <cell r="I666">
            <v>14554.687142857143</v>
          </cell>
          <cell r="J666">
            <v>43664.06</v>
          </cell>
          <cell r="AA666">
            <v>14554.69</v>
          </cell>
          <cell r="BL666">
            <v>101882.81142857143</v>
          </cell>
          <cell r="BM666">
            <v>-9.0430339332669973E-4</v>
          </cell>
        </row>
        <row r="667">
          <cell r="A667">
            <v>862</v>
          </cell>
          <cell r="B667" t="str">
            <v>Silo filling and venting plant</v>
          </cell>
          <cell r="D667">
            <v>0</v>
          </cell>
          <cell r="AJ667">
            <v>937230.34</v>
          </cell>
          <cell r="BL667">
            <v>1171537.923811022</v>
          </cell>
          <cell r="BM667">
            <v>4.7559121157974005E-3</v>
          </cell>
        </row>
        <row r="668">
          <cell r="A668">
            <v>863</v>
          </cell>
          <cell r="B668" t="str">
            <v>Silo filling and venting plant</v>
          </cell>
          <cell r="D668">
            <v>0</v>
          </cell>
          <cell r="AJ668">
            <v>13017.09</v>
          </cell>
          <cell r="BL668">
            <v>13017.09</v>
          </cell>
          <cell r="BM668">
            <v>2.0104987816011999E-3</v>
          </cell>
        </row>
        <row r="669">
          <cell r="A669">
            <v>864</v>
          </cell>
          <cell r="B669" t="str">
            <v>Silo filling and venting plant</v>
          </cell>
          <cell r="D669">
            <v>0</v>
          </cell>
          <cell r="AJ669">
            <v>78102.53</v>
          </cell>
          <cell r="BL669">
            <v>78102.53</v>
          </cell>
          <cell r="BM669">
            <v>2.0629926875699311E-3</v>
          </cell>
        </row>
        <row r="670">
          <cell r="A670">
            <v>865</v>
          </cell>
          <cell r="B670" t="str">
            <v>Silo filling and venting plant</v>
          </cell>
          <cell r="D670">
            <v>0</v>
          </cell>
          <cell r="AJ670">
            <v>292163</v>
          </cell>
          <cell r="BL670">
            <v>292163</v>
          </cell>
          <cell r="BM670">
            <v>-4.1065143886953592E-4</v>
          </cell>
        </row>
        <row r="671">
          <cell r="A671">
            <v>866</v>
          </cell>
          <cell r="B671" t="str">
            <v>Ash discharge plant</v>
          </cell>
          <cell r="D671">
            <v>0</v>
          </cell>
          <cell r="BL671">
            <v>33519.122755634606</v>
          </cell>
          <cell r="BM671">
            <v>-3.2743473857408389E-3</v>
          </cell>
        </row>
        <row r="672">
          <cell r="A672">
            <v>868</v>
          </cell>
          <cell r="B672" t="str">
            <v>Ash discharge plant</v>
          </cell>
          <cell r="D672">
            <v>0</v>
          </cell>
          <cell r="L672">
            <v>80737.8</v>
          </cell>
          <cell r="AD672">
            <v>726640.24</v>
          </cell>
          <cell r="BL672">
            <v>807378.04</v>
          </cell>
          <cell r="BM672">
            <v>-1.1734894942492247E-3</v>
          </cell>
        </row>
        <row r="673">
          <cell r="A673">
            <v>869</v>
          </cell>
          <cell r="B673" t="str">
            <v>Ash discharge plant</v>
          </cell>
          <cell r="D673">
            <v>0</v>
          </cell>
          <cell r="AD673">
            <v>8970.8700000000008</v>
          </cell>
          <cell r="BL673">
            <v>8970.8700000000008</v>
          </cell>
          <cell r="BM673">
            <v>2.8758501175616402E-3</v>
          </cell>
        </row>
        <row r="674">
          <cell r="A674">
            <v>870</v>
          </cell>
          <cell r="B674" t="str">
            <v>Ash discharge plant</v>
          </cell>
          <cell r="D674">
            <v>0</v>
          </cell>
          <cell r="AD674">
            <v>53825.2</v>
          </cell>
          <cell r="BL674">
            <v>53825.2</v>
          </cell>
          <cell r="BM674">
            <v>-2.744899298704695E-3</v>
          </cell>
        </row>
        <row r="675">
          <cell r="A675">
            <v>871</v>
          </cell>
          <cell r="B675" t="str">
            <v>Ash discharge plant</v>
          </cell>
          <cell r="D675">
            <v>0</v>
          </cell>
          <cell r="AD675">
            <v>91801.77</v>
          </cell>
          <cell r="BL675">
            <v>91801.77</v>
          </cell>
          <cell r="BM675">
            <v>-1.9610742601798847E-3</v>
          </cell>
        </row>
        <row r="676">
          <cell r="A676">
            <v>872</v>
          </cell>
          <cell r="B676" t="str">
            <v xml:space="preserve">Access Structure </v>
          </cell>
          <cell r="D676">
            <v>0</v>
          </cell>
          <cell r="E676">
            <v>5094.1406166437409</v>
          </cell>
          <cell r="I676">
            <v>1630.99</v>
          </cell>
          <cell r="BL676">
            <v>8154.9355856060001</v>
          </cell>
          <cell r="BM676">
            <v>3.6035985003763926E-3</v>
          </cell>
        </row>
        <row r="677">
          <cell r="A677">
            <v>874</v>
          </cell>
          <cell r="B677" t="e">
            <v>#N/A</v>
          </cell>
          <cell r="D677">
            <v>0</v>
          </cell>
          <cell r="BL677">
            <v>0</v>
          </cell>
          <cell r="BM677">
            <v>0</v>
          </cell>
        </row>
        <row r="678">
          <cell r="A678">
            <v>875</v>
          </cell>
          <cell r="B678" t="str">
            <v>Silo filling and venting plant</v>
          </cell>
          <cell r="D678">
            <v>0</v>
          </cell>
          <cell r="BL678">
            <v>49699.538600157008</v>
          </cell>
          <cell r="BM678">
            <v>2.8499607506091706E-3</v>
          </cell>
        </row>
        <row r="679">
          <cell r="A679">
            <v>876</v>
          </cell>
          <cell r="B679" t="str">
            <v xml:space="preserve">Access Structure </v>
          </cell>
          <cell r="D679">
            <v>0</v>
          </cell>
          <cell r="E679">
            <v>351461.37571653293</v>
          </cell>
          <cell r="BL679">
            <v>183389.06219917469</v>
          </cell>
          <cell r="BM679">
            <v>0</v>
          </cell>
        </row>
        <row r="680">
          <cell r="A680">
            <v>877</v>
          </cell>
          <cell r="B680" t="str">
            <v xml:space="preserve">Access Structure </v>
          </cell>
          <cell r="D680">
            <v>0</v>
          </cell>
          <cell r="E680">
            <v>6508.5439947506093</v>
          </cell>
          <cell r="BL680">
            <v>2037.66</v>
          </cell>
          <cell r="BM680">
            <v>3.7533425036144763E-3</v>
          </cell>
        </row>
        <row r="681">
          <cell r="A681">
            <v>878</v>
          </cell>
          <cell r="B681" t="str">
            <v xml:space="preserve">Access Structure </v>
          </cell>
          <cell r="D681">
            <v>0</v>
          </cell>
          <cell r="E681">
            <v>39051.263968503656</v>
          </cell>
          <cell r="G681">
            <v>1746.5628571428572</v>
          </cell>
          <cell r="H681">
            <v>1746.5628571428572</v>
          </cell>
          <cell r="I681">
            <v>925.68</v>
          </cell>
          <cell r="J681">
            <v>7807.13</v>
          </cell>
          <cell r="BL681">
            <v>12225.935714285715</v>
          </cell>
          <cell r="BM681">
            <v>-1.7656592626735801E-3</v>
          </cell>
        </row>
        <row r="682">
          <cell r="A682">
            <v>879</v>
          </cell>
          <cell r="B682" t="str">
            <v xml:space="preserve">Access Structure </v>
          </cell>
          <cell r="D682">
            <v>0</v>
          </cell>
          <cell r="G682">
            <v>14554.687142857143</v>
          </cell>
          <cell r="H682">
            <v>14554.687142857143</v>
          </cell>
          <cell r="I682">
            <v>14554.687142857143</v>
          </cell>
          <cell r="J682">
            <v>43664.75</v>
          </cell>
          <cell r="AA682">
            <v>14554</v>
          </cell>
          <cell r="BL682">
            <v>101882.81142857143</v>
          </cell>
          <cell r="BM682">
            <v>-9.0430339332669973E-4</v>
          </cell>
        </row>
        <row r="683">
          <cell r="A683">
            <v>881</v>
          </cell>
          <cell r="B683" t="str">
            <v>Silo filling and venting plant</v>
          </cell>
          <cell r="D683">
            <v>0</v>
          </cell>
          <cell r="AN683">
            <v>937230.34</v>
          </cell>
          <cell r="BL683">
            <v>1171537.923811022</v>
          </cell>
          <cell r="BM683">
            <v>4.7559121157974005E-3</v>
          </cell>
        </row>
        <row r="684">
          <cell r="A684">
            <v>882</v>
          </cell>
          <cell r="B684" t="str">
            <v>Silo filling and venting plant</v>
          </cell>
          <cell r="D684">
            <v>0</v>
          </cell>
          <cell r="AN684">
            <v>13017.09</v>
          </cell>
          <cell r="BL684">
            <v>13017.09</v>
          </cell>
          <cell r="BM684">
            <v>2.0104987816011999E-3</v>
          </cell>
        </row>
        <row r="685">
          <cell r="A685">
            <v>883</v>
          </cell>
          <cell r="B685" t="str">
            <v>Silo filling and venting plant</v>
          </cell>
          <cell r="D685">
            <v>0</v>
          </cell>
          <cell r="AN685">
            <v>78102.53</v>
          </cell>
          <cell r="BL685">
            <v>78102.53</v>
          </cell>
          <cell r="BM685">
            <v>2.0629926875699311E-3</v>
          </cell>
        </row>
        <row r="686">
          <cell r="A686">
            <v>884</v>
          </cell>
          <cell r="B686" t="str">
            <v>Silo filling and venting plant</v>
          </cell>
          <cell r="D686">
            <v>0</v>
          </cell>
          <cell r="AN686">
            <v>292163</v>
          </cell>
          <cell r="BL686">
            <v>292163</v>
          </cell>
          <cell r="BM686">
            <v>-4.1065143886953592E-4</v>
          </cell>
        </row>
        <row r="687">
          <cell r="A687">
            <v>885</v>
          </cell>
          <cell r="B687" t="str">
            <v>Ash discharge plant</v>
          </cell>
          <cell r="D687">
            <v>0</v>
          </cell>
          <cell r="BL687">
            <v>33519.122755634606</v>
          </cell>
          <cell r="BM687">
            <v>-3.2743473857408389E-3</v>
          </cell>
        </row>
        <row r="688">
          <cell r="A688">
            <v>887</v>
          </cell>
          <cell r="B688" t="str">
            <v>Ash discharge plant</v>
          </cell>
          <cell r="D688">
            <v>0</v>
          </cell>
          <cell r="L688">
            <v>80737.8</v>
          </cell>
          <cell r="AK688">
            <v>726640.24</v>
          </cell>
          <cell r="BL688">
            <v>807378.04</v>
          </cell>
          <cell r="BM688">
            <v>-1.1734894942492247E-3</v>
          </cell>
        </row>
        <row r="689">
          <cell r="A689">
            <v>888</v>
          </cell>
          <cell r="B689" t="str">
            <v>Ash discharge plant</v>
          </cell>
          <cell r="D689">
            <v>0</v>
          </cell>
          <cell r="AK689">
            <v>8970.8700000000008</v>
          </cell>
          <cell r="BL689">
            <v>8970.8700000000008</v>
          </cell>
          <cell r="BM689">
            <v>2.8758501175616402E-3</v>
          </cell>
        </row>
        <row r="690">
          <cell r="A690">
            <v>889</v>
          </cell>
          <cell r="B690" t="str">
            <v>Ash discharge plant</v>
          </cell>
          <cell r="D690">
            <v>0</v>
          </cell>
          <cell r="AK690">
            <v>53825.2</v>
          </cell>
          <cell r="BL690">
            <v>53825.2</v>
          </cell>
          <cell r="BM690">
            <v>-2.744899298704695E-3</v>
          </cell>
        </row>
        <row r="691">
          <cell r="A691">
            <v>890</v>
          </cell>
          <cell r="B691" t="str">
            <v>Ash discharge plant</v>
          </cell>
          <cell r="D691">
            <v>0</v>
          </cell>
          <cell r="AK691">
            <v>91801.77</v>
          </cell>
          <cell r="BL691">
            <v>91801.77</v>
          </cell>
          <cell r="BM691">
            <v>-1.9610742601798847E-3</v>
          </cell>
        </row>
        <row r="692">
          <cell r="A692">
            <v>891</v>
          </cell>
          <cell r="B692" t="str">
            <v xml:space="preserve">Access Structure </v>
          </cell>
          <cell r="D692">
            <v>0</v>
          </cell>
          <cell r="E692">
            <v>5094.1406166437409</v>
          </cell>
          <cell r="I692">
            <v>1630.99</v>
          </cell>
          <cell r="BL692">
            <v>8154.9355856060001</v>
          </cell>
          <cell r="BM692">
            <v>3.6035985003763926E-3</v>
          </cell>
        </row>
        <row r="693">
          <cell r="A693">
            <v>893</v>
          </cell>
          <cell r="B693" t="e">
            <v>#N/A</v>
          </cell>
          <cell r="D693">
            <v>0</v>
          </cell>
          <cell r="BL693">
            <v>0</v>
          </cell>
          <cell r="BM693">
            <v>0</v>
          </cell>
        </row>
        <row r="694">
          <cell r="A694">
            <v>894</v>
          </cell>
          <cell r="B694" t="str">
            <v>Silo filling and venting plant</v>
          </cell>
          <cell r="D694">
            <v>0</v>
          </cell>
          <cell r="BL694">
            <v>49699.538600157008</v>
          </cell>
          <cell r="BM694">
            <v>2.8499607506091706E-3</v>
          </cell>
        </row>
        <row r="695">
          <cell r="A695">
            <v>895</v>
          </cell>
          <cell r="B695" t="str">
            <v xml:space="preserve">Access Structure </v>
          </cell>
          <cell r="D695">
            <v>0</v>
          </cell>
          <cell r="E695">
            <v>351461.37571653293</v>
          </cell>
          <cell r="BL695">
            <v>183389.06219917469</v>
          </cell>
          <cell r="BM695">
            <v>0</v>
          </cell>
        </row>
        <row r="696">
          <cell r="A696">
            <v>896</v>
          </cell>
          <cell r="B696" t="str">
            <v xml:space="preserve">Access Structure </v>
          </cell>
          <cell r="D696">
            <v>0</v>
          </cell>
          <cell r="E696">
            <v>6508.5439947506093</v>
          </cell>
          <cell r="BL696">
            <v>2037.66</v>
          </cell>
          <cell r="BM696">
            <v>3.7533425036144763E-3</v>
          </cell>
        </row>
        <row r="697">
          <cell r="A697">
            <v>897</v>
          </cell>
          <cell r="B697" t="str">
            <v xml:space="preserve">Access Structure </v>
          </cell>
          <cell r="D697">
            <v>0</v>
          </cell>
          <cell r="E697">
            <v>39051.263968503656</v>
          </cell>
          <cell r="G697">
            <v>1746.5628571428572</v>
          </cell>
          <cell r="H697">
            <v>1746.5628571428572</v>
          </cell>
          <cell r="I697">
            <v>925.68</v>
          </cell>
          <cell r="J697">
            <v>7807.13</v>
          </cell>
          <cell r="BL697">
            <v>12225.935714285715</v>
          </cell>
          <cell r="BM697">
            <v>-1.7656592626735801E-3</v>
          </cell>
        </row>
        <row r="698">
          <cell r="A698">
            <v>898</v>
          </cell>
          <cell r="B698" t="str">
            <v xml:space="preserve">Access Structure </v>
          </cell>
          <cell r="D698">
            <v>0</v>
          </cell>
          <cell r="G698">
            <v>14554.687142857143</v>
          </cell>
          <cell r="H698">
            <v>14554.687142857143</v>
          </cell>
          <cell r="I698">
            <v>14554.687142857143</v>
          </cell>
          <cell r="J698">
            <v>14554.687142857143</v>
          </cell>
          <cell r="K698">
            <v>43664.06</v>
          </cell>
          <cell r="BL698">
            <v>101882.80857142857</v>
          </cell>
          <cell r="BM698">
            <v>-3.7614462489727885E-3</v>
          </cell>
        </row>
        <row r="699">
          <cell r="A699">
            <v>900</v>
          </cell>
          <cell r="B699" t="str">
            <v>Silo filling and venting plant</v>
          </cell>
          <cell r="D699">
            <v>0</v>
          </cell>
          <cell r="AT699">
            <v>937230.34</v>
          </cell>
          <cell r="BL699">
            <v>1171537.923811022</v>
          </cell>
          <cell r="BM699">
            <v>4.7559121157974005E-3</v>
          </cell>
        </row>
        <row r="700">
          <cell r="A700">
            <v>901</v>
          </cell>
          <cell r="B700" t="str">
            <v>Silo filling and venting plant</v>
          </cell>
          <cell r="D700">
            <v>0</v>
          </cell>
          <cell r="AT700">
            <v>13017.09</v>
          </cell>
          <cell r="BL700">
            <v>13017.09</v>
          </cell>
          <cell r="BM700">
            <v>2.0104987816011999E-3</v>
          </cell>
        </row>
        <row r="701">
          <cell r="A701">
            <v>902</v>
          </cell>
          <cell r="B701" t="str">
            <v>Silo filling and venting plant</v>
          </cell>
          <cell r="D701">
            <v>0</v>
          </cell>
          <cell r="AT701">
            <v>78102.53</v>
          </cell>
          <cell r="BL701">
            <v>78102.53</v>
          </cell>
          <cell r="BM701">
            <v>2.0629926875699311E-3</v>
          </cell>
        </row>
        <row r="702">
          <cell r="A702">
            <v>903</v>
          </cell>
          <cell r="B702" t="str">
            <v>Silo filling and venting plant</v>
          </cell>
          <cell r="D702">
            <v>0</v>
          </cell>
          <cell r="AT702">
            <v>292163</v>
          </cell>
          <cell r="BL702">
            <v>292163</v>
          </cell>
          <cell r="BM702">
            <v>-4.1065143886953592E-4</v>
          </cell>
        </row>
        <row r="703">
          <cell r="A703">
            <v>904</v>
          </cell>
          <cell r="B703" t="str">
            <v>Ash discharge plant</v>
          </cell>
          <cell r="D703">
            <v>0</v>
          </cell>
          <cell r="BL703">
            <v>33519.122755634606</v>
          </cell>
          <cell r="BM703">
            <v>-3.2743473857408389E-3</v>
          </cell>
        </row>
        <row r="704">
          <cell r="A704">
            <v>906</v>
          </cell>
          <cell r="B704" t="str">
            <v>Ash discharge plant</v>
          </cell>
          <cell r="D704">
            <v>0</v>
          </cell>
          <cell r="L704">
            <v>80737.8</v>
          </cell>
          <cell r="AS704">
            <v>726640.24</v>
          </cell>
          <cell r="BL704">
            <v>807378.04</v>
          </cell>
          <cell r="BM704">
            <v>-1.1734894942492247E-3</v>
          </cell>
        </row>
        <row r="705">
          <cell r="A705">
            <v>907</v>
          </cell>
          <cell r="B705" t="str">
            <v>Ash discharge plant</v>
          </cell>
          <cell r="D705">
            <v>0</v>
          </cell>
          <cell r="AS705">
            <v>8970.8700000000008</v>
          </cell>
          <cell r="BL705">
            <v>8970.8700000000008</v>
          </cell>
          <cell r="BM705">
            <v>2.8758501175616402E-3</v>
          </cell>
        </row>
        <row r="706">
          <cell r="A706">
            <v>908</v>
          </cell>
          <cell r="B706" t="str">
            <v>Ash discharge plant</v>
          </cell>
          <cell r="D706">
            <v>0</v>
          </cell>
          <cell r="AS706">
            <v>53825.2</v>
          </cell>
          <cell r="BL706">
            <v>53825.2</v>
          </cell>
          <cell r="BM706">
            <v>-2.744899298704695E-3</v>
          </cell>
        </row>
        <row r="707">
          <cell r="A707">
            <v>909</v>
          </cell>
          <cell r="B707" t="str">
            <v>Ash discharge plant</v>
          </cell>
          <cell r="D707">
            <v>0</v>
          </cell>
          <cell r="AS707">
            <v>91801.77</v>
          </cell>
          <cell r="BL707">
            <v>91801.77</v>
          </cell>
          <cell r="BM707">
            <v>-1.9610742601798847E-3</v>
          </cell>
        </row>
        <row r="708">
          <cell r="A708">
            <v>910</v>
          </cell>
          <cell r="B708" t="str">
            <v xml:space="preserve">Access Structure </v>
          </cell>
          <cell r="D708">
            <v>0</v>
          </cell>
          <cell r="E708">
            <v>5094.1406166437409</v>
          </cell>
          <cell r="I708">
            <v>1630.99</v>
          </cell>
          <cell r="BL708">
            <v>8154.9355856060001</v>
          </cell>
          <cell r="BM708">
            <v>3.6035985003763926E-3</v>
          </cell>
        </row>
        <row r="709">
          <cell r="A709">
            <v>912</v>
          </cell>
          <cell r="B709" t="e">
            <v>#N/A</v>
          </cell>
          <cell r="D709">
            <v>0</v>
          </cell>
          <cell r="BL709">
            <v>0</v>
          </cell>
          <cell r="BM709">
            <v>0</v>
          </cell>
        </row>
        <row r="710">
          <cell r="A710">
            <v>913</v>
          </cell>
          <cell r="B710" t="str">
            <v>Silo filling and venting plant</v>
          </cell>
          <cell r="D710">
            <v>0</v>
          </cell>
          <cell r="BL710">
            <v>49699.538600157008</v>
          </cell>
          <cell r="BM710">
            <v>2.8499607506091706E-3</v>
          </cell>
        </row>
        <row r="711">
          <cell r="A711">
            <v>914</v>
          </cell>
          <cell r="B711" t="str">
            <v xml:space="preserve">Access Structure </v>
          </cell>
          <cell r="D711">
            <v>0</v>
          </cell>
          <cell r="E711">
            <v>351461.37571653293</v>
          </cell>
          <cell r="BL711">
            <v>183389.06219917469</v>
          </cell>
          <cell r="BM711">
            <v>0</v>
          </cell>
        </row>
        <row r="712">
          <cell r="A712">
            <v>915</v>
          </cell>
          <cell r="B712" t="str">
            <v xml:space="preserve">Access Structure </v>
          </cell>
          <cell r="D712">
            <v>0</v>
          </cell>
          <cell r="E712">
            <v>6508.5439947506093</v>
          </cell>
          <cell r="BL712">
            <v>2037.66</v>
          </cell>
          <cell r="BM712">
            <v>3.7533425036144763E-3</v>
          </cell>
        </row>
        <row r="713">
          <cell r="A713">
            <v>916</v>
          </cell>
          <cell r="B713" t="str">
            <v xml:space="preserve">Access Structure </v>
          </cell>
          <cell r="D713">
            <v>0</v>
          </cell>
          <cell r="E713">
            <v>39051.263968503656</v>
          </cell>
          <cell r="G713">
            <v>1746.5628571428572</v>
          </cell>
          <cell r="H713">
            <v>1746.5628571428572</v>
          </cell>
          <cell r="I713">
            <v>925.68</v>
          </cell>
          <cell r="J713">
            <v>7807.13</v>
          </cell>
          <cell r="BL713">
            <v>12225.935714285715</v>
          </cell>
          <cell r="BM713">
            <v>-1.7656592626735801E-3</v>
          </cell>
        </row>
        <row r="714">
          <cell r="A714">
            <v>917</v>
          </cell>
          <cell r="B714" t="str">
            <v xml:space="preserve">Access Structure </v>
          </cell>
          <cell r="D714">
            <v>0</v>
          </cell>
          <cell r="G714">
            <v>14554.687142857143</v>
          </cell>
          <cell r="H714">
            <v>14554.687142857143</v>
          </cell>
          <cell r="I714">
            <v>14554.687142857143</v>
          </cell>
          <cell r="J714">
            <v>58218.75</v>
          </cell>
          <cell r="BL714">
            <v>101882.81142857143</v>
          </cell>
          <cell r="BM714">
            <v>-9.0430339332669973E-4</v>
          </cell>
        </row>
        <row r="715">
          <cell r="A715">
            <v>919</v>
          </cell>
          <cell r="B715" t="str">
            <v>Airslides</v>
          </cell>
          <cell r="D715">
            <v>0</v>
          </cell>
          <cell r="BL715">
            <v>8073.96</v>
          </cell>
          <cell r="BM715">
            <v>3.0407051690417575E-4</v>
          </cell>
        </row>
        <row r="716">
          <cell r="A716">
            <v>920</v>
          </cell>
          <cell r="B716" t="str">
            <v>Ash flow control valves</v>
          </cell>
          <cell r="D716">
            <v>0</v>
          </cell>
          <cell r="I716">
            <v>11511.444721723456</v>
          </cell>
          <cell r="J716">
            <v>11511.444721723456</v>
          </cell>
          <cell r="BL716">
            <v>23022.889443446911</v>
          </cell>
          <cell r="BM716">
            <v>0</v>
          </cell>
        </row>
        <row r="717">
          <cell r="A717">
            <v>921</v>
          </cell>
          <cell r="B717" t="str">
            <v>Access Structure including passenger lift</v>
          </cell>
          <cell r="D717">
            <v>254790.49918878917</v>
          </cell>
          <cell r="F717">
            <v>254790.49918878922</v>
          </cell>
          <cell r="L717">
            <v>127683.22</v>
          </cell>
          <cell r="BL717">
            <v>1187280.9831484344</v>
          </cell>
          <cell r="BM717">
            <v>-9.5589552074670792E-4</v>
          </cell>
        </row>
        <row r="718">
          <cell r="A718">
            <v>922</v>
          </cell>
          <cell r="B718" t="str">
            <v>Airslide aeration air supply system</v>
          </cell>
          <cell r="D718">
            <v>0</v>
          </cell>
          <cell r="G718">
            <v>133955.61796804608</v>
          </cell>
          <cell r="H718">
            <v>133955.62</v>
          </cell>
          <cell r="I718">
            <v>133954.62</v>
          </cell>
          <cell r="J718">
            <v>401866.86</v>
          </cell>
          <cell r="AA718">
            <v>133956.60999999999</v>
          </cell>
          <cell r="BL718">
            <v>937689.32796804607</v>
          </cell>
          <cell r="BM718">
            <v>2.1917234407737851E-3</v>
          </cell>
        </row>
        <row r="719">
          <cell r="A719">
            <v>923</v>
          </cell>
          <cell r="B719" t="str">
            <v>Conditioner water supply system</v>
          </cell>
          <cell r="D719">
            <v>0</v>
          </cell>
          <cell r="AA719">
            <v>2597.06</v>
          </cell>
          <cell r="BL719">
            <v>25970.635777839347</v>
          </cell>
          <cell r="BM719">
            <v>-2.1886539070692379E-3</v>
          </cell>
        </row>
        <row r="720">
          <cell r="A720">
            <v>925</v>
          </cell>
          <cell r="B720" t="str">
            <v>Conditioner water supply system</v>
          </cell>
          <cell r="D720">
            <v>0</v>
          </cell>
          <cell r="L720">
            <v>40414.81</v>
          </cell>
          <cell r="M720">
            <v>363733.34</v>
          </cell>
          <cell r="BL720">
            <v>404148.15</v>
          </cell>
          <cell r="BM720">
            <v>-4.417611111421138E-3</v>
          </cell>
        </row>
        <row r="721">
          <cell r="A721">
            <v>926</v>
          </cell>
          <cell r="B721" t="str">
            <v>Airslide aeration air supply system</v>
          </cell>
          <cell r="D721">
            <v>0</v>
          </cell>
          <cell r="G721">
            <v>9350.4602868852962</v>
          </cell>
          <cell r="H721">
            <v>10886.9</v>
          </cell>
          <cell r="J721">
            <v>28051.38</v>
          </cell>
          <cell r="AA721">
            <v>9350.4599999999991</v>
          </cell>
          <cell r="BL721">
            <v>64043.555553186954</v>
          </cell>
          <cell r="BM721">
            <v>2.8901703626615927E-3</v>
          </cell>
        </row>
        <row r="722">
          <cell r="A722">
            <v>927</v>
          </cell>
          <cell r="B722" t="str">
            <v>Conditioner water supply system</v>
          </cell>
          <cell r="D722">
            <v>0</v>
          </cell>
          <cell r="M722">
            <v>13471.61</v>
          </cell>
          <cell r="BL722">
            <v>13471.61</v>
          </cell>
          <cell r="BM722">
            <v>4.8527462968195323E-3</v>
          </cell>
        </row>
        <row r="723">
          <cell r="A723">
            <v>928</v>
          </cell>
          <cell r="B723" t="str">
            <v>Scrubbers</v>
          </cell>
          <cell r="D723">
            <v>0</v>
          </cell>
          <cell r="BL723">
            <v>49776.094224393913</v>
          </cell>
          <cell r="BM723">
            <v>5.775606092356611E-3</v>
          </cell>
        </row>
        <row r="724">
          <cell r="A724">
            <v>929</v>
          </cell>
          <cell r="B724" t="str">
            <v>Ash flow control valves</v>
          </cell>
          <cell r="D724">
            <v>0</v>
          </cell>
          <cell r="E724">
            <v>5094.1406166437409</v>
          </cell>
          <cell r="BL724">
            <v>3669.93</v>
          </cell>
          <cell r="BM724">
            <v>1.7189887557833572E-3</v>
          </cell>
        </row>
        <row r="725">
          <cell r="A725">
            <v>932</v>
          </cell>
          <cell r="B725" t="str">
            <v>Airslide aeration air supply system</v>
          </cell>
          <cell r="D725">
            <v>0</v>
          </cell>
          <cell r="I725">
            <v>17097.2</v>
          </cell>
          <cell r="BL725">
            <v>342172.92571892083</v>
          </cell>
          <cell r="BM725">
            <v>1.9532838487066329E-3</v>
          </cell>
        </row>
        <row r="726">
          <cell r="A726">
            <v>933</v>
          </cell>
          <cell r="B726" t="str">
            <v>Access Structure including passenger lift</v>
          </cell>
          <cell r="D726">
            <v>0</v>
          </cell>
          <cell r="BL726">
            <v>77470.777944132511</v>
          </cell>
          <cell r="BM726">
            <v>-3.7504114938928979</v>
          </cell>
        </row>
        <row r="727">
          <cell r="A727">
            <v>934</v>
          </cell>
          <cell r="B727" t="e">
            <v>#N/A</v>
          </cell>
          <cell r="D727">
            <v>0</v>
          </cell>
          <cell r="BL727">
            <v>0</v>
          </cell>
          <cell r="BM727">
            <v>0</v>
          </cell>
        </row>
        <row r="728">
          <cell r="A728">
            <v>935</v>
          </cell>
          <cell r="B728" t="str">
            <v>Conditioning complex, excluding Overhead Crane</v>
          </cell>
          <cell r="D728">
            <v>0</v>
          </cell>
          <cell r="I728">
            <v>59293.67</v>
          </cell>
          <cell r="BL728">
            <v>1194372.4924495544</v>
          </cell>
          <cell r="BM728">
            <v>-7.1040256880223751E-3</v>
          </cell>
        </row>
        <row r="729">
          <cell r="A729">
            <v>936</v>
          </cell>
          <cell r="B729" t="str">
            <v>Conditioning complex, excluding Overhead Crane</v>
          </cell>
          <cell r="D729">
            <v>0</v>
          </cell>
          <cell r="BL729">
            <v>2516055.2144913101</v>
          </cell>
          <cell r="BM729">
            <v>0</v>
          </cell>
        </row>
        <row r="730">
          <cell r="A730">
            <v>937</v>
          </cell>
          <cell r="B730" t="str">
            <v>Conditioning complex, excluding Overhead Crane</v>
          </cell>
          <cell r="D730">
            <v>0</v>
          </cell>
          <cell r="E730">
            <v>1251569.3700000001</v>
          </cell>
          <cell r="BL730">
            <v>277860.757483044</v>
          </cell>
          <cell r="BM730">
            <v>0</v>
          </cell>
        </row>
        <row r="731">
          <cell r="A731">
            <v>939</v>
          </cell>
          <cell r="B731" t="str">
            <v>Conditioning complex, excluding Overhead Crane</v>
          </cell>
          <cell r="D731">
            <v>0</v>
          </cell>
          <cell r="BL731">
            <v>416791.13622456603</v>
          </cell>
          <cell r="BM731">
            <v>0</v>
          </cell>
        </row>
        <row r="732">
          <cell r="A732">
            <v>940</v>
          </cell>
          <cell r="B732" t="str">
            <v>Conditioning complex, excluding Overhead Crane</v>
          </cell>
          <cell r="D732">
            <v>1567878.628107253</v>
          </cell>
          <cell r="F732">
            <v>1567878.6281072532</v>
          </cell>
          <cell r="G732">
            <v>929774.43403146137</v>
          </cell>
          <cell r="H732">
            <v>929774.43</v>
          </cell>
          <cell r="I732">
            <v>1604511.75</v>
          </cell>
          <cell r="AA732">
            <v>929774.43</v>
          </cell>
          <cell r="BL732">
            <v>6508421.0393492132</v>
          </cell>
          <cell r="BM732">
            <v>1.1289836838841438E-3</v>
          </cell>
        </row>
        <row r="733">
          <cell r="A733">
            <v>941</v>
          </cell>
          <cell r="B733" t="str">
            <v>Airslides</v>
          </cell>
          <cell r="D733">
            <v>0</v>
          </cell>
          <cell r="BL733">
            <v>45876.666271707465</v>
          </cell>
          <cell r="BM733">
            <v>0</v>
          </cell>
        </row>
        <row r="734">
          <cell r="A734">
            <v>942</v>
          </cell>
          <cell r="B734" t="str">
            <v>Airslides</v>
          </cell>
          <cell r="D734">
            <v>0</v>
          </cell>
          <cell r="BL734">
            <v>8732.36</v>
          </cell>
          <cell r="BM734">
            <v>3.3979612835537409E-3</v>
          </cell>
        </row>
        <row r="735">
          <cell r="A735">
            <v>943</v>
          </cell>
          <cell r="B735" t="str">
            <v>Airslides</v>
          </cell>
          <cell r="D735">
            <v>0</v>
          </cell>
          <cell r="BL735">
            <v>147467.19136701373</v>
          </cell>
          <cell r="BM735">
            <v>2.8776621038559824E-3</v>
          </cell>
        </row>
        <row r="736">
          <cell r="A736">
            <v>944</v>
          </cell>
          <cell r="B736" t="str">
            <v>Airslides</v>
          </cell>
          <cell r="D736">
            <v>0</v>
          </cell>
          <cell r="BL736">
            <v>2088.6799999999998</v>
          </cell>
          <cell r="BM736">
            <v>-1.4437746640396654E-3</v>
          </cell>
        </row>
        <row r="737">
          <cell r="A737">
            <v>945</v>
          </cell>
          <cell r="B737" t="str">
            <v>Airslides</v>
          </cell>
          <cell r="D737">
            <v>0</v>
          </cell>
          <cell r="BL737">
            <v>44706.37</v>
          </cell>
          <cell r="BM737">
            <v>5.6381549075013027E-4</v>
          </cell>
        </row>
        <row r="738">
          <cell r="A738">
            <v>947</v>
          </cell>
          <cell r="B738" t="str">
            <v>Intermediate level indication</v>
          </cell>
          <cell r="D738">
            <v>0</v>
          </cell>
          <cell r="J738">
            <v>85224.66</v>
          </cell>
          <cell r="K738">
            <v>767021.86</v>
          </cell>
          <cell r="BL738">
            <v>852246.52</v>
          </cell>
          <cell r="BM738">
            <v>3.838662407360971E-3</v>
          </cell>
        </row>
        <row r="739">
          <cell r="A739">
            <v>948</v>
          </cell>
          <cell r="B739" t="str">
            <v>Airslides</v>
          </cell>
          <cell r="D739">
            <v>0</v>
          </cell>
          <cell r="G739">
            <v>17030.043459883633</v>
          </cell>
          <cell r="H739">
            <v>17030.043459883633</v>
          </cell>
          <cell r="BL739">
            <v>34060.086919767265</v>
          </cell>
          <cell r="BM739">
            <v>0</v>
          </cell>
        </row>
        <row r="740">
          <cell r="A740">
            <v>949</v>
          </cell>
          <cell r="B740" t="str">
            <v>Airslide aeration air supply system</v>
          </cell>
          <cell r="D740">
            <v>0</v>
          </cell>
          <cell r="G740">
            <v>9350.4602868852962</v>
          </cell>
          <cell r="H740">
            <v>9350.4599999999991</v>
          </cell>
          <cell r="I740">
            <v>9350.4599999999991</v>
          </cell>
          <cell r="J740">
            <v>28051.38</v>
          </cell>
          <cell r="AA740">
            <v>9350.4599999999991</v>
          </cell>
          <cell r="BL740">
            <v>72725.800487705012</v>
          </cell>
          <cell r="BM740">
            <v>-1.5204920637188479E-3</v>
          </cell>
        </row>
        <row r="741">
          <cell r="A741">
            <v>950</v>
          </cell>
          <cell r="B741" t="str">
            <v>Airslide aeration air supply system</v>
          </cell>
          <cell r="D741">
            <v>0</v>
          </cell>
          <cell r="G741">
            <v>133955.61796804608</v>
          </cell>
          <cell r="H741">
            <v>133955.62</v>
          </cell>
          <cell r="I741">
            <v>133955.62</v>
          </cell>
          <cell r="J741">
            <v>401866.86</v>
          </cell>
          <cell r="AA741">
            <v>133955.60999999999</v>
          </cell>
          <cell r="BL741">
            <v>937689.32796804607</v>
          </cell>
          <cell r="BM741">
            <v>2.1917234407737851E-3</v>
          </cell>
        </row>
        <row r="742">
          <cell r="A742">
            <v>951</v>
          </cell>
          <cell r="B742" t="str">
            <v>Airslide aeration air supply system</v>
          </cell>
          <cell r="D742">
            <v>0</v>
          </cell>
          <cell r="G742">
            <v>2931.0838130213233</v>
          </cell>
          <cell r="H742">
            <v>2931.08</v>
          </cell>
          <cell r="I742">
            <v>2931.09</v>
          </cell>
          <cell r="J742">
            <v>8793.25</v>
          </cell>
          <cell r="AA742">
            <v>2931.08</v>
          </cell>
          <cell r="BL742">
            <v>20517.583813021323</v>
          </cell>
          <cell r="BM742">
            <v>-2.8781279397662729E-3</v>
          </cell>
        </row>
        <row r="743">
          <cell r="A743">
            <v>953</v>
          </cell>
          <cell r="B743" t="str">
            <v>Airslide aeration air supply system</v>
          </cell>
          <cell r="D743">
            <v>0</v>
          </cell>
          <cell r="G743">
            <v>26002.261179915073</v>
          </cell>
          <cell r="H743">
            <v>26002.261179915073</v>
          </cell>
          <cell r="I743">
            <v>26002.26</v>
          </cell>
          <cell r="J743">
            <v>78006.789999999994</v>
          </cell>
          <cell r="AA743">
            <v>26002.26</v>
          </cell>
          <cell r="BL743">
            <v>182015.83235983015</v>
          </cell>
          <cell r="BM743">
            <v>4.1004246450029314E-3</v>
          </cell>
        </row>
        <row r="744">
          <cell r="A744">
            <v>954</v>
          </cell>
          <cell r="B744" t="str">
            <v>Ash flow control valves</v>
          </cell>
          <cell r="D744">
            <v>0</v>
          </cell>
          <cell r="BL744">
            <v>51832.350791986661</v>
          </cell>
          <cell r="BM744">
            <v>0</v>
          </cell>
        </row>
        <row r="745">
          <cell r="A745">
            <v>955</v>
          </cell>
          <cell r="B745" t="str">
            <v>Ash flow control valves</v>
          </cell>
          <cell r="D745">
            <v>0</v>
          </cell>
          <cell r="BL745">
            <v>9441.23</v>
          </cell>
          <cell r="BM745">
            <v>2.4350504263566108E-3</v>
          </cell>
        </row>
        <row r="746">
          <cell r="A746">
            <v>956</v>
          </cell>
          <cell r="B746" t="str">
            <v>Ash flow control valves</v>
          </cell>
          <cell r="D746">
            <v>0</v>
          </cell>
          <cell r="BL746">
            <v>107171.36178732626</v>
          </cell>
          <cell r="BM746">
            <v>-5.9577543288469315E-4</v>
          </cell>
        </row>
        <row r="747">
          <cell r="A747">
            <v>957</v>
          </cell>
          <cell r="B747" t="str">
            <v>Ash flow control valves</v>
          </cell>
          <cell r="D747">
            <v>0</v>
          </cell>
          <cell r="BL747">
            <v>861.88</v>
          </cell>
          <cell r="BM747">
            <v>-3.9813899456930812E-4</v>
          </cell>
        </row>
        <row r="748">
          <cell r="A748">
            <v>958</v>
          </cell>
          <cell r="B748" t="str">
            <v>Ash flow control valves</v>
          </cell>
          <cell r="D748">
            <v>0</v>
          </cell>
          <cell r="BL748">
            <v>3669.93</v>
          </cell>
          <cell r="BM748">
            <v>1.7189887557833572E-3</v>
          </cell>
        </row>
        <row r="749">
          <cell r="A749">
            <v>959</v>
          </cell>
          <cell r="B749" t="str">
            <v>Ash flow control valves</v>
          </cell>
          <cell r="D749">
            <v>0</v>
          </cell>
          <cell r="BL749">
            <v>705.17</v>
          </cell>
          <cell r="BM749">
            <v>-4.8712046318541979E-3</v>
          </cell>
        </row>
        <row r="750">
          <cell r="A750">
            <v>961</v>
          </cell>
          <cell r="B750" t="str">
            <v>Ash flow control valves</v>
          </cell>
          <cell r="D750">
            <v>0</v>
          </cell>
          <cell r="BL750">
            <v>861.88</v>
          </cell>
          <cell r="BM750">
            <v>-3.9813899456930812E-4</v>
          </cell>
        </row>
        <row r="751">
          <cell r="A751">
            <v>962</v>
          </cell>
          <cell r="B751" t="str">
            <v>Conditioners</v>
          </cell>
          <cell r="D751">
            <v>0</v>
          </cell>
          <cell r="J751">
            <v>1884743.36</v>
          </cell>
          <cell r="BL751">
            <v>1884743.36</v>
          </cell>
          <cell r="BM751">
            <v>3.2665194012224674E-3</v>
          </cell>
        </row>
        <row r="752">
          <cell r="A752">
            <v>963</v>
          </cell>
          <cell r="B752" t="str">
            <v>Conditioners</v>
          </cell>
          <cell r="D752">
            <v>0</v>
          </cell>
          <cell r="J752">
            <v>41883.19</v>
          </cell>
          <cell r="BL752">
            <v>41883.19</v>
          </cell>
          <cell r="BM752">
            <v>4.2948115369654261E-3</v>
          </cell>
        </row>
        <row r="753">
          <cell r="A753">
            <v>964</v>
          </cell>
          <cell r="B753" t="str">
            <v>Conditioners</v>
          </cell>
          <cell r="D753">
            <v>0</v>
          </cell>
          <cell r="J753">
            <v>62824.78</v>
          </cell>
          <cell r="BL753">
            <v>62824.78</v>
          </cell>
          <cell r="BM753">
            <v>1.4422173117054626E-3</v>
          </cell>
        </row>
        <row r="754">
          <cell r="A754">
            <v>965</v>
          </cell>
          <cell r="B754" t="str">
            <v>Conditioners</v>
          </cell>
          <cell r="D754">
            <v>0</v>
          </cell>
          <cell r="J754">
            <v>234850.61</v>
          </cell>
          <cell r="BL754">
            <v>234850.61</v>
          </cell>
          <cell r="BM754">
            <v>-1.2945343914907426E-2</v>
          </cell>
        </row>
        <row r="755">
          <cell r="A755">
            <v>967</v>
          </cell>
          <cell r="B755" t="str">
            <v>Conditioner water supply system</v>
          </cell>
          <cell r="D755">
            <v>0</v>
          </cell>
          <cell r="AA755">
            <v>2597.06</v>
          </cell>
          <cell r="BL755">
            <v>25970.635777839347</v>
          </cell>
          <cell r="BM755">
            <v>-2.1886539070692379E-3</v>
          </cell>
        </row>
        <row r="756">
          <cell r="A756">
            <v>968</v>
          </cell>
          <cell r="B756" t="str">
            <v>Conditioner water supply system</v>
          </cell>
          <cell r="D756">
            <v>0</v>
          </cell>
          <cell r="G756">
            <v>363733.33897585003</v>
          </cell>
          <cell r="J756">
            <v>40414.82</v>
          </cell>
          <cell r="BL756">
            <v>404148.15897585003</v>
          </cell>
          <cell r="BM756">
            <v>4.5582388993352652E-3</v>
          </cell>
        </row>
        <row r="757">
          <cell r="A757">
            <v>969</v>
          </cell>
          <cell r="B757" t="str">
            <v>Conditioner water supply system</v>
          </cell>
          <cell r="D757">
            <v>0</v>
          </cell>
          <cell r="G757">
            <v>8981.0700981691371</v>
          </cell>
          <cell r="BL757">
            <v>8981.0700981691371</v>
          </cell>
          <cell r="BM757">
            <v>0</v>
          </cell>
        </row>
        <row r="758">
          <cell r="A758">
            <v>970</v>
          </cell>
          <cell r="B758" t="str">
            <v>Conditioner water supply system</v>
          </cell>
          <cell r="D758">
            <v>0</v>
          </cell>
          <cell r="G758">
            <v>13471.605147253704</v>
          </cell>
          <cell r="BL758">
            <v>13471.605147253704</v>
          </cell>
          <cell r="BM758">
            <v>0</v>
          </cell>
        </row>
        <row r="759">
          <cell r="A759">
            <v>971</v>
          </cell>
          <cell r="B759" t="str">
            <v>Conditioner water supply system</v>
          </cell>
          <cell r="D759">
            <v>0</v>
          </cell>
          <cell r="I759">
            <v>38763.933925365782</v>
          </cell>
          <cell r="J759">
            <v>38763.933925365782</v>
          </cell>
          <cell r="BL759">
            <v>77527.867850731564</v>
          </cell>
          <cell r="BM759">
            <v>0</v>
          </cell>
        </row>
        <row r="760">
          <cell r="A760">
            <v>973</v>
          </cell>
          <cell r="B760" t="str">
            <v>Scrubbers</v>
          </cell>
          <cell r="D760">
            <v>0</v>
          </cell>
          <cell r="BL760">
            <v>49776.09</v>
          </cell>
          <cell r="BM760">
            <v>1.5512121753999963E-3</v>
          </cell>
        </row>
        <row r="761">
          <cell r="A761">
            <v>974</v>
          </cell>
          <cell r="B761" t="str">
            <v>Scrubbers</v>
          </cell>
          <cell r="D761">
            <v>0</v>
          </cell>
          <cell r="BL761">
            <v>784693.63452629652</v>
          </cell>
          <cell r="BM761">
            <v>0</v>
          </cell>
        </row>
        <row r="762">
          <cell r="A762">
            <v>975</v>
          </cell>
          <cell r="B762" t="str">
            <v>Scrubbers</v>
          </cell>
          <cell r="D762">
            <v>0</v>
          </cell>
          <cell r="BL762">
            <v>17437.636322806589</v>
          </cell>
          <cell r="BM762">
            <v>0</v>
          </cell>
        </row>
        <row r="763">
          <cell r="A763">
            <v>976</v>
          </cell>
          <cell r="B763" t="str">
            <v>Scrubbers</v>
          </cell>
          <cell r="D763">
            <v>0</v>
          </cell>
          <cell r="BL763">
            <v>26156.454484209884</v>
          </cell>
          <cell r="BM763">
            <v>0</v>
          </cell>
        </row>
        <row r="764">
          <cell r="A764">
            <v>977</v>
          </cell>
          <cell r="B764" t="str">
            <v>Scrubbers</v>
          </cell>
          <cell r="D764">
            <v>0</v>
          </cell>
          <cell r="H764">
            <v>26730.965213291176</v>
          </cell>
          <cell r="I764">
            <v>26730.965213291176</v>
          </cell>
          <cell r="BL764">
            <v>53461.930426582352</v>
          </cell>
          <cell r="BM764">
            <v>0</v>
          </cell>
        </row>
        <row r="765">
          <cell r="A765">
            <v>979</v>
          </cell>
          <cell r="B765" t="str">
            <v>Scrubber water supply system</v>
          </cell>
          <cell r="D765">
            <v>0</v>
          </cell>
          <cell r="AA765">
            <v>154.63</v>
          </cell>
          <cell r="BL765">
            <v>1598.38130692804</v>
          </cell>
          <cell r="BM765">
            <v>-4.8899191360760597E-3</v>
          </cell>
        </row>
        <row r="766">
          <cell r="A766">
            <v>980</v>
          </cell>
          <cell r="B766" t="str">
            <v>Scrubber water supply system</v>
          </cell>
          <cell r="D766">
            <v>0</v>
          </cell>
          <cell r="I766">
            <v>2537.98</v>
          </cell>
          <cell r="J766">
            <v>2537.98</v>
          </cell>
          <cell r="K766">
            <v>20303.86</v>
          </cell>
          <cell r="BL766">
            <v>25379.82</v>
          </cell>
          <cell r="BM766">
            <v>-2.4972359387902543E-3</v>
          </cell>
        </row>
        <row r="767">
          <cell r="A767">
            <v>981</v>
          </cell>
          <cell r="B767" t="str">
            <v>Scrubber water supply system</v>
          </cell>
          <cell r="D767">
            <v>0</v>
          </cell>
          <cell r="K767">
            <v>564</v>
          </cell>
          <cell r="BL767">
            <v>564</v>
          </cell>
          <cell r="BM767">
            <v>3.944505868048509E-3</v>
          </cell>
        </row>
        <row r="768">
          <cell r="A768">
            <v>982</v>
          </cell>
          <cell r="B768" t="str">
            <v>Scrubber water supply system</v>
          </cell>
          <cell r="D768">
            <v>0</v>
          </cell>
          <cell r="K768">
            <v>845.99</v>
          </cell>
          <cell r="BL768">
            <v>845.99</v>
          </cell>
          <cell r="BM768">
            <v>-4.0832411979181416E-3</v>
          </cell>
        </row>
        <row r="769">
          <cell r="A769">
            <v>985</v>
          </cell>
          <cell r="B769" t="str">
            <v>Impact weighers</v>
          </cell>
          <cell r="D769">
            <v>0</v>
          </cell>
          <cell r="BL769">
            <v>12285.81</v>
          </cell>
          <cell r="BM769">
            <v>-2.4997401396831265E-3</v>
          </cell>
        </row>
        <row r="770">
          <cell r="A770">
            <v>986</v>
          </cell>
          <cell r="B770" t="str">
            <v>Impact weighers</v>
          </cell>
          <cell r="D770">
            <v>0</v>
          </cell>
          <cell r="BL770">
            <v>195079.09984006203</v>
          </cell>
          <cell r="BM770">
            <v>0</v>
          </cell>
        </row>
        <row r="771">
          <cell r="A771">
            <v>987</v>
          </cell>
          <cell r="B771" t="str">
            <v>Impact weighers</v>
          </cell>
          <cell r="D771">
            <v>0</v>
          </cell>
          <cell r="BL771">
            <v>4335.0911075569338</v>
          </cell>
          <cell r="BM771">
            <v>0</v>
          </cell>
        </row>
        <row r="772">
          <cell r="A772">
            <v>988</v>
          </cell>
          <cell r="B772" t="str">
            <v>Impact weighers</v>
          </cell>
          <cell r="D772">
            <v>0</v>
          </cell>
          <cell r="BL772">
            <v>6502.6366613354012</v>
          </cell>
          <cell r="BM772">
            <v>0</v>
          </cell>
        </row>
        <row r="773">
          <cell r="A773">
            <v>991</v>
          </cell>
          <cell r="B773" t="str">
            <v>Intermediate level indication</v>
          </cell>
          <cell r="D773">
            <v>0</v>
          </cell>
          <cell r="K773">
            <v>38738.480000000003</v>
          </cell>
          <cell r="BL773">
            <v>38738.480000000003</v>
          </cell>
          <cell r="BM773">
            <v>1.9926664754166268E-3</v>
          </cell>
        </row>
        <row r="774">
          <cell r="A774">
            <v>992</v>
          </cell>
          <cell r="B774" t="str">
            <v>Access Structure including passenger lift</v>
          </cell>
          <cell r="D774">
            <v>5908.9752874564874</v>
          </cell>
          <cell r="E774">
            <v>45591.590000000084</v>
          </cell>
          <cell r="F774">
            <v>5908.9752874564883</v>
          </cell>
          <cell r="G774">
            <v>2888.65</v>
          </cell>
          <cell r="BL774">
            <v>26871.189536402526</v>
          </cell>
          <cell r="BM774">
            <v>-3.2214714519795962E-3</v>
          </cell>
        </row>
        <row r="775">
          <cell r="A775">
            <v>993</v>
          </cell>
          <cell r="B775" t="str">
            <v>Access Structure including passenger lift</v>
          </cell>
          <cell r="D775">
            <v>8863.4629311847311</v>
          </cell>
          <cell r="E775">
            <v>1031.8499999999985</v>
          </cell>
          <cell r="F775">
            <v>8863.4629311847311</v>
          </cell>
          <cell r="K775">
            <v>4332.9799999999996</v>
          </cell>
          <cell r="BL775">
            <v>40306.789304603779</v>
          </cell>
          <cell r="BM775">
            <v>1.677928157732822E-4</v>
          </cell>
        </row>
        <row r="776">
          <cell r="A776">
            <v>994</v>
          </cell>
          <cell r="B776" t="str">
            <v>Access Structure including passenger lift</v>
          </cell>
          <cell r="D776">
            <v>0</v>
          </cell>
          <cell r="E776">
            <v>1547.7799999999988</v>
          </cell>
          <cell r="G776">
            <v>39532.928889299117</v>
          </cell>
          <cell r="K776">
            <v>118598.79</v>
          </cell>
          <cell r="AA776">
            <v>39532.93</v>
          </cell>
          <cell r="BL776">
            <v>197664.6488892991</v>
          </cell>
          <cell r="BM776">
            <v>4.4428035034798086E-3</v>
          </cell>
        </row>
        <row r="777">
          <cell r="A777">
            <v>995</v>
          </cell>
          <cell r="B777" t="str">
            <v>Overhead Crane</v>
          </cell>
          <cell r="D777">
            <v>0</v>
          </cell>
          <cell r="BL777">
            <v>76395.837834771999</v>
          </cell>
          <cell r="BM777">
            <v>-5.2616767497966066E-3</v>
          </cell>
        </row>
        <row r="778">
          <cell r="A778">
            <v>997</v>
          </cell>
          <cell r="B778" t="str">
            <v>Overhead Crane</v>
          </cell>
          <cell r="D778">
            <v>0</v>
          </cell>
          <cell r="BL778">
            <v>573591.58342228131</v>
          </cell>
          <cell r="BM778">
            <v>5.3480102214962244E-3</v>
          </cell>
        </row>
        <row r="779">
          <cell r="A779">
            <v>998</v>
          </cell>
          <cell r="B779" t="str">
            <v>Overhead Crane</v>
          </cell>
          <cell r="D779">
            <v>0</v>
          </cell>
          <cell r="BL779">
            <v>19119.72</v>
          </cell>
          <cell r="BM779">
            <v>7.3085763142444193E-4</v>
          </cell>
        </row>
        <row r="780">
          <cell r="A780">
            <v>999</v>
          </cell>
          <cell r="B780" t="str">
            <v>Overhead Crane</v>
          </cell>
          <cell r="D780">
            <v>0</v>
          </cell>
          <cell r="BL780">
            <v>28679.58</v>
          </cell>
          <cell r="BM780">
            <v>1.0962864507746417E-3</v>
          </cell>
        </row>
        <row r="781">
          <cell r="A781">
            <v>1000</v>
          </cell>
          <cell r="B781" t="str">
            <v>Overhead Crane</v>
          </cell>
          <cell r="D781">
            <v>0</v>
          </cell>
          <cell r="G781">
            <v>223920.14032821203</v>
          </cell>
          <cell r="H781">
            <v>223920.14032821203</v>
          </cell>
          <cell r="BL781">
            <v>447840.28065642406</v>
          </cell>
          <cell r="BM781">
            <v>0</v>
          </cell>
        </row>
        <row r="782">
          <cell r="A782">
            <v>1001</v>
          </cell>
          <cell r="B782" t="str">
            <v>Foundation</v>
          </cell>
          <cell r="D782">
            <v>0</v>
          </cell>
          <cell r="BL782">
            <v>77244.40646253759</v>
          </cell>
          <cell r="BM782">
            <v>0</v>
          </cell>
        </row>
        <row r="783">
          <cell r="A783">
            <v>1002</v>
          </cell>
          <cell r="B783" t="str">
            <v>Foundation</v>
          </cell>
          <cell r="D783">
            <v>0</v>
          </cell>
          <cell r="BL783">
            <v>0</v>
          </cell>
          <cell r="BM783">
            <v>0</v>
          </cell>
        </row>
        <row r="784">
          <cell r="A784">
            <v>1003</v>
          </cell>
          <cell r="B784" t="str">
            <v>Foundation</v>
          </cell>
          <cell r="D784">
            <v>0</v>
          </cell>
          <cell r="BL784">
            <v>0</v>
          </cell>
          <cell r="BM784">
            <v>0</v>
          </cell>
        </row>
        <row r="785">
          <cell r="A785">
            <v>1004</v>
          </cell>
          <cell r="B785" t="str">
            <v>Foundation</v>
          </cell>
          <cell r="D785">
            <v>0</v>
          </cell>
          <cell r="BL785">
            <v>0</v>
          </cell>
          <cell r="BM785">
            <v>0</v>
          </cell>
        </row>
        <row r="786">
          <cell r="A786">
            <v>1005</v>
          </cell>
          <cell r="B786" t="str">
            <v>Foundation</v>
          </cell>
          <cell r="D786">
            <v>0</v>
          </cell>
          <cell r="BL786">
            <v>0</v>
          </cell>
          <cell r="BM786">
            <v>0</v>
          </cell>
        </row>
        <row r="787">
          <cell r="A787">
            <v>1006</v>
          </cell>
          <cell r="B787" t="str">
            <v>Conditioners</v>
          </cell>
          <cell r="D787">
            <v>0</v>
          </cell>
          <cell r="K787">
            <v>4798.76</v>
          </cell>
          <cell r="BL787">
            <v>120267.51333333329</v>
          </cell>
          <cell r="BM787">
            <v>-2.5163874233840033E-3</v>
          </cell>
        </row>
        <row r="788">
          <cell r="A788">
            <v>1007</v>
          </cell>
          <cell r="B788" t="e">
            <v>#N/A</v>
          </cell>
          <cell r="D788">
            <v>0</v>
          </cell>
          <cell r="BL788">
            <v>0</v>
          </cell>
          <cell r="BM788">
            <v>0</v>
          </cell>
        </row>
        <row r="789">
          <cell r="A789">
            <v>1014</v>
          </cell>
          <cell r="B789" t="str">
            <v>Airslides</v>
          </cell>
          <cell r="D789">
            <v>0</v>
          </cell>
          <cell r="BL789">
            <v>37917.53</v>
          </cell>
          <cell r="BM789">
            <v>-2.2935210945433937E-3</v>
          </cell>
        </row>
        <row r="790">
          <cell r="A790">
            <v>1015</v>
          </cell>
          <cell r="B790" t="str">
            <v>Airslides</v>
          </cell>
          <cell r="D790">
            <v>0</v>
          </cell>
          <cell r="BL790">
            <v>7217.3899999999994</v>
          </cell>
          <cell r="BM790">
            <v>3.9499964559581713E-3</v>
          </cell>
        </row>
        <row r="791">
          <cell r="A791">
            <v>1016</v>
          </cell>
          <cell r="B791" t="str">
            <v>Airslides</v>
          </cell>
          <cell r="D791">
            <v>0</v>
          </cell>
          <cell r="BL791">
            <v>147467.19136701373</v>
          </cell>
          <cell r="BM791">
            <v>2.8776621038559824E-3</v>
          </cell>
        </row>
        <row r="792">
          <cell r="A792">
            <v>1017</v>
          </cell>
          <cell r="B792" t="str">
            <v>Airslides</v>
          </cell>
          <cell r="D792">
            <v>0</v>
          </cell>
          <cell r="BL792">
            <v>2088.6799999999998</v>
          </cell>
          <cell r="BM792">
            <v>-1.4437746640396654E-3</v>
          </cell>
        </row>
        <row r="793">
          <cell r="A793">
            <v>1018</v>
          </cell>
          <cell r="B793" t="str">
            <v>Airslides</v>
          </cell>
          <cell r="D793">
            <v>0</v>
          </cell>
          <cell r="BL793">
            <v>44706.37</v>
          </cell>
          <cell r="BM793">
            <v>5.6381549075013027E-4</v>
          </cell>
        </row>
        <row r="794">
          <cell r="A794">
            <v>1019</v>
          </cell>
          <cell r="B794" t="str">
            <v>Airslides</v>
          </cell>
          <cell r="D794">
            <v>0</v>
          </cell>
          <cell r="BL794">
            <v>8073.96</v>
          </cell>
          <cell r="BM794">
            <v>3.0407051690417575E-4</v>
          </cell>
        </row>
        <row r="795">
          <cell r="A795">
            <v>1020</v>
          </cell>
          <cell r="B795" t="str">
            <v>Airslides</v>
          </cell>
          <cell r="D795">
            <v>0</v>
          </cell>
          <cell r="AC795">
            <v>6812.0179999999991</v>
          </cell>
          <cell r="AD795">
            <v>6812.0179999999991</v>
          </cell>
          <cell r="AE795">
            <v>6812.0179999999991</v>
          </cell>
          <cell r="AF795">
            <v>6812.0179999999991</v>
          </cell>
          <cell r="AG795">
            <v>6812.0179999999991</v>
          </cell>
          <cell r="BL795">
            <v>34060.089999999997</v>
          </cell>
          <cell r="BM795">
            <v>3.0802327310084365E-3</v>
          </cell>
        </row>
        <row r="796">
          <cell r="A796">
            <v>1022</v>
          </cell>
          <cell r="B796" t="str">
            <v>Airslide aeration air supply system</v>
          </cell>
          <cell r="D796">
            <v>0</v>
          </cell>
          <cell r="H796">
            <v>14337.22</v>
          </cell>
          <cell r="BL796">
            <v>286744.3399269717</v>
          </cell>
          <cell r="BM796">
            <v>1.4528693864122033E-3</v>
          </cell>
        </row>
        <row r="797">
          <cell r="A797">
            <v>1023</v>
          </cell>
          <cell r="B797" t="str">
            <v>Conditioners</v>
          </cell>
          <cell r="D797">
            <v>0</v>
          </cell>
          <cell r="J797">
            <v>62824.78</v>
          </cell>
          <cell r="BL797">
            <v>62824.78</v>
          </cell>
          <cell r="BM797">
            <v>1.4422173117054626E-3</v>
          </cell>
        </row>
        <row r="798">
          <cell r="A798">
            <v>1024</v>
          </cell>
          <cell r="B798" t="str">
            <v>Airslide aeration air supply system</v>
          </cell>
          <cell r="D798">
            <v>0</v>
          </cell>
          <cell r="G798">
            <v>2931.0838130213233</v>
          </cell>
          <cell r="H798">
            <v>2931.08</v>
          </cell>
          <cell r="I798">
            <v>2931.09</v>
          </cell>
          <cell r="K798">
            <v>8793.25</v>
          </cell>
          <cell r="AA798">
            <v>2931.08</v>
          </cell>
          <cell r="BL798">
            <v>20517.583813021323</v>
          </cell>
          <cell r="BM798">
            <v>-2.8781279397662729E-3</v>
          </cell>
        </row>
        <row r="799">
          <cell r="A799">
            <v>1025</v>
          </cell>
          <cell r="B799" t="str">
            <v>Airslide aeration air supply system</v>
          </cell>
          <cell r="D799">
            <v>0</v>
          </cell>
          <cell r="G799">
            <v>26002.261179915073</v>
          </cell>
          <cell r="H799">
            <v>26002.261179915073</v>
          </cell>
          <cell r="I799">
            <v>26002.26</v>
          </cell>
          <cell r="K799">
            <v>78006.789999999994</v>
          </cell>
          <cell r="AA799">
            <v>26002.26</v>
          </cell>
          <cell r="BL799">
            <v>182015.83235983015</v>
          </cell>
          <cell r="BM799">
            <v>4.1004246450029314E-3</v>
          </cell>
        </row>
        <row r="800">
          <cell r="A800">
            <v>1026</v>
          </cell>
          <cell r="B800" t="str">
            <v>Ash flow control valves</v>
          </cell>
          <cell r="D800">
            <v>0</v>
          </cell>
          <cell r="BL800">
            <v>42839.96</v>
          </cell>
          <cell r="BM800">
            <v>-3.3765132902772166E-3</v>
          </cell>
        </row>
        <row r="801">
          <cell r="A801">
            <v>1028</v>
          </cell>
          <cell r="B801" t="str">
            <v>Ash flow control valves</v>
          </cell>
          <cell r="D801">
            <v>0</v>
          </cell>
          <cell r="BL801">
            <v>7803.27</v>
          </cell>
          <cell r="BM801">
            <v>-4.0102001648847363E-3</v>
          </cell>
        </row>
        <row r="802">
          <cell r="A802">
            <v>1029</v>
          </cell>
          <cell r="B802" t="str">
            <v>Ash flow control valves</v>
          </cell>
          <cell r="D802">
            <v>0</v>
          </cell>
          <cell r="BL802">
            <v>107171.36178732626</v>
          </cell>
          <cell r="BM802">
            <v>-5.9577543288469315E-4</v>
          </cell>
        </row>
        <row r="803">
          <cell r="A803">
            <v>1030</v>
          </cell>
          <cell r="B803" t="str">
            <v>Conditioners</v>
          </cell>
          <cell r="D803">
            <v>0</v>
          </cell>
          <cell r="Z803">
            <v>58712.654999999999</v>
          </cell>
          <cell r="AA803">
            <v>58712.654999999999</v>
          </cell>
          <cell r="AB803">
            <v>58712.654999999999</v>
          </cell>
          <cell r="AC803">
            <v>58712.654999999999</v>
          </cell>
          <cell r="BL803">
            <v>234850.62</v>
          </cell>
          <cell r="BM803">
            <v>-2.9453439055941999E-3</v>
          </cell>
        </row>
        <row r="804">
          <cell r="A804">
            <v>1031</v>
          </cell>
          <cell r="B804" t="str">
            <v>Conditioner water supply system</v>
          </cell>
          <cell r="D804">
            <v>0</v>
          </cell>
          <cell r="P804">
            <v>38763.93</v>
          </cell>
          <cell r="Q804">
            <v>38763.94</v>
          </cell>
          <cell r="BL804">
            <v>77527.87</v>
          </cell>
          <cell r="BM804">
            <v>2.149268431821838E-3</v>
          </cell>
        </row>
        <row r="805">
          <cell r="A805">
            <v>1032</v>
          </cell>
          <cell r="B805" t="str">
            <v>Impact weighers</v>
          </cell>
          <cell r="D805">
            <v>0</v>
          </cell>
          <cell r="BL805">
            <v>195079.09984006203</v>
          </cell>
          <cell r="BM805">
            <v>0</v>
          </cell>
        </row>
        <row r="806">
          <cell r="A806">
            <v>1033</v>
          </cell>
          <cell r="B806" t="str">
            <v>Impact weighers</v>
          </cell>
          <cell r="D806">
            <v>0</v>
          </cell>
          <cell r="BL806">
            <v>4335.0911075569338</v>
          </cell>
          <cell r="BM806">
            <v>0</v>
          </cell>
        </row>
        <row r="807">
          <cell r="A807">
            <v>1034</v>
          </cell>
          <cell r="B807" t="str">
            <v>Impact weighers</v>
          </cell>
          <cell r="D807">
            <v>0</v>
          </cell>
          <cell r="BL807">
            <v>6502.64</v>
          </cell>
          <cell r="BM807">
            <v>3.3386645991413388E-3</v>
          </cell>
        </row>
        <row r="808">
          <cell r="A808">
            <v>1036</v>
          </cell>
          <cell r="B808" t="str">
            <v>Access Structure including passenger lift</v>
          </cell>
          <cell r="D808">
            <v>0</v>
          </cell>
          <cell r="BL808">
            <v>77470.777944132511</v>
          </cell>
          <cell r="BM808">
            <v>-3.7504114938928979</v>
          </cell>
        </row>
        <row r="809">
          <cell r="A809">
            <v>1037</v>
          </cell>
          <cell r="B809" t="str">
            <v>Access Structure including passenger lift</v>
          </cell>
          <cell r="D809">
            <v>0</v>
          </cell>
          <cell r="BL809">
            <v>77477.430491296953</v>
          </cell>
          <cell r="BM809">
            <v>2.902135670548887</v>
          </cell>
        </row>
        <row r="810">
          <cell r="A810">
            <v>1038</v>
          </cell>
          <cell r="B810" t="str">
            <v>Scrubbers</v>
          </cell>
          <cell r="D810">
            <v>0</v>
          </cell>
          <cell r="BL810">
            <v>784693.63452629652</v>
          </cell>
          <cell r="BM810">
            <v>0</v>
          </cell>
        </row>
        <row r="811">
          <cell r="A811">
            <v>1039</v>
          </cell>
          <cell r="B811" t="str">
            <v>Access Structure including passenger lift</v>
          </cell>
          <cell r="D811">
            <v>5908.9752874564874</v>
          </cell>
          <cell r="F811">
            <v>5908.9752874564883</v>
          </cell>
          <cell r="K811">
            <v>2888.65</v>
          </cell>
          <cell r="BL811">
            <v>26871.189536402526</v>
          </cell>
          <cell r="BM811">
            <v>-3.2214714519795962E-3</v>
          </cell>
        </row>
        <row r="812">
          <cell r="A812">
            <v>1040</v>
          </cell>
          <cell r="B812" t="str">
            <v>Ash flow control valves</v>
          </cell>
          <cell r="D812">
            <v>0</v>
          </cell>
          <cell r="P812">
            <v>11511.44</v>
          </cell>
          <cell r="Q812">
            <v>11511.44</v>
          </cell>
          <cell r="BL812">
            <v>23022.880000000001</v>
          </cell>
          <cell r="BM812">
            <v>-9.4434469101543073E-3</v>
          </cell>
        </row>
        <row r="813">
          <cell r="A813">
            <v>1042</v>
          </cell>
          <cell r="B813" t="str">
            <v>Conditioners</v>
          </cell>
          <cell r="D813">
            <v>0</v>
          </cell>
          <cell r="J813">
            <v>1884743.36</v>
          </cell>
          <cell r="BL813">
            <v>1884743.36</v>
          </cell>
          <cell r="BM813">
            <v>3.2665194012224674E-3</v>
          </cell>
        </row>
        <row r="814">
          <cell r="A814">
            <v>1043</v>
          </cell>
          <cell r="B814" t="str">
            <v>Conditioners</v>
          </cell>
          <cell r="D814">
            <v>0</v>
          </cell>
          <cell r="J814">
            <v>41883.19</v>
          </cell>
          <cell r="BL814">
            <v>41883.19</v>
          </cell>
          <cell r="BM814">
            <v>4.2948115369654261E-3</v>
          </cell>
        </row>
        <row r="815">
          <cell r="A815">
            <v>1044</v>
          </cell>
          <cell r="B815" t="str">
            <v>Access Structure including passenger lift</v>
          </cell>
          <cell r="D815">
            <v>8863.4629311847311</v>
          </cell>
          <cell r="F815">
            <v>8863.4629311847311</v>
          </cell>
          <cell r="H815">
            <v>4332.9799999999996</v>
          </cell>
          <cell r="BL815">
            <v>40306.789304603779</v>
          </cell>
          <cell r="BM815">
            <v>1.677928157732822E-4</v>
          </cell>
        </row>
        <row r="816">
          <cell r="A816">
            <v>1045</v>
          </cell>
          <cell r="B816" t="str">
            <v>Conditioner water supply system</v>
          </cell>
          <cell r="D816">
            <v>0</v>
          </cell>
          <cell r="M816">
            <v>8981.07</v>
          </cell>
          <cell r="BL816">
            <v>8981.07</v>
          </cell>
          <cell r="BM816">
            <v>-9.816913734539412E-5</v>
          </cell>
        </row>
        <row r="817">
          <cell r="A817">
            <v>1046</v>
          </cell>
          <cell r="B817" t="str">
            <v>Access Structure including passenger lift</v>
          </cell>
          <cell r="D817">
            <v>0</v>
          </cell>
          <cell r="G817">
            <v>39532.928889299117</v>
          </cell>
          <cell r="K817">
            <v>118598.79</v>
          </cell>
          <cell r="AA817">
            <v>39532.93</v>
          </cell>
          <cell r="BL817">
            <v>197664.6488892991</v>
          </cell>
          <cell r="BM817">
            <v>4.4428035034798086E-3</v>
          </cell>
        </row>
        <row r="818">
          <cell r="A818">
            <v>1048</v>
          </cell>
          <cell r="B818" t="str">
            <v>Impact weighers</v>
          </cell>
          <cell r="D818">
            <v>0</v>
          </cell>
          <cell r="BL818">
            <v>12285.811874877865</v>
          </cell>
          <cell r="BM818">
            <v>-6.2486227398039773E-4</v>
          </cell>
        </row>
        <row r="819">
          <cell r="A819">
            <v>1049</v>
          </cell>
          <cell r="B819" t="str">
            <v>Scrubber water supply system</v>
          </cell>
          <cell r="D819">
            <v>0</v>
          </cell>
          <cell r="K819">
            <v>564</v>
          </cell>
          <cell r="BL819">
            <v>564</v>
          </cell>
          <cell r="BM819">
            <v>3.944505868048509E-3</v>
          </cell>
        </row>
        <row r="820">
          <cell r="A820">
            <v>1050</v>
          </cell>
          <cell r="B820" t="str">
            <v>Airslide aeration air supply system</v>
          </cell>
          <cell r="D820">
            <v>0</v>
          </cell>
          <cell r="I820">
            <v>14401.07</v>
          </cell>
          <cell r="BL820">
            <v>288021.28905396524</v>
          </cell>
          <cell r="BM820">
            <v>1.7831095610745251E-3</v>
          </cell>
        </row>
        <row r="821">
          <cell r="A821">
            <v>1051</v>
          </cell>
          <cell r="B821" t="str">
            <v>Conditioners</v>
          </cell>
          <cell r="D821">
            <v>0</v>
          </cell>
          <cell r="P821">
            <v>41883.19</v>
          </cell>
          <cell r="BL821">
            <v>41883.19</v>
          </cell>
          <cell r="BM821">
            <v>4.2948115369654261E-3</v>
          </cell>
        </row>
        <row r="822">
          <cell r="A822">
            <v>1052</v>
          </cell>
          <cell r="B822" t="str">
            <v>Conditioners</v>
          </cell>
          <cell r="D822">
            <v>0</v>
          </cell>
          <cell r="P822">
            <v>62824.78</v>
          </cell>
          <cell r="BL822">
            <v>62824.78</v>
          </cell>
          <cell r="BM822">
            <v>1.4422173117054626E-3</v>
          </cell>
        </row>
        <row r="823">
          <cell r="A823">
            <v>1054</v>
          </cell>
          <cell r="B823" t="str">
            <v>Conditioners</v>
          </cell>
          <cell r="D823">
            <v>0</v>
          </cell>
          <cell r="AH823">
            <v>58712.654999999999</v>
          </cell>
          <cell r="AI823">
            <v>58712.654999999999</v>
          </cell>
          <cell r="AJ823">
            <v>58712.654999999999</v>
          </cell>
          <cell r="AK823">
            <v>58712.654999999999</v>
          </cell>
          <cell r="BL823">
            <v>234850.62</v>
          </cell>
          <cell r="BM823">
            <v>-2.9453439055941999E-3</v>
          </cell>
        </row>
        <row r="824">
          <cell r="A824">
            <v>1055</v>
          </cell>
          <cell r="B824" t="str">
            <v>Conditioner water supply system</v>
          </cell>
          <cell r="D824">
            <v>0</v>
          </cell>
          <cell r="S824">
            <v>2597.06</v>
          </cell>
          <cell r="BL824">
            <v>25970.635777839347</v>
          </cell>
          <cell r="BM824">
            <v>-2.1886539070692379E-3</v>
          </cell>
        </row>
        <row r="825">
          <cell r="A825">
            <v>1056</v>
          </cell>
          <cell r="B825" t="str">
            <v>Conditioner water supply system</v>
          </cell>
          <cell r="D825">
            <v>0</v>
          </cell>
          <cell r="H825">
            <v>40414.81</v>
          </cell>
          <cell r="T825">
            <v>363733.34</v>
          </cell>
          <cell r="BL825">
            <v>404148.15</v>
          </cell>
          <cell r="BM825">
            <v>-4.417611111421138E-3</v>
          </cell>
        </row>
        <row r="826">
          <cell r="A826">
            <v>1057</v>
          </cell>
          <cell r="B826" t="str">
            <v>Conditioner water supply system</v>
          </cell>
          <cell r="D826">
            <v>0</v>
          </cell>
          <cell r="T826">
            <v>13471.61</v>
          </cell>
          <cell r="BL826">
            <v>13471.61</v>
          </cell>
          <cell r="BM826">
            <v>4.8527462968195323E-3</v>
          </cell>
        </row>
        <row r="827">
          <cell r="A827">
            <v>1060</v>
          </cell>
          <cell r="B827" t="str">
            <v>Scrubbers</v>
          </cell>
          <cell r="D827">
            <v>0</v>
          </cell>
          <cell r="BL827">
            <v>17437.636322806589</v>
          </cell>
          <cell r="BM827">
            <v>0</v>
          </cell>
        </row>
        <row r="828">
          <cell r="A828">
            <v>1061</v>
          </cell>
          <cell r="B828" t="str">
            <v>Scrubbers</v>
          </cell>
          <cell r="D828">
            <v>0</v>
          </cell>
          <cell r="BL828">
            <v>26156.454484209884</v>
          </cell>
          <cell r="BM828">
            <v>0</v>
          </cell>
        </row>
        <row r="829">
          <cell r="A829">
            <v>1062</v>
          </cell>
          <cell r="B829" t="str">
            <v>Scrubbers</v>
          </cell>
          <cell r="D829">
            <v>0</v>
          </cell>
          <cell r="L829">
            <v>26730.97</v>
          </cell>
          <cell r="M829">
            <v>26730.97</v>
          </cell>
          <cell r="BL829">
            <v>53461.94</v>
          </cell>
          <cell r="BM829">
            <v>9.5734176502446644E-3</v>
          </cell>
        </row>
        <row r="830">
          <cell r="A830">
            <v>1063</v>
          </cell>
          <cell r="B830" t="str">
            <v>Scrubber water supply system</v>
          </cell>
          <cell r="D830">
            <v>0</v>
          </cell>
          <cell r="AA830">
            <v>157.24</v>
          </cell>
          <cell r="BL830">
            <v>1598.3894420452491</v>
          </cell>
          <cell r="BM830">
            <v>3.2451980730456853E-3</v>
          </cell>
        </row>
        <row r="831">
          <cell r="A831">
            <v>1066</v>
          </cell>
          <cell r="B831" t="str">
            <v>Scrubber water supply system</v>
          </cell>
          <cell r="D831">
            <v>0</v>
          </cell>
          <cell r="H831">
            <v>2537.98</v>
          </cell>
          <cell r="K831">
            <v>22841.84</v>
          </cell>
          <cell r="BL831">
            <v>25379.82</v>
          </cell>
          <cell r="BM831">
            <v>-2.4972359387902543E-3</v>
          </cell>
        </row>
        <row r="832">
          <cell r="A832">
            <v>1067</v>
          </cell>
          <cell r="B832" t="str">
            <v>Ash flow control valves</v>
          </cell>
          <cell r="D832">
            <v>0</v>
          </cell>
          <cell r="E832">
            <v>45591.590000000084</v>
          </cell>
          <cell r="W832">
            <v>11511.44</v>
          </cell>
          <cell r="X832">
            <v>11511.44</v>
          </cell>
          <cell r="BL832">
            <v>23022.880000000001</v>
          </cell>
          <cell r="BM832">
            <v>-9.4434469101543073E-3</v>
          </cell>
        </row>
        <row r="833">
          <cell r="A833">
            <v>1068</v>
          </cell>
          <cell r="B833" t="str">
            <v>Scrubber water supply system</v>
          </cell>
          <cell r="D833">
            <v>0</v>
          </cell>
          <cell r="E833">
            <v>1031.8499999999985</v>
          </cell>
          <cell r="K833">
            <v>845.99</v>
          </cell>
          <cell r="BL833">
            <v>845.99</v>
          </cell>
          <cell r="BM833">
            <v>-4.0832411979181416E-3</v>
          </cell>
        </row>
        <row r="834">
          <cell r="A834">
            <v>1069</v>
          </cell>
          <cell r="B834" t="str">
            <v>Access Structure including passenger lift</v>
          </cell>
          <cell r="D834">
            <v>263576.37847116112</v>
          </cell>
          <cell r="E834">
            <v>1547.7799999999988</v>
          </cell>
          <cell r="F834">
            <v>263576.37847116124</v>
          </cell>
          <cell r="I834">
            <v>127683.22</v>
          </cell>
          <cell r="BL834">
            <v>1187280.9831484344</v>
          </cell>
          <cell r="BM834">
            <v>-9.5589552074670792E-4</v>
          </cell>
        </row>
        <row r="835">
          <cell r="A835">
            <v>1070</v>
          </cell>
          <cell r="B835" t="str">
            <v>Conditioners</v>
          </cell>
          <cell r="D835">
            <v>0</v>
          </cell>
          <cell r="K835">
            <v>4810.7</v>
          </cell>
          <cell r="BL835">
            <v>120267.51412092739</v>
          </cell>
          <cell r="BM835">
            <v>-1.7287933296756819E-3</v>
          </cell>
        </row>
        <row r="836">
          <cell r="A836">
            <v>1072</v>
          </cell>
          <cell r="B836" t="str">
            <v>Conditioners</v>
          </cell>
          <cell r="D836">
            <v>0</v>
          </cell>
          <cell r="K836">
            <v>4633.2700000000004</v>
          </cell>
          <cell r="BL836">
            <v>120267.51412092739</v>
          </cell>
          <cell r="BM836">
            <v>-1.7287933296756819E-3</v>
          </cell>
        </row>
        <row r="837">
          <cell r="A837">
            <v>1079</v>
          </cell>
          <cell r="B837" t="e">
            <v>#N/A</v>
          </cell>
          <cell r="D837">
            <v>0</v>
          </cell>
          <cell r="BL837">
            <v>0</v>
          </cell>
          <cell r="BM837">
            <v>0</v>
          </cell>
        </row>
        <row r="838">
          <cell r="A838">
            <v>1080</v>
          </cell>
          <cell r="B838" t="str">
            <v>Airslides</v>
          </cell>
          <cell r="D838">
            <v>0</v>
          </cell>
          <cell r="BL838">
            <v>37917.532293521093</v>
          </cell>
          <cell r="BM838">
            <v>0</v>
          </cell>
        </row>
        <row r="839">
          <cell r="A839">
            <v>1081</v>
          </cell>
          <cell r="B839" t="str">
            <v>Airslides</v>
          </cell>
          <cell r="D839">
            <v>0</v>
          </cell>
          <cell r="BL839">
            <v>7217.39</v>
          </cell>
          <cell r="BM839">
            <v>3.949996456867666E-3</v>
          </cell>
        </row>
        <row r="840">
          <cell r="A840">
            <v>1082</v>
          </cell>
          <cell r="B840" t="str">
            <v>Airslides</v>
          </cell>
          <cell r="D840">
            <v>0</v>
          </cell>
          <cell r="BL840">
            <v>147467.19136701373</v>
          </cell>
          <cell r="BM840">
            <v>2.8776621038559824E-3</v>
          </cell>
        </row>
        <row r="841">
          <cell r="A841">
            <v>1083</v>
          </cell>
          <cell r="B841" t="str">
            <v>Airslides</v>
          </cell>
          <cell r="D841">
            <v>0</v>
          </cell>
          <cell r="BL841">
            <v>2088.6799999999998</v>
          </cell>
          <cell r="BM841">
            <v>-1.4437746640396654E-3</v>
          </cell>
        </row>
        <row r="842">
          <cell r="A842">
            <v>1084</v>
          </cell>
          <cell r="B842" t="str">
            <v>Airslides</v>
          </cell>
          <cell r="D842">
            <v>0</v>
          </cell>
          <cell r="BL842">
            <v>44706.37</v>
          </cell>
          <cell r="BM842">
            <v>5.6381549075013027E-4</v>
          </cell>
        </row>
        <row r="843">
          <cell r="A843">
            <v>1085</v>
          </cell>
          <cell r="B843" t="str">
            <v>Airslides</v>
          </cell>
          <cell r="D843">
            <v>0</v>
          </cell>
          <cell r="BL843">
            <v>8073.96</v>
          </cell>
          <cell r="BM843">
            <v>3.0407051690417575E-4</v>
          </cell>
        </row>
        <row r="844">
          <cell r="A844">
            <v>1087</v>
          </cell>
          <cell r="B844" t="str">
            <v>Airslides</v>
          </cell>
          <cell r="D844">
            <v>0</v>
          </cell>
          <cell r="AK844">
            <v>6812.0179999999991</v>
          </cell>
          <cell r="AL844">
            <v>6812.0179999999991</v>
          </cell>
          <cell r="AM844">
            <v>6812.0179999999991</v>
          </cell>
          <cell r="AN844">
            <v>6812.0179999999991</v>
          </cell>
          <cell r="AO844">
            <v>6812.0179999999991</v>
          </cell>
          <cell r="BL844">
            <v>34060.089999999997</v>
          </cell>
          <cell r="BM844">
            <v>3.0802327310084365E-3</v>
          </cell>
        </row>
        <row r="845">
          <cell r="A845">
            <v>1088</v>
          </cell>
          <cell r="B845" t="str">
            <v>Conditioner water supply system</v>
          </cell>
          <cell r="D845">
            <v>0</v>
          </cell>
          <cell r="T845">
            <v>8981.07</v>
          </cell>
          <cell r="BL845">
            <v>8981.07</v>
          </cell>
          <cell r="BM845">
            <v>-9.816913734539412E-5</v>
          </cell>
        </row>
        <row r="846">
          <cell r="A846">
            <v>1089</v>
          </cell>
          <cell r="B846" t="str">
            <v>Airslide aeration air supply system</v>
          </cell>
          <cell r="D846">
            <v>0</v>
          </cell>
          <cell r="G846">
            <v>133955.61796804608</v>
          </cell>
          <cell r="H846">
            <v>133955.62</v>
          </cell>
          <cell r="I846">
            <v>133955.62</v>
          </cell>
          <cell r="K846">
            <v>401866.86</v>
          </cell>
          <cell r="R846">
            <v>133955.60999999999</v>
          </cell>
          <cell r="BL846">
            <v>937689.32796804607</v>
          </cell>
          <cell r="BM846">
            <v>2.1917234407737851E-3</v>
          </cell>
        </row>
        <row r="847">
          <cell r="A847">
            <v>1090</v>
          </cell>
          <cell r="B847" t="str">
            <v>Airslide aeration air supply system</v>
          </cell>
          <cell r="D847">
            <v>0</v>
          </cell>
          <cell r="G847">
            <v>2931.0838130213233</v>
          </cell>
          <cell r="H847">
            <v>2931.08</v>
          </cell>
          <cell r="I847">
            <v>2931.09</v>
          </cell>
          <cell r="K847">
            <v>8793.25</v>
          </cell>
          <cell r="R847">
            <v>2931.08</v>
          </cell>
          <cell r="BL847">
            <v>20517.583813021323</v>
          </cell>
          <cell r="BM847">
            <v>-2.8781279397662729E-3</v>
          </cell>
        </row>
        <row r="848">
          <cell r="A848">
            <v>1091</v>
          </cell>
          <cell r="B848" t="str">
            <v>Airslide aeration air supply system</v>
          </cell>
          <cell r="D848">
            <v>0</v>
          </cell>
          <cell r="G848">
            <v>26002.261179915073</v>
          </cell>
          <cell r="H848">
            <v>26002.261179915073</v>
          </cell>
          <cell r="I848">
            <v>26002.26</v>
          </cell>
          <cell r="K848">
            <v>78006.789999999994</v>
          </cell>
          <cell r="R848">
            <v>26002.26</v>
          </cell>
          <cell r="BL848">
            <v>182015.83235983015</v>
          </cell>
          <cell r="BM848">
            <v>4.1004246450029314E-3</v>
          </cell>
        </row>
        <row r="849">
          <cell r="A849">
            <v>1093</v>
          </cell>
          <cell r="B849" t="str">
            <v>Ash flow control valves</v>
          </cell>
          <cell r="D849">
            <v>0</v>
          </cell>
          <cell r="BL849">
            <v>42839.963376513289</v>
          </cell>
          <cell r="BM849">
            <v>0</v>
          </cell>
        </row>
        <row r="850">
          <cell r="A850">
            <v>1094</v>
          </cell>
          <cell r="B850" t="str">
            <v>Ash flow control valves</v>
          </cell>
          <cell r="D850">
            <v>0</v>
          </cell>
          <cell r="BL850">
            <v>7803.27</v>
          </cell>
          <cell r="BM850">
            <v>-4.0102001648847363E-3</v>
          </cell>
        </row>
        <row r="851">
          <cell r="A851">
            <v>1095</v>
          </cell>
          <cell r="B851" t="str">
            <v>Ash flow control valves</v>
          </cell>
          <cell r="D851">
            <v>0</v>
          </cell>
          <cell r="BL851">
            <v>107171.36178732626</v>
          </cell>
          <cell r="BM851">
            <v>-5.9577543288469315E-4</v>
          </cell>
        </row>
        <row r="852">
          <cell r="A852">
            <v>1096</v>
          </cell>
          <cell r="B852" t="str">
            <v>Impact weighers</v>
          </cell>
          <cell r="D852">
            <v>0</v>
          </cell>
          <cell r="BL852">
            <v>12285.811874877865</v>
          </cell>
          <cell r="BM852">
            <v>-6.2486227398039773E-4</v>
          </cell>
        </row>
        <row r="853">
          <cell r="A853">
            <v>1097</v>
          </cell>
          <cell r="B853" t="str">
            <v>Impact weighers</v>
          </cell>
          <cell r="D853">
            <v>0</v>
          </cell>
          <cell r="BL853">
            <v>195079.09984006203</v>
          </cell>
          <cell r="BM853">
            <v>0</v>
          </cell>
        </row>
        <row r="854">
          <cell r="A854">
            <v>1098</v>
          </cell>
          <cell r="B854" t="str">
            <v>Impact weighers</v>
          </cell>
          <cell r="D854">
            <v>0</v>
          </cell>
          <cell r="BL854">
            <v>4335.0911075569338</v>
          </cell>
          <cell r="BM854">
            <v>0</v>
          </cell>
        </row>
        <row r="855">
          <cell r="A855">
            <v>1099</v>
          </cell>
          <cell r="B855" t="str">
            <v>Impact weighers</v>
          </cell>
          <cell r="D855">
            <v>0</v>
          </cell>
          <cell r="BL855">
            <v>6502.64</v>
          </cell>
          <cell r="BM855">
            <v>3.3386645991413388E-3</v>
          </cell>
        </row>
        <row r="856">
          <cell r="A856">
            <v>1101</v>
          </cell>
          <cell r="B856" t="str">
            <v>Ash flow control valves</v>
          </cell>
          <cell r="D856">
            <v>0</v>
          </cell>
          <cell r="BL856">
            <v>705.17</v>
          </cell>
          <cell r="BM856">
            <v>-4.8712046318541979E-3</v>
          </cell>
        </row>
        <row r="857">
          <cell r="A857">
            <v>1102</v>
          </cell>
          <cell r="B857" t="str">
            <v>Scrubbers</v>
          </cell>
          <cell r="D857">
            <v>0</v>
          </cell>
          <cell r="BL857">
            <v>784693.63452629652</v>
          </cell>
          <cell r="BM857">
            <v>0</v>
          </cell>
        </row>
        <row r="858">
          <cell r="A858">
            <v>1103</v>
          </cell>
          <cell r="B858" t="str">
            <v>Airslide aeration air supply system</v>
          </cell>
          <cell r="D858">
            <v>0</v>
          </cell>
          <cell r="H858">
            <v>49437.99</v>
          </cell>
          <cell r="S858">
            <v>9350.4599999999991</v>
          </cell>
          <cell r="BL858">
            <v>65320.500145976999</v>
          </cell>
          <cell r="BM858">
            <v>-1.3137930000084452E-3</v>
          </cell>
        </row>
        <row r="859">
          <cell r="A859">
            <v>1104</v>
          </cell>
          <cell r="B859" t="str">
            <v>Scrubbers</v>
          </cell>
          <cell r="D859">
            <v>0</v>
          </cell>
          <cell r="BL859">
            <v>49776.094224393906</v>
          </cell>
          <cell r="BM859">
            <v>5.7756060850806534E-3</v>
          </cell>
        </row>
        <row r="860">
          <cell r="A860">
            <v>1105</v>
          </cell>
          <cell r="B860" t="str">
            <v>Ash flow control valves</v>
          </cell>
          <cell r="D860">
            <v>0</v>
          </cell>
          <cell r="BL860">
            <v>861.87800000000004</v>
          </cell>
          <cell r="BM860">
            <v>-2.3981389945220144E-3</v>
          </cell>
        </row>
        <row r="861">
          <cell r="A861">
            <v>1107</v>
          </cell>
          <cell r="B861" t="str">
            <v>Ash flow control valves</v>
          </cell>
          <cell r="D861">
            <v>0</v>
          </cell>
          <cell r="BL861">
            <v>3669.93</v>
          </cell>
          <cell r="BM861">
            <v>1.7189887557833572E-3</v>
          </cell>
        </row>
        <row r="862">
          <cell r="A862">
            <v>1108</v>
          </cell>
          <cell r="B862" t="str">
            <v>Ash flow control valves</v>
          </cell>
          <cell r="D862">
            <v>0</v>
          </cell>
          <cell r="BL862">
            <v>705.17</v>
          </cell>
          <cell r="BM862">
            <v>-4.8712046318541979E-3</v>
          </cell>
        </row>
        <row r="863">
          <cell r="A863">
            <v>1109</v>
          </cell>
          <cell r="B863" t="str">
            <v>Access Structure including passenger lift</v>
          </cell>
          <cell r="D863">
            <v>5908.9752874564874</v>
          </cell>
          <cell r="F863">
            <v>5908.9752874564883</v>
          </cell>
          <cell r="G863">
            <v>2888.65</v>
          </cell>
          <cell r="BL863">
            <v>26871.189536402526</v>
          </cell>
          <cell r="BM863">
            <v>-3.2214714519795962E-3</v>
          </cell>
        </row>
        <row r="864">
          <cell r="A864">
            <v>1110</v>
          </cell>
          <cell r="B864" t="str">
            <v>Conditioners</v>
          </cell>
          <cell r="D864">
            <v>0</v>
          </cell>
          <cell r="P864">
            <v>1884743.36</v>
          </cell>
          <cell r="BL864">
            <v>1884743.36</v>
          </cell>
          <cell r="BM864">
            <v>3.2665194012224674E-3</v>
          </cell>
        </row>
        <row r="865">
          <cell r="A865">
            <v>1111</v>
          </cell>
          <cell r="B865" t="str">
            <v>Access Structure including passenger lift</v>
          </cell>
          <cell r="D865">
            <v>8863.4629311847311</v>
          </cell>
          <cell r="F865">
            <v>8863.4629311847311</v>
          </cell>
          <cell r="I865">
            <v>4332.9799999999996</v>
          </cell>
          <cell r="BL865">
            <v>40306.789304603779</v>
          </cell>
          <cell r="BM865">
            <v>1.677928157732822E-4</v>
          </cell>
        </row>
        <row r="866">
          <cell r="A866">
            <v>1113</v>
          </cell>
          <cell r="B866" t="str">
            <v>Conditioner water supply system</v>
          </cell>
          <cell r="D866">
            <v>0</v>
          </cell>
          <cell r="W866">
            <v>38763.94</v>
          </cell>
          <cell r="X866">
            <v>38763.93</v>
          </cell>
          <cell r="BL866">
            <v>77527.87</v>
          </cell>
          <cell r="BM866">
            <v>2.149268431821838E-3</v>
          </cell>
        </row>
        <row r="867">
          <cell r="A867">
            <v>1114</v>
          </cell>
          <cell r="B867" t="str">
            <v>Scrubber water supply system</v>
          </cell>
          <cell r="D867">
            <v>0</v>
          </cell>
          <cell r="I867">
            <v>22841.84</v>
          </cell>
          <cell r="L867">
            <v>2537.98</v>
          </cell>
          <cell r="BL867">
            <v>25379.82</v>
          </cell>
          <cell r="BM867">
            <v>-2.4972359387902543E-3</v>
          </cell>
        </row>
        <row r="868">
          <cell r="A868">
            <v>1115</v>
          </cell>
          <cell r="B868" t="str">
            <v>Airslides</v>
          </cell>
          <cell r="D868">
            <v>0</v>
          </cell>
          <cell r="BL868">
            <v>166317.80905248993</v>
          </cell>
          <cell r="BM868">
            <v>-3.0174966668710113E-3</v>
          </cell>
        </row>
        <row r="869">
          <cell r="A869">
            <v>1116</v>
          </cell>
          <cell r="B869" t="str">
            <v>Airslide aeration air supply system</v>
          </cell>
          <cell r="D869">
            <v>0</v>
          </cell>
          <cell r="G869">
            <v>2931.0838130213233</v>
          </cell>
          <cell r="H869">
            <v>2931.08</v>
          </cell>
          <cell r="I869">
            <v>2931.09</v>
          </cell>
          <cell r="J869">
            <v>8793.25</v>
          </cell>
          <cell r="T869">
            <v>2931.08</v>
          </cell>
          <cell r="BL869">
            <v>20517.583813021323</v>
          </cell>
          <cell r="BM869">
            <v>-2.8781279397662729E-3</v>
          </cell>
        </row>
        <row r="870">
          <cell r="A870">
            <v>1117</v>
          </cell>
          <cell r="B870" t="str">
            <v>Conditioners</v>
          </cell>
          <cell r="D870">
            <v>0</v>
          </cell>
          <cell r="AH870">
            <v>58712.654999999999</v>
          </cell>
          <cell r="AI870">
            <v>58712.654999999999</v>
          </cell>
          <cell r="AJ870">
            <v>58712.654999999999</v>
          </cell>
          <cell r="AK870">
            <v>58712.654999999999</v>
          </cell>
          <cell r="BL870">
            <v>234850.62</v>
          </cell>
          <cell r="BM870">
            <v>-2.9453439055941999E-3</v>
          </cell>
        </row>
        <row r="871">
          <cell r="A871">
            <v>1119</v>
          </cell>
          <cell r="B871" t="str">
            <v>Conditioner water supply system</v>
          </cell>
          <cell r="D871">
            <v>0</v>
          </cell>
          <cell r="T871">
            <v>2596.34</v>
          </cell>
          <cell r="BL871">
            <v>25970.634586449396</v>
          </cell>
          <cell r="BM871">
            <v>-3.3800438577600289E-3</v>
          </cell>
        </row>
        <row r="872">
          <cell r="A872">
            <v>1120</v>
          </cell>
          <cell r="B872" t="str">
            <v>Conditioner water supply system</v>
          </cell>
          <cell r="D872">
            <v>0</v>
          </cell>
          <cell r="L872">
            <v>40414.81</v>
          </cell>
          <cell r="Z872">
            <v>363733.34</v>
          </cell>
          <cell r="BL872">
            <v>404148.15</v>
          </cell>
          <cell r="BM872">
            <v>-4.417611111421138E-3</v>
          </cell>
        </row>
        <row r="873">
          <cell r="A873">
            <v>1121</v>
          </cell>
          <cell r="B873" t="str">
            <v>Airslides</v>
          </cell>
          <cell r="D873">
            <v>0</v>
          </cell>
          <cell r="BL873">
            <v>7217.3</v>
          </cell>
          <cell r="BM873">
            <v>-8.6050003543277853E-2</v>
          </cell>
        </row>
        <row r="874">
          <cell r="A874">
            <v>1122</v>
          </cell>
          <cell r="B874" t="str">
            <v>Conditioner water supply system</v>
          </cell>
          <cell r="D874">
            <v>0</v>
          </cell>
          <cell r="Z874">
            <v>13471.61</v>
          </cell>
          <cell r="BL874">
            <v>13471.61</v>
          </cell>
          <cell r="BM874">
            <v>4.8527462968195323E-3</v>
          </cell>
        </row>
        <row r="875">
          <cell r="A875">
            <v>1125</v>
          </cell>
          <cell r="B875" t="str">
            <v>Access Structure including passenger lift</v>
          </cell>
          <cell r="D875">
            <v>0</v>
          </cell>
          <cell r="G875">
            <v>39532.928889299117</v>
          </cell>
          <cell r="J875">
            <v>118598.79</v>
          </cell>
          <cell r="T875">
            <v>39532.93</v>
          </cell>
          <cell r="BL875">
            <v>197664.6488892991</v>
          </cell>
          <cell r="BM875">
            <v>4.4428035034798086E-3</v>
          </cell>
        </row>
        <row r="876">
          <cell r="A876">
            <v>1126</v>
          </cell>
          <cell r="B876" t="str">
            <v>Scrubbers</v>
          </cell>
          <cell r="D876">
            <v>0</v>
          </cell>
          <cell r="BL876">
            <v>17437.636322806589</v>
          </cell>
          <cell r="BM876">
            <v>0</v>
          </cell>
        </row>
        <row r="877">
          <cell r="A877">
            <v>1127</v>
          </cell>
          <cell r="B877" t="str">
            <v>Scrubbers</v>
          </cell>
          <cell r="D877">
            <v>0</v>
          </cell>
          <cell r="BL877">
            <v>26156.454484209884</v>
          </cell>
          <cell r="BM877">
            <v>0</v>
          </cell>
        </row>
        <row r="878">
          <cell r="A878">
            <v>1128</v>
          </cell>
          <cell r="B878" t="str">
            <v>Scrubbers</v>
          </cell>
          <cell r="D878">
            <v>0</v>
          </cell>
          <cell r="Q878">
            <v>26730.97</v>
          </cell>
          <cell r="R878">
            <v>26730.959999999999</v>
          </cell>
          <cell r="BL878">
            <v>53461.93</v>
          </cell>
          <cell r="BM878">
            <v>-4.2658235179260373E-4</v>
          </cell>
        </row>
        <row r="879">
          <cell r="A879">
            <v>1131</v>
          </cell>
          <cell r="B879" t="str">
            <v>Scrubber water supply system</v>
          </cell>
          <cell r="D879">
            <v>0</v>
          </cell>
          <cell r="T879">
            <v>157.24</v>
          </cell>
          <cell r="BL879">
            <v>1598.3894420452491</v>
          </cell>
          <cell r="BM879">
            <v>3.2451980730456853E-3</v>
          </cell>
        </row>
        <row r="880">
          <cell r="A880">
            <v>1132</v>
          </cell>
          <cell r="B880" t="str">
            <v>Airslide aeration air supply system</v>
          </cell>
          <cell r="D880">
            <v>0</v>
          </cell>
          <cell r="G880">
            <v>9350.4602868852962</v>
          </cell>
          <cell r="H880">
            <v>13253.31</v>
          </cell>
          <cell r="J880">
            <v>28051.38</v>
          </cell>
          <cell r="T880">
            <v>9350.4599999999991</v>
          </cell>
          <cell r="BL880">
            <v>66672.900066545117</v>
          </cell>
          <cell r="BM880">
            <v>2.2699468536302447E-3</v>
          </cell>
        </row>
        <row r="881">
          <cell r="A881">
            <v>1133</v>
          </cell>
          <cell r="B881" t="str">
            <v>Scrubber water supply system</v>
          </cell>
          <cell r="D881">
            <v>0</v>
          </cell>
          <cell r="E881">
            <v>1031.8499999999985</v>
          </cell>
          <cell r="J881">
            <v>564</v>
          </cell>
          <cell r="BL881">
            <v>564</v>
          </cell>
          <cell r="BM881">
            <v>3.944505868048509E-3</v>
          </cell>
        </row>
        <row r="882">
          <cell r="A882">
            <v>1134</v>
          </cell>
          <cell r="B882" t="str">
            <v>Scrubber water supply system</v>
          </cell>
          <cell r="D882">
            <v>0</v>
          </cell>
          <cell r="E882">
            <v>1547.7799999999988</v>
          </cell>
          <cell r="J882">
            <v>845.99</v>
          </cell>
          <cell r="BL882">
            <v>845.99</v>
          </cell>
          <cell r="BM882">
            <v>-4.0832411979181416E-3</v>
          </cell>
        </row>
        <row r="883">
          <cell r="A883">
            <v>1135</v>
          </cell>
          <cell r="B883" t="str">
            <v>Access Structure including passenger lift</v>
          </cell>
          <cell r="D883">
            <v>263576.37847116112</v>
          </cell>
          <cell r="F883">
            <v>263576.37847116124</v>
          </cell>
          <cell r="G883">
            <v>22049.51</v>
          </cell>
          <cell r="H883">
            <v>105633.71</v>
          </cell>
          <cell r="BL883">
            <v>1187280.9831484344</v>
          </cell>
          <cell r="BM883">
            <v>-9.5589552074670792E-4</v>
          </cell>
        </row>
        <row r="884">
          <cell r="A884">
            <v>1137</v>
          </cell>
          <cell r="B884" t="e">
            <v>#N/A</v>
          </cell>
          <cell r="D884">
            <v>0</v>
          </cell>
          <cell r="BL884">
            <v>0</v>
          </cell>
          <cell r="BM884">
            <v>0</v>
          </cell>
        </row>
        <row r="885">
          <cell r="A885">
            <v>1138</v>
          </cell>
          <cell r="B885" t="str">
            <v>Conditioning complex, excluding Overhead Crane</v>
          </cell>
          <cell r="D885">
            <v>0</v>
          </cell>
          <cell r="AF885">
            <v>14277.25</v>
          </cell>
          <cell r="BL885">
            <v>286006.88819664659</v>
          </cell>
          <cell r="BM885">
            <v>-4.5001404359936714E-3</v>
          </cell>
        </row>
        <row r="886">
          <cell r="A886">
            <v>1139</v>
          </cell>
          <cell r="B886" t="str">
            <v>Conditioning complex, excluding Overhead Crane</v>
          </cell>
          <cell r="D886">
            <v>0</v>
          </cell>
          <cell r="BL886">
            <v>998456.47392435011</v>
          </cell>
          <cell r="BM886">
            <v>0</v>
          </cell>
        </row>
        <row r="887">
          <cell r="A887">
            <v>1140</v>
          </cell>
          <cell r="B887" t="str">
            <v>Conditioning complex, excluding Overhead Crane</v>
          </cell>
          <cell r="D887">
            <v>0</v>
          </cell>
          <cell r="BL887">
            <v>92636.343464144928</v>
          </cell>
          <cell r="BM887">
            <v>0</v>
          </cell>
        </row>
        <row r="888">
          <cell r="A888">
            <v>1141</v>
          </cell>
          <cell r="B888" t="str">
            <v>Conditioning complex, excluding Overhead Crane</v>
          </cell>
          <cell r="D888">
            <v>0</v>
          </cell>
          <cell r="BL888">
            <v>138954.51519621737</v>
          </cell>
          <cell r="BM888">
            <v>0</v>
          </cell>
        </row>
        <row r="889">
          <cell r="A889">
            <v>1142</v>
          </cell>
          <cell r="B889" t="str">
            <v>Conditioning complex, excluding Overhead Crane</v>
          </cell>
          <cell r="D889">
            <v>522684.35408844636</v>
          </cell>
          <cell r="E889">
            <v>412245.85835120291</v>
          </cell>
          <cell r="F889">
            <v>522684.35408844636</v>
          </cell>
          <cell r="I889">
            <v>1464774.6</v>
          </cell>
          <cell r="BL889">
            <v>2169715.0177805573</v>
          </cell>
          <cell r="BM889">
            <v>-2.6173142716288567E-2</v>
          </cell>
        </row>
        <row r="890">
          <cell r="A890">
            <v>1144</v>
          </cell>
          <cell r="B890" t="str">
            <v>Airslides</v>
          </cell>
          <cell r="D890">
            <v>0</v>
          </cell>
          <cell r="BL890">
            <v>37917.532293521093</v>
          </cell>
          <cell r="BM890">
            <v>0</v>
          </cell>
        </row>
        <row r="891">
          <cell r="A891">
            <v>1145</v>
          </cell>
          <cell r="B891" t="str">
            <v>Conditioners</v>
          </cell>
          <cell r="D891">
            <v>0</v>
          </cell>
          <cell r="I891">
            <v>4810.7</v>
          </cell>
          <cell r="BL891">
            <v>120267.51412092739</v>
          </cell>
          <cell r="BM891">
            <v>-1.7287933296756819E-3</v>
          </cell>
        </row>
        <row r="892">
          <cell r="A892">
            <v>1146</v>
          </cell>
          <cell r="B892" t="str">
            <v>Airslides</v>
          </cell>
          <cell r="D892">
            <v>0</v>
          </cell>
          <cell r="BL892">
            <v>2088.6799999999998</v>
          </cell>
          <cell r="BM892">
            <v>-1.4437746640396654E-3</v>
          </cell>
        </row>
        <row r="893">
          <cell r="A893">
            <v>1147</v>
          </cell>
          <cell r="B893" t="str">
            <v>Airslides</v>
          </cell>
          <cell r="D893">
            <v>0</v>
          </cell>
          <cell r="BL893">
            <v>44706.37</v>
          </cell>
          <cell r="BM893">
            <v>5.6381549075013027E-4</v>
          </cell>
        </row>
        <row r="894">
          <cell r="A894">
            <v>1148</v>
          </cell>
          <cell r="B894" t="str">
            <v>Airslides</v>
          </cell>
          <cell r="D894">
            <v>0</v>
          </cell>
          <cell r="BL894">
            <v>8073.96</v>
          </cell>
          <cell r="BM894">
            <v>3.0407051690417575E-4</v>
          </cell>
        </row>
        <row r="895">
          <cell r="A895">
            <v>1149</v>
          </cell>
          <cell r="B895" t="str">
            <v>Airslides</v>
          </cell>
          <cell r="D895">
            <v>0</v>
          </cell>
          <cell r="AK895">
            <v>6812.0179999999991</v>
          </cell>
          <cell r="AL895">
            <v>6812.0179999999991</v>
          </cell>
          <cell r="AM895">
            <v>6812.0179999999991</v>
          </cell>
          <cell r="AN895">
            <v>6812.0179999999991</v>
          </cell>
          <cell r="AO895">
            <v>6812.0179999999991</v>
          </cell>
          <cell r="BL895">
            <v>34060.089999999997</v>
          </cell>
          <cell r="BM895">
            <v>3.0802327310084365E-3</v>
          </cell>
        </row>
        <row r="896">
          <cell r="A896">
            <v>1150</v>
          </cell>
          <cell r="B896" t="str">
            <v>Airslide aeration air supply system</v>
          </cell>
          <cell r="D896">
            <v>0</v>
          </cell>
          <cell r="I896">
            <v>14468.69</v>
          </cell>
          <cell r="BL896">
            <v>289373.6867215368</v>
          </cell>
          <cell r="BM896">
            <v>3.1138528138399124E-3</v>
          </cell>
        </row>
        <row r="897">
          <cell r="A897">
            <v>1152</v>
          </cell>
          <cell r="B897" t="str">
            <v>Airslide aeration air supply system</v>
          </cell>
          <cell r="D897">
            <v>0</v>
          </cell>
          <cell r="G897">
            <v>133955.61796804608</v>
          </cell>
          <cell r="H897">
            <v>133955.62</v>
          </cell>
          <cell r="I897">
            <v>133955.62</v>
          </cell>
          <cell r="J897">
            <v>401866.83600000001</v>
          </cell>
          <cell r="T897">
            <v>133955.60999999999</v>
          </cell>
          <cell r="BL897">
            <v>937689.30396804609</v>
          </cell>
          <cell r="BM897">
            <v>-2.1808276535011828E-2</v>
          </cell>
        </row>
        <row r="898">
          <cell r="A898">
            <v>1153</v>
          </cell>
          <cell r="B898" t="str">
            <v>Conditioner water supply system</v>
          </cell>
          <cell r="D898">
            <v>0</v>
          </cell>
          <cell r="Z898">
            <v>8981.07</v>
          </cell>
          <cell r="BL898">
            <v>8981.07</v>
          </cell>
          <cell r="BM898">
            <v>-9.816913734539412E-5</v>
          </cell>
        </row>
        <row r="899">
          <cell r="A899">
            <v>1154</v>
          </cell>
          <cell r="B899" t="str">
            <v>Airslide aeration air supply system</v>
          </cell>
          <cell r="D899">
            <v>0</v>
          </cell>
          <cell r="G899">
            <v>26002.261179915073</v>
          </cell>
          <cell r="H899">
            <v>26002.261179915073</v>
          </cell>
          <cell r="I899">
            <v>26002.26</v>
          </cell>
          <cell r="J899">
            <v>78006.789999999994</v>
          </cell>
          <cell r="T899">
            <v>26002.26</v>
          </cell>
          <cell r="BL899">
            <v>182015.83235983015</v>
          </cell>
          <cell r="BM899">
            <v>4.1004246450029314E-3</v>
          </cell>
        </row>
        <row r="900">
          <cell r="A900">
            <v>1155</v>
          </cell>
          <cell r="B900" t="str">
            <v>Ash flow control valves</v>
          </cell>
          <cell r="D900">
            <v>0</v>
          </cell>
          <cell r="BL900">
            <v>42839.963376513289</v>
          </cell>
          <cell r="BM900">
            <v>0</v>
          </cell>
        </row>
        <row r="901">
          <cell r="A901">
            <v>1156</v>
          </cell>
          <cell r="B901" t="str">
            <v>Ash flow control valves</v>
          </cell>
          <cell r="D901">
            <v>0</v>
          </cell>
          <cell r="BL901">
            <v>7803.27</v>
          </cell>
          <cell r="BM901">
            <v>-4.0102001648847363E-3</v>
          </cell>
        </row>
        <row r="902">
          <cell r="A902">
            <v>1158</v>
          </cell>
          <cell r="B902" t="str">
            <v>Ash flow control valves</v>
          </cell>
          <cell r="D902">
            <v>0</v>
          </cell>
          <cell r="BL902">
            <v>127154.369883127</v>
          </cell>
          <cell r="BM902">
            <v>-3.2943756668828428E-3</v>
          </cell>
        </row>
        <row r="903">
          <cell r="A903">
            <v>1159</v>
          </cell>
          <cell r="B903" t="str">
            <v>Conditioners</v>
          </cell>
          <cell r="D903">
            <v>0</v>
          </cell>
          <cell r="V903">
            <v>41883.19</v>
          </cell>
          <cell r="BL903">
            <v>41883.19</v>
          </cell>
          <cell r="BM903">
            <v>4.2948115369654261E-3</v>
          </cell>
        </row>
        <row r="904">
          <cell r="A904">
            <v>1160</v>
          </cell>
          <cell r="B904" t="str">
            <v>Conditioners</v>
          </cell>
          <cell r="D904">
            <v>0</v>
          </cell>
          <cell r="P904">
            <v>62824.78</v>
          </cell>
          <cell r="BL904">
            <v>62824.78</v>
          </cell>
          <cell r="BM904">
            <v>1.4422173117054626E-3</v>
          </cell>
        </row>
        <row r="905">
          <cell r="A905">
            <v>1161</v>
          </cell>
          <cell r="B905" t="str">
            <v>Scrubbers</v>
          </cell>
          <cell r="D905">
            <v>0</v>
          </cell>
          <cell r="BL905">
            <v>784693.63452629652</v>
          </cell>
          <cell r="BM905">
            <v>0</v>
          </cell>
        </row>
        <row r="906">
          <cell r="A906">
            <v>1162</v>
          </cell>
          <cell r="B906" t="str">
            <v>Impact weighers</v>
          </cell>
          <cell r="D906">
            <v>0</v>
          </cell>
          <cell r="BL906">
            <v>195079.09984006203</v>
          </cell>
          <cell r="BM906">
            <v>0</v>
          </cell>
        </row>
        <row r="907">
          <cell r="A907">
            <v>1163</v>
          </cell>
          <cell r="B907" t="str">
            <v>Impact weighers</v>
          </cell>
          <cell r="D907">
            <v>0</v>
          </cell>
          <cell r="BL907">
            <v>4335.0911075569338</v>
          </cell>
          <cell r="BM907">
            <v>0</v>
          </cell>
        </row>
        <row r="908">
          <cell r="A908">
            <v>1164</v>
          </cell>
          <cell r="B908" t="str">
            <v>Impact weighers</v>
          </cell>
          <cell r="D908">
            <v>0</v>
          </cell>
          <cell r="BL908">
            <v>6502.64</v>
          </cell>
          <cell r="BM908">
            <v>3.3386645991413388E-3</v>
          </cell>
        </row>
        <row r="909">
          <cell r="A909">
            <v>1166</v>
          </cell>
          <cell r="B909" t="str">
            <v>Access Structure including passenger lift</v>
          </cell>
          <cell r="D909">
            <v>0</v>
          </cell>
          <cell r="BL909">
            <v>77474.207563399177</v>
          </cell>
          <cell r="BM909">
            <v>-0.32079222722677514</v>
          </cell>
        </row>
        <row r="910">
          <cell r="A910">
            <v>1167</v>
          </cell>
          <cell r="B910" t="str">
            <v>Scrubbers</v>
          </cell>
          <cell r="D910">
            <v>0</v>
          </cell>
          <cell r="BL910">
            <v>17437.636322806589</v>
          </cell>
          <cell r="BM910">
            <v>0</v>
          </cell>
        </row>
        <row r="911">
          <cell r="A911">
            <v>1168</v>
          </cell>
          <cell r="B911" t="str">
            <v>Scrubbers</v>
          </cell>
          <cell r="D911">
            <v>0</v>
          </cell>
          <cell r="BL911">
            <v>49776.119870598755</v>
          </cell>
          <cell r="BM911">
            <v>3.1421810934261885E-2</v>
          </cell>
        </row>
        <row r="912">
          <cell r="A912">
            <v>1169</v>
          </cell>
          <cell r="B912" t="str">
            <v>Ash flow control valves</v>
          </cell>
          <cell r="D912">
            <v>0</v>
          </cell>
          <cell r="BL912">
            <v>861.88</v>
          </cell>
          <cell r="BM912">
            <v>-3.9813899456930812E-4</v>
          </cell>
        </row>
        <row r="913">
          <cell r="A913">
            <v>1170</v>
          </cell>
          <cell r="B913" t="str">
            <v>Ash flow control valves</v>
          </cell>
          <cell r="D913">
            <v>0</v>
          </cell>
          <cell r="BL913">
            <v>3669.93</v>
          </cell>
          <cell r="BM913">
            <v>1.7189887557833572E-3</v>
          </cell>
        </row>
        <row r="914">
          <cell r="A914">
            <v>1172</v>
          </cell>
          <cell r="B914" t="str">
            <v>Ash flow control valves</v>
          </cell>
          <cell r="D914">
            <v>0</v>
          </cell>
          <cell r="BL914">
            <v>705.17</v>
          </cell>
          <cell r="BM914">
            <v>-4.8712046318541979E-3</v>
          </cell>
        </row>
        <row r="915">
          <cell r="A915">
            <v>1173</v>
          </cell>
          <cell r="B915" t="str">
            <v>Ash flow control valves</v>
          </cell>
          <cell r="D915">
            <v>0</v>
          </cell>
          <cell r="AD915">
            <v>11511.44</v>
          </cell>
          <cell r="AE915">
            <v>11511.44</v>
          </cell>
          <cell r="BL915">
            <v>23022.880000000001</v>
          </cell>
          <cell r="BM915">
            <v>-9.4434469101543073E-3</v>
          </cell>
        </row>
        <row r="916">
          <cell r="A916">
            <v>1174</v>
          </cell>
          <cell r="B916" t="str">
            <v>Access Structure including passenger lift</v>
          </cell>
          <cell r="D916">
            <v>5908.9752874564874</v>
          </cell>
          <cell r="F916">
            <v>5908.9752874564883</v>
          </cell>
          <cell r="I916">
            <v>2888.65</v>
          </cell>
          <cell r="BL916">
            <v>26871.189536402526</v>
          </cell>
          <cell r="BM916">
            <v>-3.2214714519795962E-3</v>
          </cell>
        </row>
        <row r="917">
          <cell r="A917">
            <v>1175</v>
          </cell>
          <cell r="B917" t="str">
            <v>Conditioners</v>
          </cell>
          <cell r="D917">
            <v>0</v>
          </cell>
          <cell r="V917">
            <v>1884743.36</v>
          </cell>
          <cell r="BL917">
            <v>1884743.36</v>
          </cell>
          <cell r="BM917">
            <v>3.2665194012224674E-3</v>
          </cell>
        </row>
        <row r="918">
          <cell r="A918">
            <v>1176</v>
          </cell>
          <cell r="B918" t="str">
            <v>Access Structure including passenger lift</v>
          </cell>
          <cell r="D918">
            <v>8863.4629311847311</v>
          </cell>
          <cell r="F918">
            <v>8863.4629311847311</v>
          </cell>
          <cell r="J918">
            <v>4332.9799999999996</v>
          </cell>
          <cell r="BL918">
            <v>40306.789304603779</v>
          </cell>
          <cell r="BM918">
            <v>1.677928157732822E-4</v>
          </cell>
        </row>
        <row r="919">
          <cell r="A919">
            <v>1178</v>
          </cell>
          <cell r="B919" t="str">
            <v>Conditioner water supply system</v>
          </cell>
          <cell r="D919">
            <v>0</v>
          </cell>
          <cell r="AC919">
            <v>38763.94</v>
          </cell>
          <cell r="AD919">
            <v>38763.94</v>
          </cell>
          <cell r="BL919">
            <v>77527.88</v>
          </cell>
          <cell r="BM919">
            <v>1.2149268441135064E-2</v>
          </cell>
        </row>
        <row r="920">
          <cell r="A920">
            <v>1179</v>
          </cell>
          <cell r="B920" t="str">
            <v>Access Structure including passenger lift</v>
          </cell>
          <cell r="D920">
            <v>0</v>
          </cell>
          <cell r="G920">
            <v>39532.928889299117</v>
          </cell>
          <cell r="J920">
            <v>118598.79</v>
          </cell>
          <cell r="T920">
            <v>39532.93</v>
          </cell>
          <cell r="BL920">
            <v>197664.6488892991</v>
          </cell>
          <cell r="BM920">
            <v>4.4428035034798086E-3</v>
          </cell>
        </row>
        <row r="921">
          <cell r="A921">
            <v>1180</v>
          </cell>
          <cell r="B921" t="str">
            <v>Scrubber water supply system</v>
          </cell>
          <cell r="D921">
            <v>0</v>
          </cell>
          <cell r="J921">
            <v>564</v>
          </cell>
          <cell r="BL921">
            <v>564</v>
          </cell>
          <cell r="BM921">
            <v>3.944505868048509E-3</v>
          </cell>
        </row>
        <row r="922">
          <cell r="A922">
            <v>1181</v>
          </cell>
          <cell r="B922" t="str">
            <v>Airslide aeration air supply system</v>
          </cell>
          <cell r="D922">
            <v>0</v>
          </cell>
          <cell r="G922">
            <v>133955.61796804608</v>
          </cell>
          <cell r="H922">
            <v>133955.62</v>
          </cell>
          <cell r="I922">
            <v>133955.62</v>
          </cell>
          <cell r="J922">
            <v>401866.86</v>
          </cell>
          <cell r="T922">
            <v>133955.60999999999</v>
          </cell>
          <cell r="BL922">
            <v>937689.32796804607</v>
          </cell>
          <cell r="BM922">
            <v>2.1917234407737851E-3</v>
          </cell>
        </row>
        <row r="923">
          <cell r="A923">
            <v>1182</v>
          </cell>
          <cell r="B923" t="str">
            <v>Conditioners</v>
          </cell>
          <cell r="D923">
            <v>0</v>
          </cell>
          <cell r="Y923">
            <v>62824.78</v>
          </cell>
          <cell r="BL923">
            <v>62824.78</v>
          </cell>
          <cell r="BM923">
            <v>1.4422173117054626E-3</v>
          </cell>
        </row>
        <row r="924">
          <cell r="A924">
            <v>1184</v>
          </cell>
          <cell r="B924" t="str">
            <v>Conditioners</v>
          </cell>
          <cell r="D924">
            <v>0</v>
          </cell>
          <cell r="AO924">
            <v>58712.654999999999</v>
          </cell>
          <cell r="AP924">
            <v>58712.654999999999</v>
          </cell>
          <cell r="AQ924">
            <v>58712.654999999999</v>
          </cell>
          <cell r="AR924">
            <v>58712.654999999999</v>
          </cell>
          <cell r="BL924">
            <v>234850.62</v>
          </cell>
          <cell r="BM924">
            <v>-2.9453439055941999E-3</v>
          </cell>
        </row>
        <row r="925">
          <cell r="A925">
            <v>1185</v>
          </cell>
          <cell r="B925" t="str">
            <v>Conditioner water supply system</v>
          </cell>
          <cell r="D925">
            <v>0</v>
          </cell>
          <cell r="T925">
            <v>2596.34</v>
          </cell>
          <cell r="BL925">
            <v>25970.634586449396</v>
          </cell>
          <cell r="BM925">
            <v>-3.3800438577600289E-3</v>
          </cell>
        </row>
        <row r="926">
          <cell r="A926">
            <v>1186</v>
          </cell>
          <cell r="B926" t="str">
            <v>Conditioner water supply system</v>
          </cell>
          <cell r="D926">
            <v>0</v>
          </cell>
          <cell r="J926">
            <v>40414.81</v>
          </cell>
          <cell r="AF926">
            <v>363733.34</v>
          </cell>
          <cell r="BL926">
            <v>404148.15</v>
          </cell>
          <cell r="BM926">
            <v>-4.417611111421138E-3</v>
          </cell>
        </row>
        <row r="927">
          <cell r="A927">
            <v>1187</v>
          </cell>
          <cell r="B927" t="str">
            <v>Conditioner water supply system</v>
          </cell>
          <cell r="D927">
            <v>0</v>
          </cell>
          <cell r="AF927">
            <v>13471.61</v>
          </cell>
          <cell r="BL927">
            <v>13471.61</v>
          </cell>
          <cell r="BM927">
            <v>4.8527462968195323E-3</v>
          </cell>
        </row>
        <row r="928">
          <cell r="A928">
            <v>1190</v>
          </cell>
          <cell r="B928" t="str">
            <v>Airslide aeration air supply system</v>
          </cell>
          <cell r="D928">
            <v>0</v>
          </cell>
          <cell r="G928">
            <v>9350.4602868852962</v>
          </cell>
          <cell r="H928">
            <v>14544.63</v>
          </cell>
          <cell r="J928">
            <v>28051.38</v>
          </cell>
          <cell r="T928">
            <v>9350.4599999999991</v>
          </cell>
          <cell r="BL928">
            <v>68107.700615862268</v>
          </cell>
          <cell r="BM928">
            <v>-2.6739074237411842E-3</v>
          </cell>
        </row>
        <row r="929">
          <cell r="A929">
            <v>1191</v>
          </cell>
          <cell r="B929" t="str">
            <v>Scrubbers</v>
          </cell>
          <cell r="D929">
            <v>0</v>
          </cell>
          <cell r="BL929">
            <v>26156.454484209884</v>
          </cell>
          <cell r="BM929">
            <v>0</v>
          </cell>
        </row>
        <row r="930">
          <cell r="A930">
            <v>1192</v>
          </cell>
          <cell r="B930" t="str">
            <v>Scrubbers</v>
          </cell>
          <cell r="D930">
            <v>0</v>
          </cell>
          <cell r="U930">
            <v>26730.959999999999</v>
          </cell>
          <cell r="V930">
            <v>26730.959999999999</v>
          </cell>
          <cell r="BL930">
            <v>53461.919999999998</v>
          </cell>
          <cell r="BM930">
            <v>-1.0426582353829872E-2</v>
          </cell>
        </row>
        <row r="931">
          <cell r="A931">
            <v>1193</v>
          </cell>
          <cell r="B931" t="str">
            <v>Scrubber water supply system</v>
          </cell>
          <cell r="D931">
            <v>0</v>
          </cell>
          <cell r="T931">
            <v>146.22</v>
          </cell>
          <cell r="BL931">
            <v>1598.3824082659469</v>
          </cell>
          <cell r="BM931">
            <v>-3.78858122917336E-3</v>
          </cell>
        </row>
        <row r="932">
          <cell r="A932">
            <v>1196</v>
          </cell>
          <cell r="B932" t="str">
            <v>Scrubber water supply system</v>
          </cell>
          <cell r="D932">
            <v>0</v>
          </cell>
          <cell r="J932">
            <v>25379.82</v>
          </cell>
          <cell r="BL932">
            <v>25379.82</v>
          </cell>
          <cell r="BM932">
            <v>-2.4972359387902543E-3</v>
          </cell>
        </row>
        <row r="933">
          <cell r="A933">
            <v>1197</v>
          </cell>
          <cell r="B933" t="str">
            <v>Conditioners</v>
          </cell>
          <cell r="D933">
            <v>0</v>
          </cell>
          <cell r="E933">
            <v>45591.590000000084</v>
          </cell>
          <cell r="J933">
            <v>4810.7</v>
          </cell>
          <cell r="BL933">
            <v>120267.51412092739</v>
          </cell>
          <cell r="BM933">
            <v>-1.7287933296756819E-3</v>
          </cell>
        </row>
        <row r="934">
          <cell r="A934">
            <v>1198</v>
          </cell>
          <cell r="B934" t="str">
            <v>Scrubber water supply system</v>
          </cell>
          <cell r="D934">
            <v>0</v>
          </cell>
          <cell r="E934">
            <v>1031.8499999999985</v>
          </cell>
          <cell r="J934">
            <v>845.99</v>
          </cell>
          <cell r="BL934">
            <v>845.99</v>
          </cell>
          <cell r="BM934">
            <v>-4.0832411979181416E-3</v>
          </cell>
        </row>
        <row r="935">
          <cell r="A935">
            <v>1199</v>
          </cell>
          <cell r="B935" t="str">
            <v>Impact weighers</v>
          </cell>
          <cell r="D935">
            <v>0</v>
          </cell>
          <cell r="E935">
            <v>1547.7799999999988</v>
          </cell>
          <cell r="BL935">
            <v>12285.603499877347</v>
          </cell>
          <cell r="BM935">
            <v>-0.20899986279255245</v>
          </cell>
        </row>
        <row r="936">
          <cell r="A936">
            <v>1200</v>
          </cell>
          <cell r="B936" t="str">
            <v>Access Structure including passenger lift</v>
          </cell>
          <cell r="D936">
            <v>263576.37847116112</v>
          </cell>
          <cell r="F936">
            <v>263576.37847116124</v>
          </cell>
          <cell r="G936">
            <v>127683.22</v>
          </cell>
          <cell r="BL936">
            <v>1187280.9831484344</v>
          </cell>
          <cell r="BM936">
            <v>-9.5589552074670792E-4</v>
          </cell>
        </row>
        <row r="937">
          <cell r="A937">
            <v>1202</v>
          </cell>
          <cell r="B937" t="e">
            <v>#N/A</v>
          </cell>
          <cell r="D937">
            <v>0</v>
          </cell>
          <cell r="BL937">
            <v>0</v>
          </cell>
          <cell r="BM937">
            <v>0</v>
          </cell>
        </row>
        <row r="938">
          <cell r="A938">
            <v>1209</v>
          </cell>
          <cell r="B938" t="str">
            <v>Airslides</v>
          </cell>
          <cell r="D938">
            <v>0</v>
          </cell>
          <cell r="BL938">
            <v>37917.532293521093</v>
          </cell>
          <cell r="BM938">
            <v>0</v>
          </cell>
        </row>
        <row r="939">
          <cell r="A939">
            <v>1210</v>
          </cell>
          <cell r="B939" t="str">
            <v>Airslides</v>
          </cell>
          <cell r="D939">
            <v>0</v>
          </cell>
          <cell r="BL939">
            <v>7217.39</v>
          </cell>
          <cell r="BM939">
            <v>3.949996456867666E-3</v>
          </cell>
        </row>
        <row r="940">
          <cell r="A940">
            <v>1211</v>
          </cell>
          <cell r="B940" t="str">
            <v>Airslides</v>
          </cell>
          <cell r="D940">
            <v>0</v>
          </cell>
          <cell r="BL940">
            <v>186354.16202788742</v>
          </cell>
          <cell r="BM940">
            <v>-6.7596245207823813E-4</v>
          </cell>
        </row>
        <row r="941">
          <cell r="A941">
            <v>1212</v>
          </cell>
          <cell r="B941" t="str">
            <v>Airslides</v>
          </cell>
          <cell r="D941">
            <v>0</v>
          </cell>
          <cell r="BL941">
            <v>2088.6799999999998</v>
          </cell>
          <cell r="BM941">
            <v>-1.4437746640396654E-3</v>
          </cell>
        </row>
        <row r="942">
          <cell r="A942">
            <v>1213</v>
          </cell>
          <cell r="B942" t="str">
            <v>Airslides</v>
          </cell>
          <cell r="D942">
            <v>0</v>
          </cell>
          <cell r="BL942">
            <v>44706.37</v>
          </cell>
          <cell r="BM942">
            <v>5.6381549075013027E-4</v>
          </cell>
        </row>
        <row r="943">
          <cell r="A943">
            <v>1214</v>
          </cell>
          <cell r="B943" t="str">
            <v>Airslides</v>
          </cell>
          <cell r="D943">
            <v>0</v>
          </cell>
          <cell r="BL943">
            <v>8073.96</v>
          </cell>
          <cell r="BM943">
            <v>3.0407051690417575E-4</v>
          </cell>
        </row>
        <row r="944">
          <cell r="A944">
            <v>1215</v>
          </cell>
          <cell r="B944" t="str">
            <v>Airslides</v>
          </cell>
          <cell r="D944">
            <v>0</v>
          </cell>
          <cell r="AQ944">
            <v>6812.0179999999991</v>
          </cell>
          <cell r="AR944">
            <v>6812.0179999999991</v>
          </cell>
          <cell r="AS944">
            <v>6812.0179999999991</v>
          </cell>
          <cell r="AT944">
            <v>6812.0179999999991</v>
          </cell>
          <cell r="AU944">
            <v>6812.0179999999991</v>
          </cell>
          <cell r="BL944">
            <v>34060.089999999997</v>
          </cell>
          <cell r="BM944">
            <v>3.0802327310084365E-3</v>
          </cell>
        </row>
        <row r="945">
          <cell r="A945">
            <v>1217</v>
          </cell>
          <cell r="B945" t="str">
            <v>Airslide aeration air supply system</v>
          </cell>
          <cell r="D945">
            <v>0</v>
          </cell>
          <cell r="I945">
            <v>14540.43</v>
          </cell>
          <cell r="BL945">
            <v>290808.49162126519</v>
          </cell>
          <cell r="BM945">
            <v>2.520409703720361E-3</v>
          </cell>
        </row>
        <row r="946">
          <cell r="A946">
            <v>1218</v>
          </cell>
          <cell r="B946" t="str">
            <v>Conditioner water supply system</v>
          </cell>
          <cell r="D946">
            <v>0</v>
          </cell>
          <cell r="AF946">
            <v>8981.07</v>
          </cell>
          <cell r="BL946">
            <v>8981.07</v>
          </cell>
          <cell r="BM946">
            <v>-9.816913734539412E-5</v>
          </cell>
        </row>
        <row r="947">
          <cell r="A947">
            <v>1219</v>
          </cell>
          <cell r="B947" t="str">
            <v>Airslide aeration air supply system</v>
          </cell>
          <cell r="D947">
            <v>0</v>
          </cell>
          <cell r="G947">
            <v>2931.0838130213233</v>
          </cell>
          <cell r="H947">
            <v>2931.08</v>
          </cell>
          <cell r="I947">
            <v>2931.09</v>
          </cell>
          <cell r="J947">
            <v>8793.25</v>
          </cell>
          <cell r="T947">
            <v>2931.08</v>
          </cell>
          <cell r="BL947">
            <v>20517.583813021323</v>
          </cell>
          <cell r="BM947">
            <v>-2.8781279397662729E-3</v>
          </cell>
        </row>
        <row r="948">
          <cell r="A948">
            <v>1220</v>
          </cell>
          <cell r="B948" t="str">
            <v>Airslide aeration air supply system</v>
          </cell>
          <cell r="D948">
            <v>0</v>
          </cell>
          <cell r="G948">
            <v>26002.261179915073</v>
          </cell>
          <cell r="H948">
            <v>26002.261179915073</v>
          </cell>
          <cell r="I948">
            <v>26002.26</v>
          </cell>
          <cell r="J948">
            <v>78006.789999999994</v>
          </cell>
          <cell r="T948">
            <v>26002.26</v>
          </cell>
          <cell r="BL948">
            <v>182015.83235983015</v>
          </cell>
          <cell r="BM948">
            <v>4.1004246450029314E-3</v>
          </cell>
        </row>
        <row r="949">
          <cell r="A949">
            <v>1221</v>
          </cell>
          <cell r="B949" t="str">
            <v>Ash flow control valves</v>
          </cell>
          <cell r="D949">
            <v>0</v>
          </cell>
          <cell r="BL949">
            <v>42839.963376513289</v>
          </cell>
          <cell r="BM949">
            <v>0</v>
          </cell>
        </row>
        <row r="950">
          <cell r="A950">
            <v>1223</v>
          </cell>
          <cell r="B950" t="str">
            <v>Ash flow control valves</v>
          </cell>
          <cell r="D950">
            <v>0</v>
          </cell>
          <cell r="BL950">
            <v>7803.27</v>
          </cell>
          <cell r="BM950">
            <v>-4.0102001648847363E-3</v>
          </cell>
        </row>
        <row r="951">
          <cell r="A951">
            <v>1224</v>
          </cell>
          <cell r="B951" t="str">
            <v>Ash flow control valves</v>
          </cell>
          <cell r="D951">
            <v>0</v>
          </cell>
          <cell r="BL951">
            <v>148394.33466423466</v>
          </cell>
          <cell r="BM951">
            <v>-4.8880782269407064E-3</v>
          </cell>
        </row>
        <row r="952">
          <cell r="A952">
            <v>1225</v>
          </cell>
          <cell r="B952" t="str">
            <v>Conditioners</v>
          </cell>
          <cell r="D952">
            <v>0</v>
          </cell>
          <cell r="AB952">
            <v>41883.19</v>
          </cell>
          <cell r="BL952">
            <v>41883.19</v>
          </cell>
          <cell r="BM952">
            <v>4.2948115369654261E-3</v>
          </cell>
        </row>
        <row r="953">
          <cell r="A953">
            <v>1226</v>
          </cell>
          <cell r="B953" t="str">
            <v>Scrubbers</v>
          </cell>
          <cell r="D953">
            <v>0</v>
          </cell>
          <cell r="BL953">
            <v>784693.63452629652</v>
          </cell>
          <cell r="BM953">
            <v>0</v>
          </cell>
        </row>
        <row r="954">
          <cell r="A954">
            <v>1227</v>
          </cell>
          <cell r="B954" t="str">
            <v>Impact weighers</v>
          </cell>
          <cell r="D954">
            <v>0</v>
          </cell>
          <cell r="BL954">
            <v>195079.09984006203</v>
          </cell>
          <cell r="BM954">
            <v>0</v>
          </cell>
        </row>
        <row r="955">
          <cell r="A955">
            <v>1228</v>
          </cell>
          <cell r="B955" t="str">
            <v>Impact weighers</v>
          </cell>
          <cell r="D955">
            <v>0</v>
          </cell>
          <cell r="BL955">
            <v>4335.0911075569338</v>
          </cell>
          <cell r="BM955">
            <v>0</v>
          </cell>
        </row>
        <row r="956">
          <cell r="A956">
            <v>1229</v>
          </cell>
          <cell r="B956" t="str">
            <v>Impact weighers</v>
          </cell>
          <cell r="D956">
            <v>0</v>
          </cell>
          <cell r="BL956">
            <v>6502.64</v>
          </cell>
          <cell r="BM956">
            <v>3.3386645991413388E-3</v>
          </cell>
        </row>
        <row r="957">
          <cell r="A957">
            <v>1231</v>
          </cell>
          <cell r="B957" t="str">
            <v>Scrubbers</v>
          </cell>
          <cell r="D957">
            <v>0</v>
          </cell>
          <cell r="BL957">
            <v>17437.636322806589</v>
          </cell>
          <cell r="BM957">
            <v>0</v>
          </cell>
        </row>
        <row r="958">
          <cell r="A958">
            <v>1232</v>
          </cell>
          <cell r="B958" t="str">
            <v>Scrubbers</v>
          </cell>
          <cell r="D958">
            <v>0</v>
          </cell>
          <cell r="BL958">
            <v>26156.454484209884</v>
          </cell>
          <cell r="BM958">
            <v>0</v>
          </cell>
        </row>
        <row r="959">
          <cell r="A959">
            <v>1233</v>
          </cell>
          <cell r="B959" t="str">
            <v>Scrubbers</v>
          </cell>
          <cell r="D959">
            <v>0</v>
          </cell>
          <cell r="BL959">
            <v>49776.119870598755</v>
          </cell>
          <cell r="BM959">
            <v>3.1421810934261885E-2</v>
          </cell>
        </row>
        <row r="960">
          <cell r="A960">
            <v>1234</v>
          </cell>
          <cell r="B960" t="str">
            <v>Ash flow control valves</v>
          </cell>
          <cell r="D960">
            <v>0</v>
          </cell>
          <cell r="BL960">
            <v>861.88</v>
          </cell>
          <cell r="BM960">
            <v>-3.9813899456930812E-4</v>
          </cell>
        </row>
        <row r="961">
          <cell r="A961">
            <v>1235</v>
          </cell>
          <cell r="B961" t="str">
            <v>Ash flow control valves</v>
          </cell>
          <cell r="D961">
            <v>0</v>
          </cell>
          <cell r="BL961">
            <v>3669.93</v>
          </cell>
          <cell r="BM961">
            <v>1.7189887557833572E-3</v>
          </cell>
        </row>
        <row r="962">
          <cell r="A962">
            <v>1237</v>
          </cell>
          <cell r="B962" t="str">
            <v>Ash flow control valves</v>
          </cell>
          <cell r="D962">
            <v>0</v>
          </cell>
          <cell r="BL962">
            <v>705.71</v>
          </cell>
          <cell r="BM962">
            <v>0.53512879536822311</v>
          </cell>
        </row>
        <row r="963">
          <cell r="A963">
            <v>1238</v>
          </cell>
          <cell r="B963" t="str">
            <v>Ash flow control valves</v>
          </cell>
          <cell r="D963">
            <v>0</v>
          </cell>
          <cell r="AK963">
            <v>11511.44</v>
          </cell>
          <cell r="AL963">
            <v>11511.14</v>
          </cell>
          <cell r="BL963">
            <v>23022.58</v>
          </cell>
          <cell r="BM963">
            <v>-0.30944344690942671</v>
          </cell>
        </row>
        <row r="964">
          <cell r="A964">
            <v>1239</v>
          </cell>
          <cell r="B964" t="str">
            <v>Access Structure including passenger lift</v>
          </cell>
          <cell r="D964">
            <v>5908.9752874564874</v>
          </cell>
          <cell r="F964">
            <v>5908.9752874564883</v>
          </cell>
          <cell r="K964">
            <v>2888.65</v>
          </cell>
          <cell r="BL964">
            <v>26871.189536402526</v>
          </cell>
          <cell r="BM964">
            <v>-3.2214714519795962E-3</v>
          </cell>
        </row>
        <row r="965">
          <cell r="A965">
            <v>1240</v>
          </cell>
          <cell r="B965" t="str">
            <v>Conditioners</v>
          </cell>
          <cell r="D965">
            <v>0</v>
          </cell>
          <cell r="AB965">
            <v>1884743.36</v>
          </cell>
          <cell r="BL965">
            <v>1884743.36</v>
          </cell>
          <cell r="BM965">
            <v>3.2665194012224674E-3</v>
          </cell>
        </row>
        <row r="966">
          <cell r="A966">
            <v>1241</v>
          </cell>
          <cell r="B966" t="str">
            <v>Access Structure including passenger lift</v>
          </cell>
          <cell r="D966">
            <v>8863.4629311847311</v>
          </cell>
          <cell r="F966">
            <v>8863.4629311847311</v>
          </cell>
          <cell r="K966">
            <v>4332.9799999999996</v>
          </cell>
          <cell r="BL966">
            <v>40306.789304603779</v>
          </cell>
          <cell r="BM966">
            <v>1.677928157732822E-4</v>
          </cell>
        </row>
        <row r="967">
          <cell r="A967">
            <v>1243</v>
          </cell>
          <cell r="B967" t="str">
            <v>Conditioner water supply system</v>
          </cell>
          <cell r="D967">
            <v>0</v>
          </cell>
          <cell r="AI967">
            <v>38763.94</v>
          </cell>
          <cell r="AJ967">
            <v>38763.94</v>
          </cell>
          <cell r="BL967">
            <v>77527.88</v>
          </cell>
          <cell r="BM967">
            <v>1.2149268441135064E-2</v>
          </cell>
        </row>
        <row r="968">
          <cell r="A968">
            <v>1244</v>
          </cell>
          <cell r="B968" t="str">
            <v>Scrubbers</v>
          </cell>
          <cell r="D968">
            <v>0</v>
          </cell>
          <cell r="Z968">
            <v>26730.959999999999</v>
          </cell>
          <cell r="AA968">
            <v>26730.959999999999</v>
          </cell>
          <cell r="BL968">
            <v>53461.919999999998</v>
          </cell>
          <cell r="BM968">
            <v>-1.0426582353829872E-2</v>
          </cell>
        </row>
        <row r="969">
          <cell r="A969">
            <v>1245</v>
          </cell>
          <cell r="B969" t="str">
            <v>Scrubber water supply system</v>
          </cell>
          <cell r="D969">
            <v>0</v>
          </cell>
          <cell r="M969">
            <v>845.99</v>
          </cell>
          <cell r="BL969">
            <v>845.99</v>
          </cell>
          <cell r="BM969">
            <v>-4.0832411979181416E-3</v>
          </cell>
        </row>
        <row r="970">
          <cell r="A970">
            <v>1246</v>
          </cell>
          <cell r="B970" t="str">
            <v>Impact weighers</v>
          </cell>
          <cell r="D970">
            <v>0</v>
          </cell>
          <cell r="BL970">
            <v>12285.603499877347</v>
          </cell>
          <cell r="BM970">
            <v>-0.20899986279255245</v>
          </cell>
        </row>
        <row r="971">
          <cell r="A971">
            <v>1247</v>
          </cell>
          <cell r="B971" t="str">
            <v>Airslide aeration air supply system</v>
          </cell>
          <cell r="D971">
            <v>0</v>
          </cell>
          <cell r="G971">
            <v>133955.61796804608</v>
          </cell>
          <cell r="H971">
            <v>133955.60999999999</v>
          </cell>
          <cell r="I971">
            <v>133955.62</v>
          </cell>
          <cell r="M971">
            <v>401866.85</v>
          </cell>
          <cell r="T971">
            <v>133955.62</v>
          </cell>
          <cell r="BL971">
            <v>937689.31796804606</v>
          </cell>
          <cell r="BM971">
            <v>3.8186029996722937E-4</v>
          </cell>
        </row>
        <row r="972">
          <cell r="A972">
            <v>1249</v>
          </cell>
          <cell r="B972" t="str">
            <v>Conditioners</v>
          </cell>
          <cell r="D972">
            <v>0</v>
          </cell>
          <cell r="Y972">
            <v>62824.78</v>
          </cell>
          <cell r="BL972">
            <v>62824.78</v>
          </cell>
          <cell r="BM972">
            <v>1.4422173117054626E-3</v>
          </cell>
        </row>
        <row r="973">
          <cell r="A973">
            <v>1250</v>
          </cell>
          <cell r="B973" t="str">
            <v>Conditioners</v>
          </cell>
          <cell r="D973">
            <v>0</v>
          </cell>
          <cell r="BF973">
            <v>46970.123999999996</v>
          </cell>
          <cell r="BG973">
            <v>46970.123999999996</v>
          </cell>
          <cell r="BH973">
            <v>46970.123999999996</v>
          </cell>
          <cell r="BI973">
            <v>46970.123999999996</v>
          </cell>
          <cell r="BJ973">
            <v>46970.123999999996</v>
          </cell>
          <cell r="BL973">
            <v>234850.62</v>
          </cell>
          <cell r="BM973">
            <v>-2.9453439055941999E-3</v>
          </cell>
        </row>
        <row r="974">
          <cell r="A974">
            <v>1251</v>
          </cell>
          <cell r="B974" t="str">
            <v>Conditioner water supply system</v>
          </cell>
          <cell r="D974">
            <v>0</v>
          </cell>
          <cell r="T974">
            <v>2596.34</v>
          </cell>
          <cell r="BL974">
            <v>25970.634586449396</v>
          </cell>
          <cell r="BM974">
            <v>-3.3800438577600289E-3</v>
          </cell>
        </row>
        <row r="975">
          <cell r="A975">
            <v>1252</v>
          </cell>
          <cell r="B975" t="str">
            <v>Conditioner water supply system</v>
          </cell>
          <cell r="D975">
            <v>0</v>
          </cell>
          <cell r="K975">
            <v>40414.81</v>
          </cell>
          <cell r="AL975">
            <v>363733.34</v>
          </cell>
          <cell r="BL975">
            <v>404148.15</v>
          </cell>
          <cell r="BM975">
            <v>-4.417611111421138E-3</v>
          </cell>
        </row>
        <row r="976">
          <cell r="A976">
            <v>1255</v>
          </cell>
          <cell r="B976" t="str">
            <v>Conditioner water supply system</v>
          </cell>
          <cell r="D976">
            <v>0</v>
          </cell>
          <cell r="AL976">
            <v>13471.61</v>
          </cell>
          <cell r="BL976">
            <v>13471.61</v>
          </cell>
          <cell r="BM976">
            <v>4.8527462968195323E-3</v>
          </cell>
        </row>
        <row r="977">
          <cell r="A977">
            <v>1256</v>
          </cell>
          <cell r="B977" t="str">
            <v>Scrubber water supply system</v>
          </cell>
          <cell r="D977">
            <v>0</v>
          </cell>
          <cell r="T977">
            <v>146.22</v>
          </cell>
          <cell r="BL977">
            <v>1598.3824082659469</v>
          </cell>
          <cell r="BM977">
            <v>-3.78858122917336E-3</v>
          </cell>
        </row>
        <row r="978">
          <cell r="A978">
            <v>1257</v>
          </cell>
          <cell r="B978" t="str">
            <v>Scrubber water supply system</v>
          </cell>
          <cell r="D978">
            <v>0</v>
          </cell>
          <cell r="K978">
            <v>2537.98</v>
          </cell>
          <cell r="M978">
            <v>22841.84</v>
          </cell>
          <cell r="BL978">
            <v>25379.82</v>
          </cell>
          <cell r="BM978">
            <v>-2.4972359387902543E-3</v>
          </cell>
        </row>
        <row r="979">
          <cell r="A979">
            <v>1258</v>
          </cell>
          <cell r="B979" t="str">
            <v>Scrubber water supply system</v>
          </cell>
          <cell r="D979">
            <v>0</v>
          </cell>
          <cell r="M979">
            <v>564</v>
          </cell>
          <cell r="BL979">
            <v>564</v>
          </cell>
          <cell r="BM979">
            <v>3.944505868048509E-3</v>
          </cell>
        </row>
        <row r="980">
          <cell r="A980">
            <v>1261</v>
          </cell>
          <cell r="B980" t="str">
            <v>Airslide aeration air supply system</v>
          </cell>
          <cell r="D980">
            <v>0</v>
          </cell>
          <cell r="G980">
            <v>9350.4602868852962</v>
          </cell>
          <cell r="H980">
            <v>15913.45</v>
          </cell>
          <cell r="M980">
            <v>28051.38</v>
          </cell>
          <cell r="T980">
            <v>9350.4599999999991</v>
          </cell>
          <cell r="BL980">
            <v>69628.611455982784</v>
          </cell>
          <cell r="BM980">
            <v>-2.349921123823151E-4</v>
          </cell>
        </row>
        <row r="981">
          <cell r="A981">
            <v>1262</v>
          </cell>
          <cell r="B981" t="str">
            <v>Conditioners</v>
          </cell>
          <cell r="D981">
            <v>0</v>
          </cell>
          <cell r="E981">
            <v>45591.590000000084</v>
          </cell>
          <cell r="M981">
            <v>4810.7</v>
          </cell>
          <cell r="BL981">
            <v>120267.51412092739</v>
          </cell>
          <cell r="BM981">
            <v>-1.7287933296756819E-3</v>
          </cell>
        </row>
        <row r="982">
          <cell r="A982">
            <v>1263</v>
          </cell>
          <cell r="B982" t="str">
            <v>Access Structure including passenger lift</v>
          </cell>
          <cell r="D982">
            <v>0</v>
          </cell>
          <cell r="E982">
            <v>1031.8499999999985</v>
          </cell>
          <cell r="BL982">
            <v>76154.131567411474</v>
          </cell>
          <cell r="BM982">
            <v>0.15286737347196322</v>
          </cell>
        </row>
        <row r="983">
          <cell r="A983">
            <v>1264</v>
          </cell>
          <cell r="B983" t="str">
            <v>Access Structure including passenger lift</v>
          </cell>
          <cell r="D983">
            <v>263576.37847116112</v>
          </cell>
          <cell r="E983">
            <v>1547.7799999999988</v>
          </cell>
          <cell r="F983">
            <v>263576.37847116124</v>
          </cell>
          <cell r="L983">
            <v>127683.22</v>
          </cell>
          <cell r="BL983">
            <v>1187280.9831484344</v>
          </cell>
          <cell r="BM983">
            <v>-9.5589552074670792E-4</v>
          </cell>
        </row>
        <row r="984">
          <cell r="A984">
            <v>1267</v>
          </cell>
          <cell r="B984" t="e">
            <v>#N/A</v>
          </cell>
          <cell r="D984">
            <v>0</v>
          </cell>
          <cell r="BL984">
            <v>0</v>
          </cell>
          <cell r="BM984">
            <v>0</v>
          </cell>
        </row>
        <row r="985">
          <cell r="A985">
            <v>1274</v>
          </cell>
          <cell r="B985" t="str">
            <v>Airslides</v>
          </cell>
          <cell r="D985">
            <v>0</v>
          </cell>
          <cell r="BL985">
            <v>37917.532293521093</v>
          </cell>
          <cell r="BM985">
            <v>0</v>
          </cell>
        </row>
        <row r="986">
          <cell r="A986">
            <v>1275</v>
          </cell>
          <cell r="B986" t="str">
            <v>Airslides</v>
          </cell>
          <cell r="D986">
            <v>0</v>
          </cell>
          <cell r="BL986">
            <v>7217.3899999999994</v>
          </cell>
          <cell r="BM986">
            <v>3.9499964559581713E-3</v>
          </cell>
        </row>
        <row r="987">
          <cell r="A987">
            <v>1276</v>
          </cell>
          <cell r="B987" t="str">
            <v>Airslides</v>
          </cell>
          <cell r="D987">
            <v>0</v>
          </cell>
          <cell r="BL987">
            <v>207592.82906345007</v>
          </cell>
          <cell r="BM987">
            <v>3.6455166409723461E-3</v>
          </cell>
        </row>
        <row r="988">
          <cell r="A988">
            <v>1277</v>
          </cell>
          <cell r="B988" t="str">
            <v>Airslides</v>
          </cell>
          <cell r="D988">
            <v>0</v>
          </cell>
          <cell r="BL988">
            <v>2088.6799999999998</v>
          </cell>
          <cell r="BM988">
            <v>-1.4437746640396654E-3</v>
          </cell>
        </row>
        <row r="989">
          <cell r="A989">
            <v>1278</v>
          </cell>
          <cell r="B989" t="str">
            <v>Airslides</v>
          </cell>
          <cell r="D989">
            <v>0</v>
          </cell>
          <cell r="BL989">
            <v>44706.37</v>
          </cell>
          <cell r="BM989">
            <v>5.6381549075013027E-4</v>
          </cell>
        </row>
        <row r="990">
          <cell r="A990">
            <v>1279</v>
          </cell>
          <cell r="B990" t="str">
            <v>Airslides</v>
          </cell>
          <cell r="D990">
            <v>0</v>
          </cell>
          <cell r="BL990">
            <v>8073.96</v>
          </cell>
          <cell r="BM990">
            <v>3.0407051690417575E-4</v>
          </cell>
        </row>
        <row r="991">
          <cell r="A991">
            <v>1280</v>
          </cell>
          <cell r="B991" t="str">
            <v>Airslides</v>
          </cell>
          <cell r="D991">
            <v>0</v>
          </cell>
          <cell r="BF991">
            <v>6812.0179999999991</v>
          </cell>
          <cell r="BG991">
            <v>6812.0179999999991</v>
          </cell>
          <cell r="BH991">
            <v>6812.0179999999991</v>
          </cell>
          <cell r="BI991">
            <v>6812.0179999999991</v>
          </cell>
          <cell r="BJ991">
            <v>6812.0179999999991</v>
          </cell>
          <cell r="BL991">
            <v>34060.089999999997</v>
          </cell>
          <cell r="BM991">
            <v>3.0802327310084365E-3</v>
          </cell>
        </row>
        <row r="992">
          <cell r="A992">
            <v>1282</v>
          </cell>
          <cell r="B992" t="str">
            <v>Airslide aeration air supply system</v>
          </cell>
          <cell r="D992">
            <v>0</v>
          </cell>
          <cell r="I992">
            <v>14616.47</v>
          </cell>
          <cell r="BL992">
            <v>292329.39322563878</v>
          </cell>
          <cell r="BM992">
            <v>-4.2764218524098396E-3</v>
          </cell>
        </row>
        <row r="993">
          <cell r="A993">
            <v>1283</v>
          </cell>
          <cell r="B993" t="str">
            <v>Conditioner water supply system</v>
          </cell>
          <cell r="D993">
            <v>0</v>
          </cell>
          <cell r="AL993">
            <v>8981.07</v>
          </cell>
          <cell r="BL993">
            <v>8981.07</v>
          </cell>
          <cell r="BM993">
            <v>-9.816913734539412E-5</v>
          </cell>
        </row>
        <row r="994">
          <cell r="A994">
            <v>1284</v>
          </cell>
          <cell r="B994" t="str">
            <v>Airslide aeration air supply system</v>
          </cell>
          <cell r="D994">
            <v>0</v>
          </cell>
          <cell r="G994">
            <v>2931.0838130213233</v>
          </cell>
          <cell r="H994">
            <v>2931.08</v>
          </cell>
          <cell r="I994">
            <v>2931.09</v>
          </cell>
          <cell r="M994">
            <v>8793.25</v>
          </cell>
          <cell r="T994">
            <v>2931.08</v>
          </cell>
          <cell r="BL994">
            <v>20517.583813021323</v>
          </cell>
          <cell r="BM994">
            <v>-2.8781279397662729E-3</v>
          </cell>
        </row>
        <row r="995">
          <cell r="A995">
            <v>1285</v>
          </cell>
          <cell r="B995" t="str">
            <v>Airslide aeration air supply system</v>
          </cell>
          <cell r="D995">
            <v>0</v>
          </cell>
          <cell r="G995">
            <v>26002.261179915073</v>
          </cell>
          <cell r="H995">
            <v>26002.261179915073</v>
          </cell>
          <cell r="I995">
            <v>26002.26</v>
          </cell>
          <cell r="M995">
            <v>78006.789999999994</v>
          </cell>
          <cell r="T995">
            <v>26002.26</v>
          </cell>
          <cell r="BL995">
            <v>182015.83235983015</v>
          </cell>
          <cell r="BM995">
            <v>4.1004246450029314E-3</v>
          </cell>
        </row>
        <row r="996">
          <cell r="A996">
            <v>1286</v>
          </cell>
          <cell r="B996" t="str">
            <v>Ash flow control valves</v>
          </cell>
          <cell r="D996">
            <v>0</v>
          </cell>
          <cell r="BL996">
            <v>42839.963376513289</v>
          </cell>
          <cell r="BM996">
            <v>0</v>
          </cell>
        </row>
        <row r="997">
          <cell r="A997">
            <v>1288</v>
          </cell>
          <cell r="B997" t="str">
            <v>Ash flow control valves</v>
          </cell>
          <cell r="D997">
            <v>0</v>
          </cell>
          <cell r="BL997">
            <v>7803.27</v>
          </cell>
          <cell r="BM997">
            <v>-4.0102001648847363E-3</v>
          </cell>
        </row>
        <row r="998">
          <cell r="A998">
            <v>1289</v>
          </cell>
          <cell r="B998" t="str">
            <v>Ash flow control valves</v>
          </cell>
          <cell r="D998">
            <v>0</v>
          </cell>
          <cell r="BL998">
            <v>170908.84211778617</v>
          </cell>
          <cell r="BM998">
            <v>-7.0592871634289622E-4</v>
          </cell>
        </row>
        <row r="999">
          <cell r="A999">
            <v>1290</v>
          </cell>
          <cell r="B999" t="str">
            <v>Conditioners</v>
          </cell>
          <cell r="D999">
            <v>0</v>
          </cell>
          <cell r="AH999">
            <v>41883.19</v>
          </cell>
          <cell r="BL999">
            <v>41883.19</v>
          </cell>
          <cell r="BM999">
            <v>4.2948115369654261E-3</v>
          </cell>
        </row>
        <row r="1000">
          <cell r="A1000">
            <v>1291</v>
          </cell>
          <cell r="B1000" t="str">
            <v>Scrubbers</v>
          </cell>
          <cell r="D1000">
            <v>0</v>
          </cell>
          <cell r="BL1000">
            <v>784693.63452629652</v>
          </cell>
          <cell r="BM1000">
            <v>0</v>
          </cell>
        </row>
        <row r="1001">
          <cell r="A1001">
            <v>1292</v>
          </cell>
          <cell r="B1001" t="str">
            <v>Impact weighers</v>
          </cell>
          <cell r="D1001">
            <v>0</v>
          </cell>
          <cell r="BL1001">
            <v>195079.09984006203</v>
          </cell>
          <cell r="BM1001">
            <v>0</v>
          </cell>
        </row>
        <row r="1002">
          <cell r="A1002">
            <v>1293</v>
          </cell>
          <cell r="B1002" t="str">
            <v>Impact weighers</v>
          </cell>
          <cell r="D1002">
            <v>0</v>
          </cell>
          <cell r="BL1002">
            <v>4335.0911075569338</v>
          </cell>
          <cell r="BM1002">
            <v>0</v>
          </cell>
        </row>
        <row r="1003">
          <cell r="A1003">
            <v>1294</v>
          </cell>
          <cell r="B1003" t="str">
            <v>Impact weighers</v>
          </cell>
          <cell r="D1003">
            <v>0</v>
          </cell>
          <cell r="BL1003">
            <v>6502.64</v>
          </cell>
          <cell r="BM1003">
            <v>3.3386645991413388E-3</v>
          </cell>
        </row>
        <row r="1004">
          <cell r="A1004">
            <v>1296</v>
          </cell>
          <cell r="B1004" t="str">
            <v>Access Structure including passenger lift</v>
          </cell>
          <cell r="D1004">
            <v>0</v>
          </cell>
          <cell r="BL1004">
            <v>77474.362849803641</v>
          </cell>
          <cell r="BM1004">
            <v>-0.1655058227624977</v>
          </cell>
        </row>
        <row r="1005">
          <cell r="A1005">
            <v>1297</v>
          </cell>
          <cell r="B1005" t="str">
            <v>Scrubbers</v>
          </cell>
          <cell r="D1005">
            <v>0</v>
          </cell>
          <cell r="BL1005">
            <v>17437.636322806589</v>
          </cell>
          <cell r="BM1005">
            <v>0</v>
          </cell>
        </row>
        <row r="1006">
          <cell r="A1006">
            <v>1298</v>
          </cell>
          <cell r="B1006" t="str">
            <v>Scrubbers</v>
          </cell>
          <cell r="D1006">
            <v>0</v>
          </cell>
          <cell r="BL1006">
            <v>49776.119870598755</v>
          </cell>
          <cell r="BM1006">
            <v>3.1421810934261885E-2</v>
          </cell>
        </row>
        <row r="1007">
          <cell r="A1007">
            <v>1299</v>
          </cell>
          <cell r="B1007" t="str">
            <v>Ash flow control valves</v>
          </cell>
          <cell r="D1007">
            <v>0</v>
          </cell>
          <cell r="BL1007">
            <v>861.88</v>
          </cell>
          <cell r="BM1007">
            <v>-3.9813899456930812E-4</v>
          </cell>
        </row>
        <row r="1008">
          <cell r="A1008">
            <v>1300</v>
          </cell>
          <cell r="B1008" t="str">
            <v>Ash flow control valves</v>
          </cell>
          <cell r="D1008">
            <v>0</v>
          </cell>
          <cell r="BL1008">
            <v>3669.93</v>
          </cell>
          <cell r="BM1008">
            <v>1.7189887557833572E-3</v>
          </cell>
        </row>
        <row r="1009">
          <cell r="A1009">
            <v>1302</v>
          </cell>
          <cell r="B1009" t="str">
            <v>Ash flow control valves</v>
          </cell>
          <cell r="D1009">
            <v>0</v>
          </cell>
          <cell r="BL1009">
            <v>705.17</v>
          </cell>
          <cell r="BM1009">
            <v>-4.8712046318541979E-3</v>
          </cell>
        </row>
        <row r="1010">
          <cell r="A1010">
            <v>1303</v>
          </cell>
          <cell r="B1010" t="str">
            <v>Ash flow control valves</v>
          </cell>
          <cell r="D1010">
            <v>0</v>
          </cell>
          <cell r="AR1010">
            <v>11511.14</v>
          </cell>
          <cell r="AS1010">
            <v>11511.75</v>
          </cell>
          <cell r="BL1010">
            <v>23022.89</v>
          </cell>
          <cell r="BM1010">
            <v>5.5655308824498206E-4</v>
          </cell>
        </row>
        <row r="1011">
          <cell r="A1011">
            <v>1304</v>
          </cell>
          <cell r="B1011" t="str">
            <v>Access Structure including passenger lift</v>
          </cell>
          <cell r="D1011">
            <v>5908.9752874564874</v>
          </cell>
          <cell r="F1011">
            <v>5908.9752874564883</v>
          </cell>
          <cell r="L1011">
            <v>2888.65</v>
          </cell>
          <cell r="BL1011">
            <v>26871.189536402526</v>
          </cell>
          <cell r="BM1011">
            <v>-3.2214714519795962E-3</v>
          </cell>
        </row>
        <row r="1012">
          <cell r="A1012">
            <v>1305</v>
          </cell>
          <cell r="B1012" t="str">
            <v>Conditioners</v>
          </cell>
          <cell r="D1012">
            <v>0</v>
          </cell>
          <cell r="AH1012">
            <v>1884743.36</v>
          </cell>
          <cell r="BL1012">
            <v>1884743.36</v>
          </cell>
          <cell r="BM1012">
            <v>3.2665194012224674E-3</v>
          </cell>
        </row>
        <row r="1013">
          <cell r="A1013">
            <v>1306</v>
          </cell>
          <cell r="B1013" t="str">
            <v>Access Structure including passenger lift</v>
          </cell>
          <cell r="D1013">
            <v>8863.4629311847311</v>
          </cell>
          <cell r="F1013">
            <v>8863.4629311847311</v>
          </cell>
          <cell r="L1013">
            <v>4332.9799999999996</v>
          </cell>
          <cell r="BL1013">
            <v>40306.789304603779</v>
          </cell>
          <cell r="BM1013">
            <v>1.677928157732822E-4</v>
          </cell>
        </row>
        <row r="1014">
          <cell r="A1014">
            <v>1308</v>
          </cell>
          <cell r="B1014" t="str">
            <v>Conditioner water supply system</v>
          </cell>
          <cell r="D1014">
            <v>0</v>
          </cell>
          <cell r="AO1014">
            <v>38763.94</v>
          </cell>
          <cell r="AP1014">
            <v>38763.94</v>
          </cell>
          <cell r="BL1014">
            <v>77527.88</v>
          </cell>
          <cell r="BM1014">
            <v>1.2149268441135064E-2</v>
          </cell>
        </row>
        <row r="1015">
          <cell r="A1015">
            <v>1309</v>
          </cell>
          <cell r="B1015" t="str">
            <v>Access Structure including passenger lift</v>
          </cell>
          <cell r="D1015">
            <v>0</v>
          </cell>
          <cell r="G1015">
            <v>39532.928889299117</v>
          </cell>
          <cell r="L1015">
            <v>118598.79</v>
          </cell>
          <cell r="T1015">
            <v>39532.93</v>
          </cell>
          <cell r="BL1015">
            <v>197664.6488892991</v>
          </cell>
          <cell r="BM1015">
            <v>4.4428035034798086E-3</v>
          </cell>
        </row>
        <row r="1016">
          <cell r="A1016">
            <v>1310</v>
          </cell>
          <cell r="B1016" t="str">
            <v>Scrubber water supply system</v>
          </cell>
          <cell r="D1016">
            <v>0</v>
          </cell>
          <cell r="L1016">
            <v>564</v>
          </cell>
          <cell r="BL1016">
            <v>564</v>
          </cell>
          <cell r="BM1016">
            <v>3.944505868048509E-3</v>
          </cell>
        </row>
        <row r="1017">
          <cell r="A1017">
            <v>1311</v>
          </cell>
          <cell r="B1017" t="str">
            <v>Fire Protection and Detection</v>
          </cell>
          <cell r="D1017">
            <v>0</v>
          </cell>
          <cell r="L1017">
            <v>4566.04</v>
          </cell>
          <cell r="BL1017">
            <v>45660.380266930471</v>
          </cell>
          <cell r="BM1017">
            <v>2.1925632827333175E-3</v>
          </cell>
        </row>
        <row r="1018">
          <cell r="A1018">
            <v>1312</v>
          </cell>
          <cell r="B1018" t="str">
            <v>Fire Protection and Detection</v>
          </cell>
          <cell r="D1018">
            <v>0</v>
          </cell>
          <cell r="J1018">
            <v>436627.37</v>
          </cell>
          <cell r="L1018">
            <v>48514.15</v>
          </cell>
          <cell r="BL1018">
            <v>485141.52</v>
          </cell>
          <cell r="BM1018">
            <v>2.9598486726172268E-3</v>
          </cell>
        </row>
        <row r="1019">
          <cell r="A1019">
            <v>1314</v>
          </cell>
          <cell r="B1019" t="str">
            <v>Fire Protection and Detection</v>
          </cell>
          <cell r="D1019">
            <v>0</v>
          </cell>
          <cell r="J1019">
            <v>5707.55</v>
          </cell>
          <cell r="BL1019">
            <v>5707.55</v>
          </cell>
          <cell r="BM1019">
            <v>2.7407041015976574E-3</v>
          </cell>
        </row>
        <row r="1020">
          <cell r="A1020">
            <v>1315</v>
          </cell>
          <cell r="B1020" t="str">
            <v>Fire Protection and Detection</v>
          </cell>
          <cell r="D1020">
            <v>0</v>
          </cell>
          <cell r="O1020">
            <v>17122.64</v>
          </cell>
          <cell r="P1020">
            <v>17122.64</v>
          </cell>
          <cell r="BL1020">
            <v>34245.279999999999</v>
          </cell>
          <cell r="BM1020">
            <v>-3.5557753872126341E-3</v>
          </cell>
        </row>
        <row r="1021">
          <cell r="A1021">
            <v>1316</v>
          </cell>
          <cell r="B1021" t="str">
            <v>FMECA Analysis</v>
          </cell>
          <cell r="D1021">
            <v>0</v>
          </cell>
          <cell r="BL1021">
            <v>219140.93517723953</v>
          </cell>
          <cell r="BM1021">
            <v>-4.5382545504253358E-3</v>
          </cell>
        </row>
        <row r="1022">
          <cell r="A1022">
            <v>1317</v>
          </cell>
          <cell r="B1022" t="str">
            <v>FMECA Analysis</v>
          </cell>
          <cell r="D1022">
            <v>0</v>
          </cell>
          <cell r="BL1022">
            <v>2578.1241572788749</v>
          </cell>
          <cell r="BM1022">
            <v>-4.5452563495018694E-3</v>
          </cell>
        </row>
        <row r="1023">
          <cell r="A1023">
            <v>1320</v>
          </cell>
          <cell r="B1023" t="str">
            <v>FMECA Analysis</v>
          </cell>
          <cell r="D1023">
            <v>0</v>
          </cell>
          <cell r="BL1023">
            <v>15468.771777216909</v>
          </cell>
          <cell r="BM1023">
            <v>-4.3799443665193394E-4</v>
          </cell>
        </row>
        <row r="1024">
          <cell r="A1024">
            <v>1321</v>
          </cell>
          <cell r="B1024" t="str">
            <v>Scrubbers</v>
          </cell>
          <cell r="D1024">
            <v>0</v>
          </cell>
          <cell r="BL1024">
            <v>26156.454484209884</v>
          </cell>
          <cell r="BM1024">
            <v>0</v>
          </cell>
        </row>
        <row r="1025">
          <cell r="A1025">
            <v>1322</v>
          </cell>
          <cell r="B1025" t="str">
            <v>Scrubbers</v>
          </cell>
          <cell r="D1025">
            <v>0</v>
          </cell>
          <cell r="AD1025">
            <v>26730.959999999999</v>
          </cell>
          <cell r="AE1025">
            <v>26730.959999999999</v>
          </cell>
          <cell r="BL1025">
            <v>53461.919999999998</v>
          </cell>
          <cell r="BM1025">
            <v>-1.0426582353829872E-2</v>
          </cell>
        </row>
        <row r="1026">
          <cell r="A1026">
            <v>1323</v>
          </cell>
          <cell r="B1026" t="str">
            <v>Scrubber water supply system</v>
          </cell>
          <cell r="D1026">
            <v>0</v>
          </cell>
          <cell r="T1026">
            <v>146.22</v>
          </cell>
          <cell r="BL1026">
            <v>1598.3824082659469</v>
          </cell>
          <cell r="BM1026">
            <v>-3.78858122917336E-3</v>
          </cell>
        </row>
        <row r="1027">
          <cell r="A1027">
            <v>1326</v>
          </cell>
          <cell r="B1027" t="str">
            <v>Scrubber water supply system</v>
          </cell>
          <cell r="D1027">
            <v>0</v>
          </cell>
          <cell r="H1027">
            <v>22841.84</v>
          </cell>
          <cell r="L1027">
            <v>2537.98</v>
          </cell>
          <cell r="BL1027">
            <v>25379.82</v>
          </cell>
          <cell r="BM1027">
            <v>-2.4972359387902543E-3</v>
          </cell>
        </row>
        <row r="1028">
          <cell r="A1028">
            <v>1327</v>
          </cell>
          <cell r="B1028" t="str">
            <v>Crawl beams</v>
          </cell>
          <cell r="D1028">
            <v>793.04668331652874</v>
          </cell>
          <cell r="E1028">
            <v>45591.590000000084</v>
          </cell>
          <cell r="F1028">
            <v>793.04668331652874</v>
          </cell>
          <cell r="G1028">
            <v>387.69</v>
          </cell>
          <cell r="BL1028">
            <v>3606.399253569813</v>
          </cell>
          <cell r="BM1028">
            <v>2.3308025156438816E-3</v>
          </cell>
        </row>
        <row r="1029">
          <cell r="A1029">
            <v>1328</v>
          </cell>
          <cell r="B1029" t="str">
            <v>Scrubber water supply system</v>
          </cell>
          <cell r="D1029">
            <v>0</v>
          </cell>
          <cell r="E1029">
            <v>1031.8499999999985</v>
          </cell>
          <cell r="J1029">
            <v>845.99</v>
          </cell>
          <cell r="BL1029">
            <v>845.99</v>
          </cell>
          <cell r="BM1029">
            <v>-4.0832411979181416E-3</v>
          </cell>
        </row>
        <row r="1030">
          <cell r="A1030">
            <v>1329</v>
          </cell>
          <cell r="B1030" t="str">
            <v>Impact weighers</v>
          </cell>
          <cell r="D1030">
            <v>0</v>
          </cell>
          <cell r="E1030">
            <v>1547.7799999999988</v>
          </cell>
          <cell r="BL1030">
            <v>12285.613499877347</v>
          </cell>
          <cell r="BM1030">
            <v>-0.19899986279233417</v>
          </cell>
        </row>
        <row r="1031">
          <cell r="A1031">
            <v>1330</v>
          </cell>
          <cell r="B1031" t="str">
            <v>Access Structure including passenger lift</v>
          </cell>
          <cell r="D1031">
            <v>263576.37847116112</v>
          </cell>
          <cell r="F1031">
            <v>263576.37847116124</v>
          </cell>
          <cell r="G1031">
            <v>135689.25571428571</v>
          </cell>
          <cell r="H1031">
            <v>135689.25571428571</v>
          </cell>
          <cell r="I1031">
            <v>22049.5</v>
          </cell>
          <cell r="J1031">
            <v>62756.28</v>
          </cell>
          <cell r="K1031">
            <v>228501.07</v>
          </cell>
          <cell r="BL1031">
            <v>1644283.1245770059</v>
          </cell>
          <cell r="BM1031">
            <v>457002.14047267591</v>
          </cell>
        </row>
        <row r="1032">
          <cell r="A1032">
            <v>1334</v>
          </cell>
          <cell r="B1032" t="str">
            <v>KKS Plant Labeling</v>
          </cell>
          <cell r="D1032">
            <v>0</v>
          </cell>
          <cell r="BL1032">
            <v>16113.31</v>
          </cell>
          <cell r="BM1032">
            <v>5.609154844933073E-3</v>
          </cell>
        </row>
        <row r="1033">
          <cell r="A1033">
            <v>1335</v>
          </cell>
          <cell r="B1033" t="str">
            <v>KKS Plant Labeling</v>
          </cell>
          <cell r="D1033">
            <v>0</v>
          </cell>
          <cell r="H1033">
            <v>24169.96</v>
          </cell>
          <cell r="I1033">
            <v>4833.9913172535462</v>
          </cell>
          <cell r="J1033">
            <v>4833.9913172535462</v>
          </cell>
          <cell r="K1033">
            <v>4833.9913172535462</v>
          </cell>
          <cell r="L1033">
            <v>4833.9913172535462</v>
          </cell>
          <cell r="M1033">
            <v>4833.9913172535462</v>
          </cell>
          <cell r="N1033">
            <v>4833.9913172535462</v>
          </cell>
          <cell r="O1033">
            <v>4833.9913172535462</v>
          </cell>
          <cell r="P1033">
            <v>4833.9913172535462</v>
          </cell>
          <cell r="Q1033">
            <v>4833.9913172535462</v>
          </cell>
          <cell r="R1033">
            <v>4833.9913172535462</v>
          </cell>
          <cell r="S1033">
            <v>4833.9913172535462</v>
          </cell>
          <cell r="T1033">
            <v>4833.9913172535462</v>
          </cell>
          <cell r="U1033">
            <v>4833.9913172535462</v>
          </cell>
          <cell r="V1033">
            <v>4833.9913172535462</v>
          </cell>
          <cell r="W1033">
            <v>4833.9913172535462</v>
          </cell>
          <cell r="X1033">
            <v>4833.9913172535462</v>
          </cell>
          <cell r="Y1033">
            <v>4833.9913172535462</v>
          </cell>
          <cell r="Z1033">
            <v>4833.9913172535462</v>
          </cell>
          <cell r="AA1033">
            <v>4833.9913172535462</v>
          </cell>
          <cell r="AB1033">
            <v>4833.9913172535462</v>
          </cell>
          <cell r="AC1033">
            <v>4833.9913172535462</v>
          </cell>
          <cell r="AD1033">
            <v>4833.9913172535462</v>
          </cell>
          <cell r="AE1033">
            <v>4833.9913172535462</v>
          </cell>
          <cell r="AF1033">
            <v>4833.9913172535462</v>
          </cell>
          <cell r="AG1033">
            <v>4833.9913172535462</v>
          </cell>
          <cell r="AH1033">
            <v>4833.9913172535462</v>
          </cell>
          <cell r="AI1033">
            <v>4833.9913172535462</v>
          </cell>
          <cell r="AJ1033">
            <v>4833.9913172535462</v>
          </cell>
          <cell r="AK1033">
            <v>4833.9913172535462</v>
          </cell>
          <cell r="AL1033">
            <v>4833.9913172535462</v>
          </cell>
          <cell r="AM1033">
            <v>4833.9913172535462</v>
          </cell>
          <cell r="AN1033">
            <v>4833.9913172535462</v>
          </cell>
          <cell r="AO1033">
            <v>4833.9913172535462</v>
          </cell>
          <cell r="AP1033">
            <v>4833.9913172535462</v>
          </cell>
          <cell r="AQ1033">
            <v>4833.9913172535462</v>
          </cell>
          <cell r="AR1033">
            <v>4833.9913172535462</v>
          </cell>
          <cell r="AS1033">
            <v>4833.9913172535462</v>
          </cell>
          <cell r="AT1033">
            <v>4833.9913172535462</v>
          </cell>
          <cell r="AU1033">
            <v>4833.9913172535462</v>
          </cell>
          <cell r="AV1033">
            <v>4833.9913172535462</v>
          </cell>
          <cell r="AW1033">
            <v>4833.9913172535462</v>
          </cell>
          <cell r="AX1033">
            <v>4833.9913172535462</v>
          </cell>
          <cell r="AY1033">
            <v>4833.9913172535462</v>
          </cell>
          <cell r="AZ1033">
            <v>4833.9913172535462</v>
          </cell>
          <cell r="BA1033">
            <v>4833.9913172535462</v>
          </cell>
          <cell r="BB1033">
            <v>4833.9913172535462</v>
          </cell>
          <cell r="BC1033">
            <v>4833.9913172535462</v>
          </cell>
          <cell r="BD1033">
            <v>4833.9913172535462</v>
          </cell>
          <cell r="BE1033">
            <v>4833.9913172535462</v>
          </cell>
          <cell r="BF1033">
            <v>4833.9913172535462</v>
          </cell>
          <cell r="BG1033">
            <v>4833.9913172535462</v>
          </cell>
          <cell r="BH1033">
            <v>4833.9913172535462</v>
          </cell>
          <cell r="BI1033">
            <v>4833.9913172535462</v>
          </cell>
          <cell r="BJ1033">
            <v>9667.98</v>
          </cell>
          <cell r="BL1033">
            <v>290039.47981443832</v>
          </cell>
          <cell r="BM1033">
            <v>7.7922554919496179E-4</v>
          </cell>
        </row>
        <row r="1034">
          <cell r="A1034">
            <v>1336</v>
          </cell>
          <cell r="B1034" t="str">
            <v>KKS Plant Labeling</v>
          </cell>
          <cell r="D1034">
            <v>0</v>
          </cell>
          <cell r="G1034">
            <v>107.42202927230102</v>
          </cell>
          <cell r="H1034">
            <v>107.42202927230102</v>
          </cell>
          <cell r="I1034">
            <v>107.42202927230102</v>
          </cell>
          <cell r="J1034">
            <v>107.42202927230102</v>
          </cell>
          <cell r="K1034">
            <v>429.69</v>
          </cell>
          <cell r="L1034">
            <v>107.42202927230102</v>
          </cell>
          <cell r="M1034">
            <v>107.42202927230102</v>
          </cell>
          <cell r="N1034">
            <v>107.42202927230102</v>
          </cell>
          <cell r="O1034">
            <v>107.42202927230102</v>
          </cell>
          <cell r="P1034">
            <v>107.42202927230102</v>
          </cell>
          <cell r="Q1034">
            <v>107.42202927230102</v>
          </cell>
          <cell r="R1034">
            <v>107.42202927230102</v>
          </cell>
          <cell r="S1034">
            <v>107.42202927230102</v>
          </cell>
          <cell r="T1034">
            <v>107.42202927230102</v>
          </cell>
          <cell r="U1034">
            <v>107.42202927230102</v>
          </cell>
          <cell r="V1034">
            <v>107.42202927230102</v>
          </cell>
          <cell r="W1034">
            <v>107.42202927230102</v>
          </cell>
          <cell r="X1034">
            <v>107.42202927230102</v>
          </cell>
          <cell r="Y1034">
            <v>107.42202927230102</v>
          </cell>
          <cell r="Z1034">
            <v>107.42202927230102</v>
          </cell>
          <cell r="AA1034">
            <v>107.42202927230102</v>
          </cell>
          <cell r="AB1034">
            <v>107.42202927230102</v>
          </cell>
          <cell r="AC1034">
            <v>107.42202927230102</v>
          </cell>
          <cell r="AD1034">
            <v>107.42202927230102</v>
          </cell>
          <cell r="AE1034">
            <v>107.42202927230102</v>
          </cell>
          <cell r="AF1034">
            <v>107.42202927230102</v>
          </cell>
          <cell r="AG1034">
            <v>107.42202927230102</v>
          </cell>
          <cell r="AH1034">
            <v>107.42202927230102</v>
          </cell>
          <cell r="AI1034">
            <v>107.42202927230102</v>
          </cell>
          <cell r="AJ1034">
            <v>107.42202927230102</v>
          </cell>
          <cell r="AK1034">
            <v>107.42202927230102</v>
          </cell>
          <cell r="AL1034">
            <v>107.42202927230102</v>
          </cell>
          <cell r="AM1034">
            <v>107.42202927230102</v>
          </cell>
          <cell r="AN1034">
            <v>107.42202927230102</v>
          </cell>
          <cell r="AO1034">
            <v>107.42202927230102</v>
          </cell>
          <cell r="AP1034">
            <v>107.42202927230102</v>
          </cell>
          <cell r="AQ1034">
            <v>107.42202927230102</v>
          </cell>
          <cell r="AR1034">
            <v>107.42202927230102</v>
          </cell>
          <cell r="AS1034">
            <v>107.42202927230102</v>
          </cell>
          <cell r="AT1034">
            <v>107.42202927230102</v>
          </cell>
          <cell r="AU1034">
            <v>107.42202927230102</v>
          </cell>
          <cell r="AV1034">
            <v>107.42202927230102</v>
          </cell>
          <cell r="AW1034">
            <v>107.42202927230102</v>
          </cell>
          <cell r="AX1034">
            <v>107.42202927230102</v>
          </cell>
          <cell r="AY1034">
            <v>107.42202927230102</v>
          </cell>
          <cell r="AZ1034">
            <v>107.42202927230102</v>
          </cell>
          <cell r="BA1034">
            <v>107.42202927230102</v>
          </cell>
          <cell r="BB1034">
            <v>107.42202927230102</v>
          </cell>
          <cell r="BC1034">
            <v>107.42202927230102</v>
          </cell>
          <cell r="BD1034">
            <v>107.42202927230102</v>
          </cell>
          <cell r="BE1034">
            <v>107.42202927230102</v>
          </cell>
          <cell r="BF1034">
            <v>107.42202927230102</v>
          </cell>
          <cell r="BG1034">
            <v>107.42202927230102</v>
          </cell>
          <cell r="BH1034">
            <v>107.42202927230102</v>
          </cell>
          <cell r="BI1034">
            <v>107.42202927230102</v>
          </cell>
          <cell r="BJ1034">
            <v>214.84</v>
          </cell>
          <cell r="BL1034">
            <v>6445.3195807042612</v>
          </cell>
          <cell r="BM1034">
            <v>-2.1756338001068798E-3</v>
          </cell>
        </row>
        <row r="1035">
          <cell r="A1035">
            <v>1337</v>
          </cell>
          <cell r="B1035" t="str">
            <v>KKS Plant Labeling</v>
          </cell>
          <cell r="D1035">
            <v>0</v>
          </cell>
          <cell r="G1035">
            <v>161.13304390845153</v>
          </cell>
          <cell r="H1035">
            <v>161.13304390845153</v>
          </cell>
          <cell r="I1035">
            <v>161.13304390845153</v>
          </cell>
          <cell r="J1035">
            <v>161.13304390845153</v>
          </cell>
          <cell r="K1035">
            <v>644.53</v>
          </cell>
          <cell r="L1035">
            <v>161.13304390845153</v>
          </cell>
          <cell r="M1035">
            <v>161.13304390845153</v>
          </cell>
          <cell r="N1035">
            <v>161.13304390845153</v>
          </cell>
          <cell r="O1035">
            <v>161.13304390845153</v>
          </cell>
          <cell r="P1035">
            <v>161.13304390845153</v>
          </cell>
          <cell r="Q1035">
            <v>161.13304390845153</v>
          </cell>
          <cell r="R1035">
            <v>161.13304390845153</v>
          </cell>
          <cell r="S1035">
            <v>161.13304390845153</v>
          </cell>
          <cell r="T1035">
            <v>161.13304390845153</v>
          </cell>
          <cell r="U1035">
            <v>161.13304390845153</v>
          </cell>
          <cell r="V1035">
            <v>161.13304390845153</v>
          </cell>
          <cell r="W1035">
            <v>161.13304390845153</v>
          </cell>
          <cell r="X1035">
            <v>161.13304390845153</v>
          </cell>
          <cell r="Y1035">
            <v>161.13304390845153</v>
          </cell>
          <cell r="Z1035">
            <v>161.13304390845153</v>
          </cell>
          <cell r="AA1035">
            <v>161.13304390845153</v>
          </cell>
          <cell r="AB1035">
            <v>161.13304390845153</v>
          </cell>
          <cell r="AC1035">
            <v>161.13304390845153</v>
          </cell>
          <cell r="AD1035">
            <v>161.13304390845153</v>
          </cell>
          <cell r="AE1035">
            <v>161.13304390845153</v>
          </cell>
          <cell r="AF1035">
            <v>161.13304390845153</v>
          </cell>
          <cell r="AG1035">
            <v>161.13304390845153</v>
          </cell>
          <cell r="AH1035">
            <v>161.13304390845153</v>
          </cell>
          <cell r="AI1035">
            <v>161.13304390845153</v>
          </cell>
          <cell r="AJ1035">
            <v>161.13304390845153</v>
          </cell>
          <cell r="AK1035">
            <v>161.13304390845153</v>
          </cell>
          <cell r="AL1035">
            <v>161.13304390845153</v>
          </cell>
          <cell r="AM1035">
            <v>161.13304390845153</v>
          </cell>
          <cell r="AN1035">
            <v>161.13304390845153</v>
          </cell>
          <cell r="AO1035">
            <v>161.13304390845153</v>
          </cell>
          <cell r="AP1035">
            <v>161.13304390845153</v>
          </cell>
          <cell r="AQ1035">
            <v>161.13304390845153</v>
          </cell>
          <cell r="AR1035">
            <v>161.13304390845153</v>
          </cell>
          <cell r="AS1035">
            <v>161.13304390845153</v>
          </cell>
          <cell r="AT1035">
            <v>161.13304390845153</v>
          </cell>
          <cell r="AU1035">
            <v>161.13304390845153</v>
          </cell>
          <cell r="AV1035">
            <v>161.13304390845153</v>
          </cell>
          <cell r="AW1035">
            <v>161.13304390845153</v>
          </cell>
          <cell r="AX1035">
            <v>161.13304390845153</v>
          </cell>
          <cell r="AY1035">
            <v>161.13304390845153</v>
          </cell>
          <cell r="AZ1035">
            <v>161.13304390845153</v>
          </cell>
          <cell r="BA1035">
            <v>161.13304390845153</v>
          </cell>
          <cell r="BB1035">
            <v>161.13304390845153</v>
          </cell>
          <cell r="BC1035">
            <v>161.13304390845153</v>
          </cell>
          <cell r="BD1035">
            <v>161.13304390845153</v>
          </cell>
          <cell r="BE1035">
            <v>161.13304390845153</v>
          </cell>
          <cell r="BF1035">
            <v>161.13304390845153</v>
          </cell>
          <cell r="BG1035">
            <v>161.13304390845153</v>
          </cell>
          <cell r="BH1035">
            <v>161.13304390845153</v>
          </cell>
          <cell r="BI1035">
            <v>161.13304390845153</v>
          </cell>
          <cell r="BJ1035">
            <v>322.27</v>
          </cell>
          <cell r="BL1035">
            <v>9667.98437105638</v>
          </cell>
          <cell r="BM1035">
            <v>1.7365492876706412E-3</v>
          </cell>
        </row>
        <row r="1036">
          <cell r="A1036">
            <v>1341</v>
          </cell>
          <cell r="B1036" t="str">
            <v xml:space="preserve">Test on completion </v>
          </cell>
          <cell r="D1036">
            <v>0</v>
          </cell>
          <cell r="BJ1036">
            <v>12890.64</v>
          </cell>
          <cell r="BL1036">
            <v>12890.64</v>
          </cell>
          <cell r="BM1036">
            <v>-3.5126761231367709E-3</v>
          </cell>
        </row>
        <row r="1037">
          <cell r="A1037">
            <v>1342</v>
          </cell>
          <cell r="B1037" t="str">
            <v xml:space="preserve">Test on completion </v>
          </cell>
          <cell r="D1037">
            <v>0</v>
          </cell>
          <cell r="BJ1037">
            <v>136963.09</v>
          </cell>
          <cell r="BL1037">
            <v>136963.09</v>
          </cell>
          <cell r="BM1037">
            <v>2.6778161991387606E-3</v>
          </cell>
        </row>
        <row r="1038">
          <cell r="A1038">
            <v>1343</v>
          </cell>
          <cell r="B1038" t="str">
            <v xml:space="preserve">Test on completion </v>
          </cell>
          <cell r="D1038">
            <v>0</v>
          </cell>
          <cell r="BJ1038">
            <v>1611.33</v>
          </cell>
          <cell r="BL1038">
            <v>1611.33</v>
          </cell>
          <cell r="BM1038">
            <v>-4.3908451539209636E-4</v>
          </cell>
        </row>
        <row r="1039">
          <cell r="A1039">
            <v>1344</v>
          </cell>
          <cell r="B1039" t="str">
            <v xml:space="preserve">Test on completion </v>
          </cell>
          <cell r="D1039">
            <v>0</v>
          </cell>
          <cell r="BJ1039">
            <v>9667.98</v>
          </cell>
          <cell r="BL1039">
            <v>9667.98</v>
          </cell>
          <cell r="BM1039">
            <v>-2.6345070928073255E-3</v>
          </cell>
        </row>
        <row r="1040">
          <cell r="A1040">
            <v>1347</v>
          </cell>
          <cell r="B1040" t="str">
            <v>Test after completion</v>
          </cell>
          <cell r="D1040">
            <v>0</v>
          </cell>
          <cell r="BJ1040">
            <v>12890.64</v>
          </cell>
          <cell r="BL1040">
            <v>12890.64</v>
          </cell>
          <cell r="BM1040">
            <v>-3.5126761231367709E-3</v>
          </cell>
        </row>
        <row r="1041">
          <cell r="A1041">
            <v>1348</v>
          </cell>
          <cell r="B1041" t="str">
            <v>Test after completion</v>
          </cell>
          <cell r="D1041">
            <v>0</v>
          </cell>
          <cell r="BJ1041">
            <v>136963.09</v>
          </cell>
          <cell r="BL1041">
            <v>136963.09</v>
          </cell>
          <cell r="BM1041">
            <v>2.6778161991387606E-3</v>
          </cell>
        </row>
        <row r="1042">
          <cell r="A1042">
            <v>1349</v>
          </cell>
          <cell r="B1042" t="str">
            <v>Test after completion</v>
          </cell>
          <cell r="D1042">
            <v>0</v>
          </cell>
          <cell r="BJ1042">
            <v>1611.33</v>
          </cell>
          <cell r="BL1042">
            <v>1611.33</v>
          </cell>
          <cell r="BM1042">
            <v>-4.3908451539209636E-4</v>
          </cell>
        </row>
        <row r="1043">
          <cell r="A1043">
            <v>1350</v>
          </cell>
          <cell r="B1043" t="str">
            <v>Test after completion</v>
          </cell>
          <cell r="D1043">
            <v>0</v>
          </cell>
          <cell r="BJ1043">
            <v>9667.98</v>
          </cell>
          <cell r="BL1043">
            <v>9667.98</v>
          </cell>
          <cell r="BM1043">
            <v>-2.6345070928073255E-3</v>
          </cell>
        </row>
        <row r="1044">
          <cell r="A1044">
            <v>1354</v>
          </cell>
          <cell r="B1044" t="str">
            <v>Crawl beams</v>
          </cell>
          <cell r="D1044">
            <v>4758.2800998991734</v>
          </cell>
          <cell r="F1044">
            <v>4758.2800998991715</v>
          </cell>
          <cell r="J1044">
            <v>2326.13</v>
          </cell>
          <cell r="BL1044">
            <v>21638.385521418877</v>
          </cell>
          <cell r="BM1044">
            <v>3.9848150954640005E-3</v>
          </cell>
        </row>
        <row r="1045">
          <cell r="A1045">
            <v>1355</v>
          </cell>
          <cell r="B1045" t="str">
            <v>Operating, Maintenance and Training Manuals</v>
          </cell>
          <cell r="D1045">
            <v>0</v>
          </cell>
          <cell r="BI1045">
            <v>88551.63</v>
          </cell>
          <cell r="BL1045">
            <v>88551.63</v>
          </cell>
          <cell r="BM1045">
            <v>4.9902863684110343E-3</v>
          </cell>
        </row>
        <row r="1046">
          <cell r="A1046">
            <v>1356</v>
          </cell>
          <cell r="B1046" t="str">
            <v>Operating, Maintenance and Training Manuals</v>
          </cell>
          <cell r="D1046">
            <v>0</v>
          </cell>
          <cell r="BI1046">
            <v>940861.02</v>
          </cell>
          <cell r="BL1046">
            <v>940861.02</v>
          </cell>
          <cell r="BM1046">
            <v>4.2717925971373916E-3</v>
          </cell>
        </row>
        <row r="1047">
          <cell r="A1047">
            <v>1357</v>
          </cell>
          <cell r="B1047" t="str">
            <v>Operating, Maintenance and Training Manuals</v>
          </cell>
          <cell r="D1047">
            <v>0</v>
          </cell>
          <cell r="BI1047">
            <v>11068.95</v>
          </cell>
          <cell r="BL1047">
            <v>11068.95</v>
          </cell>
          <cell r="BM1047">
            <v>-3.1262142038031016E-3</v>
          </cell>
        </row>
        <row r="1048">
          <cell r="A1048">
            <v>1361</v>
          </cell>
          <cell r="B1048" t="str">
            <v>Hazop Study</v>
          </cell>
          <cell r="D1048">
            <v>0</v>
          </cell>
          <cell r="BL1048">
            <v>20625.03</v>
          </cell>
          <cell r="BM1048">
            <v>3.7971820347593166E-4</v>
          </cell>
        </row>
        <row r="1049">
          <cell r="A1049">
            <v>1362</v>
          </cell>
          <cell r="B1049" t="str">
            <v>Hazop Study</v>
          </cell>
          <cell r="D1049">
            <v>0</v>
          </cell>
          <cell r="BL1049">
            <v>219140.93999999997</v>
          </cell>
          <cell r="BM1049">
            <v>2.8450589161366224E-4</v>
          </cell>
        </row>
        <row r="1050">
          <cell r="A1050">
            <v>1363</v>
          </cell>
          <cell r="B1050" t="str">
            <v>Hazop Study</v>
          </cell>
          <cell r="D1050">
            <v>0</v>
          </cell>
          <cell r="BL1050">
            <v>2578.13</v>
          </cell>
          <cell r="BM1050">
            <v>1.29746477568915E-3</v>
          </cell>
        </row>
        <row r="1051">
          <cell r="A1051">
            <v>1364</v>
          </cell>
          <cell r="B1051" t="str">
            <v>Hazop Study</v>
          </cell>
          <cell r="D1051">
            <v>0</v>
          </cell>
          <cell r="BL1051">
            <v>15468.769999999999</v>
          </cell>
          <cell r="BM1051">
            <v>-2.2152113469928736E-3</v>
          </cell>
        </row>
        <row r="1052">
          <cell r="A1052">
            <v>1368</v>
          </cell>
          <cell r="B1052" t="str">
            <v>FMECA Analysis</v>
          </cell>
          <cell r="D1052">
            <v>0</v>
          </cell>
          <cell r="BL1052">
            <v>20624.997873167333</v>
          </cell>
          <cell r="BM1052">
            <v>-3.1747114462632453E-2</v>
          </cell>
        </row>
        <row r="1053">
          <cell r="A1053">
            <v>1369</v>
          </cell>
          <cell r="B1053" t="str">
            <v>Operating, Maintenance and Training Manuals</v>
          </cell>
          <cell r="D1053">
            <v>0</v>
          </cell>
          <cell r="BI1053">
            <v>66413.72</v>
          </cell>
          <cell r="BL1053">
            <v>66413.72</v>
          </cell>
          <cell r="BM1053">
            <v>1.2427147739799693E-3</v>
          </cell>
        </row>
        <row r="1054">
          <cell r="A1054">
            <v>1370</v>
          </cell>
          <cell r="B1054" t="str">
            <v>Drawings</v>
          </cell>
          <cell r="D1054">
            <v>0</v>
          </cell>
          <cell r="G1054">
            <v>5099.1257142857139</v>
          </cell>
          <cell r="H1054">
            <v>5099.1257142857139</v>
          </cell>
          <cell r="I1054">
            <v>5099.1257142857139</v>
          </cell>
          <cell r="J1054">
            <v>5099.1257142857139</v>
          </cell>
          <cell r="K1054">
            <v>5099.1257142857139</v>
          </cell>
          <cell r="L1054">
            <v>5099.1257142857139</v>
          </cell>
          <cell r="M1054">
            <v>5099.1257142857139</v>
          </cell>
          <cell r="BL1054">
            <v>110511.61361060376</v>
          </cell>
          <cell r="BM1054">
            <v>2.8198567742947489E-3</v>
          </cell>
        </row>
        <row r="1055">
          <cell r="A1055">
            <v>1371</v>
          </cell>
          <cell r="B1055" t="str">
            <v>Drawings</v>
          </cell>
          <cell r="D1055">
            <v>0</v>
          </cell>
          <cell r="G1055">
            <v>33920.925000000003</v>
          </cell>
          <cell r="H1055">
            <v>33920.925000000003</v>
          </cell>
          <cell r="I1055">
            <v>33920.925000000003</v>
          </cell>
          <cell r="J1055">
            <v>33920.925000000003</v>
          </cell>
          <cell r="K1055">
            <v>33920.925000000003</v>
          </cell>
          <cell r="L1055">
            <v>33920.925000000003</v>
          </cell>
          <cell r="M1055">
            <v>33920.925000000003</v>
          </cell>
          <cell r="N1055">
            <v>33920.925000000003</v>
          </cell>
          <cell r="O1055">
            <v>33920.925000000003</v>
          </cell>
          <cell r="P1055">
            <v>33920.925000000003</v>
          </cell>
          <cell r="Q1055">
            <v>33920.925000000003</v>
          </cell>
          <cell r="R1055">
            <v>33920.925000000003</v>
          </cell>
          <cell r="S1055">
            <v>33920.925000000003</v>
          </cell>
          <cell r="T1055">
            <v>33920.925000000003</v>
          </cell>
          <cell r="U1055">
            <v>33920.925000000003</v>
          </cell>
          <cell r="V1055">
            <v>33920.925000000003</v>
          </cell>
          <cell r="W1055">
            <v>33920.925000000003</v>
          </cell>
          <cell r="X1055">
            <v>33920.925000000003</v>
          </cell>
          <cell r="Y1055">
            <v>33920.925000000003</v>
          </cell>
          <cell r="Z1055">
            <v>33920.925000000003</v>
          </cell>
          <cell r="AA1055">
            <v>33920.925000000003</v>
          </cell>
          <cell r="AB1055">
            <v>33920.925000000003</v>
          </cell>
          <cell r="AC1055">
            <v>33920.925000000003</v>
          </cell>
          <cell r="AD1055">
            <v>33920.925000000003</v>
          </cell>
          <cell r="AE1055">
            <v>33920.925000000003</v>
          </cell>
          <cell r="AF1055">
            <v>33920.925000000003</v>
          </cell>
          <cell r="AG1055">
            <v>33920.925000000003</v>
          </cell>
          <cell r="AH1055">
            <v>33920.925000000003</v>
          </cell>
          <cell r="AI1055">
            <v>33920.925000000003</v>
          </cell>
          <cell r="BL1055">
            <v>1174185.8702868922</v>
          </cell>
          <cell r="BM1055">
            <v>5.6352056562900543E-3</v>
          </cell>
        </row>
        <row r="1056">
          <cell r="A1056">
            <v>1375</v>
          </cell>
          <cell r="B1056" t="str">
            <v>RAM study</v>
          </cell>
          <cell r="D1056">
            <v>0</v>
          </cell>
          <cell r="BL1056">
            <v>46904.75</v>
          </cell>
          <cell r="BM1056">
            <v>-4.8614575134706683E-3</v>
          </cell>
        </row>
        <row r="1057">
          <cell r="A1057">
            <v>1376</v>
          </cell>
          <cell r="B1057" t="str">
            <v>RAM study</v>
          </cell>
          <cell r="D1057">
            <v>0</v>
          </cell>
          <cell r="BL1057">
            <v>498363.02</v>
          </cell>
          <cell r="BM1057">
            <v>-4.029860720038414E-4</v>
          </cell>
        </row>
        <row r="1058">
          <cell r="A1058">
            <v>1377</v>
          </cell>
          <cell r="B1058" t="str">
            <v>RAM study</v>
          </cell>
          <cell r="D1058">
            <v>0</v>
          </cell>
          <cell r="BL1058">
            <v>5863.09</v>
          </cell>
          <cell r="BM1058">
            <v>-4.3576821890383144E-3</v>
          </cell>
        </row>
        <row r="1059">
          <cell r="A1059">
            <v>1378</v>
          </cell>
          <cell r="B1059" t="str">
            <v>RAM study</v>
          </cell>
          <cell r="D1059">
            <v>0</v>
          </cell>
          <cell r="BL1059">
            <v>35178.57</v>
          </cell>
          <cell r="BM1059">
            <v>3.853906862786971E-3</v>
          </cell>
        </row>
        <row r="1060">
          <cell r="A1060">
            <v>1382</v>
          </cell>
          <cell r="B1060" t="str">
            <v>Drawings</v>
          </cell>
          <cell r="D1060">
            <v>0</v>
          </cell>
          <cell r="G1060">
            <v>575.58136363636368</v>
          </cell>
          <cell r="H1060">
            <v>575.58136363636368</v>
          </cell>
          <cell r="I1060">
            <v>575.58136363636368</v>
          </cell>
          <cell r="J1060">
            <v>575.58136363636368</v>
          </cell>
          <cell r="K1060">
            <v>575.58136363636368</v>
          </cell>
          <cell r="L1060">
            <v>575.58136363636368</v>
          </cell>
          <cell r="M1060">
            <v>575.58136363636368</v>
          </cell>
          <cell r="N1060">
            <v>575.58136363636368</v>
          </cell>
          <cell r="O1060">
            <v>575.58136363636368</v>
          </cell>
          <cell r="P1060">
            <v>575.58136363636368</v>
          </cell>
          <cell r="Q1060">
            <v>575.58136363636368</v>
          </cell>
          <cell r="R1060">
            <v>575.58136363636368</v>
          </cell>
          <cell r="S1060">
            <v>575.58136363636368</v>
          </cell>
          <cell r="T1060">
            <v>575.58136363636368</v>
          </cell>
          <cell r="U1060">
            <v>575.58136363636368</v>
          </cell>
          <cell r="V1060">
            <v>575.58136363636368</v>
          </cell>
          <cell r="W1060">
            <v>575.58136363636368</v>
          </cell>
          <cell r="X1060">
            <v>575.58136363636368</v>
          </cell>
          <cell r="Y1060">
            <v>575.58136363636368</v>
          </cell>
          <cell r="Z1060">
            <v>575.58136363636368</v>
          </cell>
          <cell r="AA1060">
            <v>575.58136363636368</v>
          </cell>
          <cell r="AB1060">
            <v>575.58136363636368</v>
          </cell>
          <cell r="BL1060">
            <v>13813.952612403617</v>
          </cell>
          <cell r="BM1060">
            <v>1.2635602433874737E-3</v>
          </cell>
        </row>
        <row r="1061">
          <cell r="A1061">
            <v>1383</v>
          </cell>
          <cell r="B1061" t="str">
            <v>Drawings</v>
          </cell>
          <cell r="D1061">
            <v>0</v>
          </cell>
          <cell r="E1061">
            <v>138.48999999999069</v>
          </cell>
          <cell r="G1061">
            <v>3416.3459090909091</v>
          </cell>
          <cell r="H1061">
            <v>3416.3459090909091</v>
          </cell>
          <cell r="I1061">
            <v>3416.3459090909091</v>
          </cell>
          <cell r="J1061">
            <v>3416.3459090909091</v>
          </cell>
          <cell r="K1061">
            <v>3416.3459090909091</v>
          </cell>
          <cell r="L1061">
            <v>3416.3459090909091</v>
          </cell>
          <cell r="M1061">
            <v>3416.3459090909091</v>
          </cell>
          <cell r="N1061">
            <v>3416.3459090909091</v>
          </cell>
          <cell r="O1061">
            <v>3416.3459090909091</v>
          </cell>
          <cell r="P1061">
            <v>3416.3459090909091</v>
          </cell>
          <cell r="Q1061">
            <v>3416.3459090909091</v>
          </cell>
          <cell r="R1061">
            <v>3416.3459090909091</v>
          </cell>
          <cell r="S1061">
            <v>3416.3459090909091</v>
          </cell>
          <cell r="T1061">
            <v>3416.3459090909091</v>
          </cell>
          <cell r="U1061">
            <v>3416.3459090909091</v>
          </cell>
          <cell r="V1061">
            <v>3416.3459090909091</v>
          </cell>
          <cell r="W1061">
            <v>3416.3459090909091</v>
          </cell>
          <cell r="X1061">
            <v>3416.3459090909091</v>
          </cell>
          <cell r="Y1061">
            <v>3416.3459090909091</v>
          </cell>
          <cell r="Z1061">
            <v>3416.3459090909091</v>
          </cell>
          <cell r="AA1061">
            <v>3416.3459090909091</v>
          </cell>
          <cell r="AB1061">
            <v>3416.3459090909091</v>
          </cell>
          <cell r="AC1061">
            <v>817.12099999999998</v>
          </cell>
          <cell r="BL1061">
            <v>82883.706674421715</v>
          </cell>
          <cell r="BM1061">
            <v>-1.4186385087668896E-3</v>
          </cell>
        </row>
        <row r="1062">
          <cell r="A1062">
            <v>1384</v>
          </cell>
          <cell r="B1062" t="str">
            <v>Crawl beams</v>
          </cell>
          <cell r="D1062">
            <v>0</v>
          </cell>
          <cell r="G1062">
            <v>9091.7569481528499</v>
          </cell>
          <cell r="H1062">
            <v>9091.7569481528499</v>
          </cell>
          <cell r="I1062">
            <v>9091.7569481528499</v>
          </cell>
          <cell r="J1062">
            <v>9091.7569481528499</v>
          </cell>
          <cell r="K1062">
            <v>27275.27</v>
          </cell>
          <cell r="BL1062">
            <v>63642.297792611396</v>
          </cell>
          <cell r="BM1062">
            <v>-8.4445855463854969E-4</v>
          </cell>
        </row>
        <row r="1063">
          <cell r="A1063">
            <v>1385</v>
          </cell>
          <cell r="B1063" t="str">
            <v>Crawl beams</v>
          </cell>
          <cell r="D1063">
            <v>0</v>
          </cell>
          <cell r="E1063">
            <v>830.90999999999985</v>
          </cell>
          <cell r="K1063">
            <v>2885.15</v>
          </cell>
          <cell r="BL1063">
            <v>28851.175319065776</v>
          </cell>
          <cell r="BM1063">
            <v>-6.3072602642932907E-5</v>
          </cell>
        </row>
        <row r="1064">
          <cell r="A1064">
            <v>1386</v>
          </cell>
          <cell r="B1064" t="str">
            <v>Crawl beams</v>
          </cell>
          <cell r="D1064">
            <v>67408.968081904924</v>
          </cell>
          <cell r="F1064">
            <v>67408.968081904939</v>
          </cell>
          <cell r="H1064">
            <v>32953.449999999997</v>
          </cell>
          <cell r="BL1064">
            <v>306543.73655343411</v>
          </cell>
          <cell r="BM1064">
            <v>-1.8817861564457417E-3</v>
          </cell>
        </row>
        <row r="1065">
          <cell r="A1065">
            <v>1389</v>
          </cell>
          <cell r="B1065" t="str">
            <v>Scaffolding</v>
          </cell>
          <cell r="D1065">
            <v>0</v>
          </cell>
          <cell r="G1065">
            <v>31257.728503703853</v>
          </cell>
          <cell r="H1065">
            <v>31257.728503703853</v>
          </cell>
          <cell r="I1065">
            <v>31257.728503703853</v>
          </cell>
          <cell r="J1065">
            <v>31257.728503703853</v>
          </cell>
          <cell r="K1065">
            <v>31257.728503703853</v>
          </cell>
          <cell r="L1065">
            <v>212453.63</v>
          </cell>
          <cell r="M1065">
            <v>50000</v>
          </cell>
          <cell r="N1065">
            <v>50000</v>
          </cell>
          <cell r="O1065">
            <v>50000</v>
          </cell>
          <cell r="P1065">
            <v>50000</v>
          </cell>
          <cell r="Q1065">
            <v>30000</v>
          </cell>
          <cell r="R1065">
            <v>50000</v>
          </cell>
          <cell r="S1065">
            <v>50000</v>
          </cell>
          <cell r="T1065">
            <v>50000</v>
          </cell>
          <cell r="U1065">
            <v>50000</v>
          </cell>
          <cell r="V1065">
            <v>50000</v>
          </cell>
          <cell r="W1065">
            <v>50000</v>
          </cell>
          <cell r="X1065">
            <v>50000</v>
          </cell>
          <cell r="Y1065">
            <v>50000</v>
          </cell>
          <cell r="Z1065">
            <v>50000</v>
          </cell>
          <cell r="BL1065">
            <v>1200000.0025185193</v>
          </cell>
          <cell r="BM1065">
            <v>2.5185192935168743E-3</v>
          </cell>
        </row>
        <row r="1066">
          <cell r="A1066">
            <v>1390</v>
          </cell>
          <cell r="B1066" t="str">
            <v>Lagging</v>
          </cell>
          <cell r="D1066">
            <v>0</v>
          </cell>
          <cell r="J1066">
            <v>36359.82</v>
          </cell>
          <cell r="BL1066">
            <v>36359.82</v>
          </cell>
          <cell r="BM1066">
            <v>2.0654714389820583E-3</v>
          </cell>
        </row>
        <row r="1067">
          <cell r="A1067">
            <v>1391</v>
          </cell>
          <cell r="B1067" t="str">
            <v>Lagging</v>
          </cell>
          <cell r="D1067">
            <v>0</v>
          </cell>
          <cell r="J1067">
            <v>386323.07</v>
          </cell>
          <cell r="BL1067">
            <v>386323.07</v>
          </cell>
          <cell r="BM1067">
            <v>4.4456340256147087E-3</v>
          </cell>
        </row>
        <row r="1068">
          <cell r="A1068">
            <v>1392</v>
          </cell>
          <cell r="B1068" t="str">
            <v>Lagging</v>
          </cell>
          <cell r="D1068">
            <v>0</v>
          </cell>
          <cell r="J1068">
            <v>4544.9799999999996</v>
          </cell>
          <cell r="BL1068">
            <v>4544.9799999999996</v>
          </cell>
          <cell r="BM1068">
            <v>2.7581839294725796E-3</v>
          </cell>
        </row>
        <row r="1069">
          <cell r="A1069">
            <v>1396</v>
          </cell>
          <cell r="B1069" t="str">
            <v>Lagging</v>
          </cell>
          <cell r="D1069">
            <v>0</v>
          </cell>
          <cell r="E1069">
            <v>7138.7799999999988</v>
          </cell>
          <cell r="J1069">
            <v>27269.86</v>
          </cell>
          <cell r="BL1069">
            <v>27269.86</v>
          </cell>
          <cell r="BM1069">
            <v>-3.4508964199631009E-3</v>
          </cell>
        </row>
        <row r="1070">
          <cell r="A1070">
            <v>1397</v>
          </cell>
          <cell r="B1070" t="str">
            <v>Quality related costs</v>
          </cell>
          <cell r="D1070">
            <v>0</v>
          </cell>
          <cell r="E1070">
            <v>50881.390000000014</v>
          </cell>
          <cell r="S1070">
            <v>2319.79</v>
          </cell>
          <cell r="T1070">
            <v>1656.99</v>
          </cell>
          <cell r="U1070">
            <v>1656.99</v>
          </cell>
          <cell r="V1070">
            <v>1656.99</v>
          </cell>
          <cell r="W1070">
            <v>1656.99</v>
          </cell>
          <cell r="X1070">
            <v>1656.99</v>
          </cell>
          <cell r="Y1070">
            <v>1656.99</v>
          </cell>
          <cell r="Z1070">
            <v>1656.99</v>
          </cell>
          <cell r="AA1070">
            <v>1656.99</v>
          </cell>
          <cell r="AB1070">
            <v>1656.99</v>
          </cell>
          <cell r="AC1070">
            <v>1656.99</v>
          </cell>
          <cell r="AD1070">
            <v>1656.99</v>
          </cell>
          <cell r="AE1070">
            <v>1656.99</v>
          </cell>
          <cell r="BL1070">
            <v>111018.51000000005</v>
          </cell>
          <cell r="BM1070">
            <v>-3.8408889187849127E-2</v>
          </cell>
        </row>
        <row r="1071">
          <cell r="A1071">
            <v>1398</v>
          </cell>
          <cell r="B1071" t="str">
            <v>Environmental related costs</v>
          </cell>
          <cell r="D1071">
            <v>2312.8899999999994</v>
          </cell>
          <cell r="E1071">
            <v>1266.28</v>
          </cell>
          <cell r="F1071">
            <v>2312.89</v>
          </cell>
          <cell r="G1071">
            <v>2312.89</v>
          </cell>
          <cell r="H1071">
            <v>2312.89</v>
          </cell>
          <cell r="I1071">
            <v>2312.89</v>
          </cell>
          <cell r="J1071">
            <v>2312.89</v>
          </cell>
          <cell r="K1071">
            <v>2312.89</v>
          </cell>
          <cell r="L1071">
            <v>2643.31</v>
          </cell>
          <cell r="M1071">
            <v>2312.89</v>
          </cell>
          <cell r="N1071">
            <v>2312.89</v>
          </cell>
          <cell r="O1071">
            <v>2312.89</v>
          </cell>
          <cell r="P1071">
            <v>2312.89</v>
          </cell>
          <cell r="Q1071">
            <v>2312.89</v>
          </cell>
          <cell r="R1071">
            <v>2312.89</v>
          </cell>
          <cell r="S1071">
            <v>2312.89</v>
          </cell>
          <cell r="T1071">
            <v>2312.89</v>
          </cell>
          <cell r="U1071">
            <v>2312.89</v>
          </cell>
          <cell r="V1071">
            <v>2312.89</v>
          </cell>
          <cell r="W1071">
            <v>2312.89</v>
          </cell>
          <cell r="X1071">
            <v>2312.89</v>
          </cell>
          <cell r="Y1071">
            <v>2312.89</v>
          </cell>
          <cell r="Z1071">
            <v>2312.89</v>
          </cell>
          <cell r="AA1071">
            <v>2312.89</v>
          </cell>
          <cell r="AB1071">
            <v>2312.89</v>
          </cell>
          <cell r="AC1071">
            <v>2312.89</v>
          </cell>
          <cell r="AD1071">
            <v>2312.89</v>
          </cell>
          <cell r="AE1071">
            <v>2312.89</v>
          </cell>
          <cell r="AF1071">
            <v>991.13</v>
          </cell>
          <cell r="BL1071">
            <v>74012.362771640212</v>
          </cell>
          <cell r="BM1071">
            <v>-2.8342859586700797E-3</v>
          </cell>
        </row>
        <row r="1072">
          <cell r="A1072">
            <v>1399</v>
          </cell>
          <cell r="B1072" t="str">
            <v>Training related costs</v>
          </cell>
          <cell r="D1072">
            <v>8208.960000000021</v>
          </cell>
          <cell r="E1072">
            <v>4175.53</v>
          </cell>
          <cell r="F1072">
            <v>8208.9599999999991</v>
          </cell>
          <cell r="G1072">
            <v>8208.9599999999991</v>
          </cell>
          <cell r="H1072">
            <v>8208.9599999999991</v>
          </cell>
          <cell r="I1072">
            <v>8208.9599999999991</v>
          </cell>
          <cell r="J1072">
            <v>8208.9599999999991</v>
          </cell>
          <cell r="K1072">
            <v>8208.9599999999991</v>
          </cell>
          <cell r="L1072">
            <v>8208.9599999999991</v>
          </cell>
          <cell r="M1072">
            <v>8208.9599999999991</v>
          </cell>
          <cell r="N1072">
            <v>8208.9599999999991</v>
          </cell>
          <cell r="O1072">
            <v>8208.9599999999991</v>
          </cell>
          <cell r="P1072">
            <v>8208.9599999999991</v>
          </cell>
          <cell r="Q1072">
            <v>8208.9599999999991</v>
          </cell>
          <cell r="R1072">
            <v>8208.9599999999991</v>
          </cell>
          <cell r="S1072">
            <v>8208.9599999999991</v>
          </cell>
          <cell r="T1072">
            <v>8208.9599999999991</v>
          </cell>
          <cell r="U1072">
            <v>8208.9599999999991</v>
          </cell>
          <cell r="V1072">
            <v>8208.9599999999991</v>
          </cell>
          <cell r="W1072">
            <v>8208.9599999999991</v>
          </cell>
          <cell r="X1072">
            <v>8208.9599999999991</v>
          </cell>
          <cell r="Y1072">
            <v>8208.9599999999991</v>
          </cell>
          <cell r="Z1072">
            <v>8208.9599999999991</v>
          </cell>
          <cell r="AA1072">
            <v>8208.9599999999991</v>
          </cell>
          <cell r="AB1072">
            <v>8208.9599999999991</v>
          </cell>
          <cell r="AC1072">
            <v>8208.9599999999991</v>
          </cell>
          <cell r="AD1072">
            <v>8208.9599999999991</v>
          </cell>
          <cell r="AE1072">
            <v>8208.9599999999991</v>
          </cell>
          <cell r="AF1072">
            <v>9821.27</v>
          </cell>
          <cell r="BL1072">
            <v>549999.99571428634</v>
          </cell>
          <cell r="BM1072">
            <v>-4.2857136577367783E-3</v>
          </cell>
        </row>
        <row r="1073">
          <cell r="A1073">
            <v>1404</v>
          </cell>
          <cell r="B1073" t="str">
            <v>Intermediate level indication</v>
          </cell>
          <cell r="D1073">
            <v>0</v>
          </cell>
          <cell r="E1073">
            <v>120000</v>
          </cell>
          <cell r="K1073">
            <v>29053.86</v>
          </cell>
          <cell r="BL1073">
            <v>29053.86</v>
          </cell>
          <cell r="BM1073">
            <v>1.4944998583814595E-3</v>
          </cell>
        </row>
        <row r="1074">
          <cell r="A1074">
            <v>1410</v>
          </cell>
          <cell r="B1074" t="str">
            <v>Medical tests / Induction training</v>
          </cell>
          <cell r="D1074">
            <v>17966.160000000003</v>
          </cell>
          <cell r="F1074">
            <v>17966.16</v>
          </cell>
          <cell r="G1074">
            <v>25152.639999999999</v>
          </cell>
          <cell r="H1074">
            <v>25152.639999999999</v>
          </cell>
          <cell r="I1074">
            <v>25152.639999999999</v>
          </cell>
          <cell r="J1074">
            <v>25152.639999999999</v>
          </cell>
          <cell r="K1074">
            <v>25152.639999999999</v>
          </cell>
          <cell r="L1074">
            <v>25152.639999999999</v>
          </cell>
          <cell r="M1074">
            <v>25152.639999999999</v>
          </cell>
          <cell r="N1074">
            <v>25152.639999999999</v>
          </cell>
          <cell r="O1074">
            <v>25152.639999999999</v>
          </cell>
          <cell r="P1074">
            <v>25152.639999999999</v>
          </cell>
          <cell r="Q1074">
            <v>25152.639999999999</v>
          </cell>
          <cell r="R1074">
            <v>25152.639999999999</v>
          </cell>
          <cell r="S1074">
            <v>25152.639999999999</v>
          </cell>
          <cell r="T1074">
            <v>25152.639999999999</v>
          </cell>
          <cell r="U1074">
            <v>25152.639999999999</v>
          </cell>
          <cell r="V1074">
            <v>25152.639999999999</v>
          </cell>
          <cell r="W1074">
            <v>25152.639999999999</v>
          </cell>
          <cell r="X1074">
            <v>25152.639999999999</v>
          </cell>
          <cell r="Y1074">
            <v>25152.639999999999</v>
          </cell>
          <cell r="Z1074">
            <v>25152.639999999999</v>
          </cell>
          <cell r="AA1074">
            <v>25152.639999999999</v>
          </cell>
          <cell r="AB1074">
            <v>25152.639999999999</v>
          </cell>
          <cell r="AC1074">
            <v>25152.639999999999</v>
          </cell>
          <cell r="AD1074">
            <v>25152.639999999999</v>
          </cell>
          <cell r="AE1074">
            <v>25152.639999999999</v>
          </cell>
          <cell r="AF1074">
            <v>14372.93</v>
          </cell>
          <cell r="BL1074">
            <v>804884.4753539688</v>
          </cell>
          <cell r="BM1074">
            <v>-6.1047822237014771E-4</v>
          </cell>
        </row>
        <row r="1075">
          <cell r="A1075">
            <v>1411</v>
          </cell>
          <cell r="B1075" t="str">
            <v>Staff transportation</v>
          </cell>
          <cell r="D1075">
            <v>40475.510000000009</v>
          </cell>
          <cell r="F1075">
            <v>40475.51</v>
          </cell>
          <cell r="G1075">
            <v>40475.51</v>
          </cell>
          <cell r="H1075">
            <v>40475.51</v>
          </cell>
          <cell r="I1075">
            <v>40475.51</v>
          </cell>
          <cell r="J1075">
            <v>40475.51</v>
          </cell>
          <cell r="K1075">
            <v>40475.51</v>
          </cell>
          <cell r="L1075">
            <v>40475.51</v>
          </cell>
          <cell r="M1075">
            <v>40475.51</v>
          </cell>
          <cell r="N1075">
            <v>40475.51</v>
          </cell>
          <cell r="O1075">
            <v>40475.51</v>
          </cell>
          <cell r="P1075">
            <v>40475.51</v>
          </cell>
          <cell r="Q1075">
            <v>40475.51</v>
          </cell>
          <cell r="R1075">
            <v>40475.51</v>
          </cell>
          <cell r="S1075">
            <v>40475.51</v>
          </cell>
          <cell r="T1075">
            <v>40475.51</v>
          </cell>
          <cell r="U1075">
            <v>40475.51</v>
          </cell>
          <cell r="V1075">
            <v>40475.51</v>
          </cell>
          <cell r="W1075">
            <v>40475.51</v>
          </cell>
          <cell r="X1075">
            <v>40475.51</v>
          </cell>
          <cell r="Y1075">
            <v>40475.51</v>
          </cell>
          <cell r="Z1075">
            <v>40475.51</v>
          </cell>
          <cell r="AA1075">
            <v>40475.51</v>
          </cell>
          <cell r="AB1075">
            <v>40475.51</v>
          </cell>
          <cell r="AC1075">
            <v>40475.51</v>
          </cell>
          <cell r="AD1075">
            <v>40475.51</v>
          </cell>
          <cell r="AE1075">
            <v>40475.51</v>
          </cell>
          <cell r="AF1075">
            <v>23128.94</v>
          </cell>
          <cell r="BL1075">
            <v>1295216.4027555559</v>
          </cell>
          <cell r="BM1075">
            <v>4.6518479939550161E-3</v>
          </cell>
        </row>
        <row r="1076">
          <cell r="A1076">
            <v>1412</v>
          </cell>
          <cell r="B1076" t="str">
            <v>Staff accomodation</v>
          </cell>
          <cell r="D1076">
            <v>11564.43</v>
          </cell>
          <cell r="F1076">
            <v>11564.43</v>
          </cell>
          <cell r="G1076">
            <v>11564.43</v>
          </cell>
          <cell r="H1076">
            <v>11564.43</v>
          </cell>
          <cell r="I1076">
            <v>11564.43</v>
          </cell>
          <cell r="J1076">
            <v>11564.43</v>
          </cell>
          <cell r="K1076">
            <v>11564.43</v>
          </cell>
          <cell r="L1076">
            <v>11564.43</v>
          </cell>
          <cell r="M1076">
            <v>11564.43</v>
          </cell>
          <cell r="N1076">
            <v>11564.43</v>
          </cell>
          <cell r="O1076">
            <v>11564.43</v>
          </cell>
          <cell r="P1076">
            <v>11564.43</v>
          </cell>
          <cell r="Q1076">
            <v>11564.43</v>
          </cell>
          <cell r="R1076">
            <v>11564.43</v>
          </cell>
          <cell r="S1076">
            <v>11564.43</v>
          </cell>
          <cell r="T1076">
            <v>11564.43</v>
          </cell>
          <cell r="U1076">
            <v>11564.43</v>
          </cell>
          <cell r="V1076">
            <v>11564.43</v>
          </cell>
          <cell r="W1076">
            <v>11564.43</v>
          </cell>
          <cell r="X1076">
            <v>11564.43</v>
          </cell>
          <cell r="Y1076">
            <v>11564.43</v>
          </cell>
          <cell r="Z1076">
            <v>11564.43</v>
          </cell>
          <cell r="AA1076">
            <v>11564.43</v>
          </cell>
          <cell r="AB1076">
            <v>11564.43</v>
          </cell>
          <cell r="AC1076">
            <v>11564.43</v>
          </cell>
          <cell r="AD1076">
            <v>11564.43</v>
          </cell>
          <cell r="AE1076">
            <v>11564.43</v>
          </cell>
          <cell r="AF1076">
            <v>6608.3</v>
          </cell>
          <cell r="BL1076">
            <v>370061.82771640201</v>
          </cell>
          <cell r="BM1076">
            <v>-3.1322881113737822E-4</v>
          </cell>
        </row>
        <row r="1077">
          <cell r="A1077">
            <v>1413</v>
          </cell>
          <cell r="B1077" t="str">
            <v>Access &amp; permits</v>
          </cell>
          <cell r="D1077">
            <v>1156.4399999999996</v>
          </cell>
          <cell r="F1077">
            <v>1156.44</v>
          </cell>
          <cell r="G1077">
            <v>1156.44</v>
          </cell>
          <cell r="H1077">
            <v>1156.44</v>
          </cell>
          <cell r="I1077">
            <v>1156.44</v>
          </cell>
          <cell r="J1077">
            <v>1156.44</v>
          </cell>
          <cell r="K1077">
            <v>1156.44</v>
          </cell>
          <cell r="L1077">
            <v>1156.44</v>
          </cell>
          <cell r="M1077">
            <v>1156.44</v>
          </cell>
          <cell r="N1077">
            <v>1156.44</v>
          </cell>
          <cell r="O1077">
            <v>1156.44</v>
          </cell>
          <cell r="P1077">
            <v>1156.44</v>
          </cell>
          <cell r="Q1077">
            <v>1156.44</v>
          </cell>
          <cell r="R1077">
            <v>1156.44</v>
          </cell>
          <cell r="S1077">
            <v>1156.44</v>
          </cell>
          <cell r="T1077">
            <v>1156.44</v>
          </cell>
          <cell r="U1077">
            <v>1156.44</v>
          </cell>
          <cell r="V1077">
            <v>1156.44</v>
          </cell>
          <cell r="W1077">
            <v>1156.44</v>
          </cell>
          <cell r="X1077">
            <v>1156.44</v>
          </cell>
          <cell r="Y1077">
            <v>1156.44</v>
          </cell>
          <cell r="Z1077">
            <v>1156.44</v>
          </cell>
          <cell r="AA1077">
            <v>1156.44</v>
          </cell>
          <cell r="AB1077">
            <v>1156.44</v>
          </cell>
          <cell r="AC1077">
            <v>1156.44</v>
          </cell>
          <cell r="AD1077">
            <v>2973.79</v>
          </cell>
          <cell r="BL1077">
            <v>37006.17877164021</v>
          </cell>
          <cell r="BM1077">
            <v>-4.0313228746526875E-3</v>
          </cell>
        </row>
        <row r="1078">
          <cell r="A1078">
            <v>1425</v>
          </cell>
          <cell r="B1078" t="str">
            <v>Retention Bonds</v>
          </cell>
          <cell r="D1078">
            <v>0</v>
          </cell>
          <cell r="I1078">
            <v>2841965.8730000001</v>
          </cell>
          <cell r="BL1078">
            <v>2841965.8730000001</v>
          </cell>
          <cell r="BM1078">
            <v>1.1039488017559052E-3</v>
          </cell>
        </row>
        <row r="1079">
          <cell r="A1079">
            <v>1426</v>
          </cell>
          <cell r="B1079" t="str">
            <v>Performance Bonds</v>
          </cell>
          <cell r="D1079">
            <v>0</v>
          </cell>
          <cell r="BL1079">
            <v>4050166.7</v>
          </cell>
          <cell r="BM1079">
            <v>2.4191113188862801E-3</v>
          </cell>
        </row>
        <row r="1080">
          <cell r="A1080">
            <v>1428</v>
          </cell>
          <cell r="B1080" t="str">
            <v>Insurances</v>
          </cell>
          <cell r="D1080">
            <v>0</v>
          </cell>
          <cell r="BL1080">
            <v>320867.11</v>
          </cell>
          <cell r="BM1080">
            <v>-4.5689090620726347E-3</v>
          </cell>
        </row>
        <row r="1081">
          <cell r="A1081">
            <v>1429</v>
          </cell>
          <cell r="B1081" t="str">
            <v>Costs related to Royalties</v>
          </cell>
          <cell r="D1081">
            <v>0</v>
          </cell>
          <cell r="BL1081">
            <v>1968466.34</v>
          </cell>
          <cell r="BM1081">
            <v>-1.1241121683269739E-3</v>
          </cell>
        </row>
        <row r="1082">
          <cell r="A1082">
            <v>1431</v>
          </cell>
          <cell r="B1082" t="str">
            <v>Establishment of facilities on site</v>
          </cell>
          <cell r="D1082">
            <v>0</v>
          </cell>
          <cell r="BL1082">
            <v>6589690.2348956065</v>
          </cell>
          <cell r="BM1082">
            <v>7.7584544196724892E-3</v>
          </cell>
        </row>
        <row r="1083">
          <cell r="A1083">
            <v>1432</v>
          </cell>
          <cell r="B1083" t="str">
            <v>Removal of site establishment</v>
          </cell>
          <cell r="D1083">
            <v>0</v>
          </cell>
          <cell r="E1083">
            <v>2312.8900000000012</v>
          </cell>
          <cell r="BJ1083">
            <v>300000</v>
          </cell>
          <cell r="BL1083">
            <v>300000</v>
          </cell>
          <cell r="BM1083">
            <v>0</v>
          </cell>
        </row>
        <row r="1084">
          <cell r="A1084">
            <v>1433</v>
          </cell>
          <cell r="B1084" t="str">
            <v>Plant</v>
          </cell>
          <cell r="D1084">
            <v>117111.15000000002</v>
          </cell>
          <cell r="E1084">
            <v>2312.8899999999994</v>
          </cell>
          <cell r="F1084">
            <v>117111.15</v>
          </cell>
          <cell r="G1084">
            <v>117111.15</v>
          </cell>
          <cell r="H1084">
            <v>117111.15</v>
          </cell>
          <cell r="I1084">
            <v>117111.15</v>
          </cell>
          <cell r="J1084">
            <v>117111.15</v>
          </cell>
          <cell r="K1084">
            <v>117111.15</v>
          </cell>
          <cell r="L1084">
            <v>117111.15</v>
          </cell>
          <cell r="M1084">
            <v>117111.15</v>
          </cell>
          <cell r="N1084">
            <v>117111.15</v>
          </cell>
          <cell r="O1084">
            <v>117111.15</v>
          </cell>
          <cell r="P1084">
            <v>117111.15</v>
          </cell>
          <cell r="Q1084">
            <v>117111.15</v>
          </cell>
          <cell r="R1084">
            <v>117111.15</v>
          </cell>
          <cell r="S1084">
            <v>117111.15</v>
          </cell>
          <cell r="T1084">
            <v>117111.15</v>
          </cell>
          <cell r="U1084">
            <v>117111.15</v>
          </cell>
          <cell r="V1084">
            <v>117111.15</v>
          </cell>
          <cell r="W1084">
            <v>117111.15</v>
          </cell>
          <cell r="X1084">
            <v>117111.15</v>
          </cell>
          <cell r="Y1084">
            <v>117111.15</v>
          </cell>
          <cell r="Z1084">
            <v>117111.15</v>
          </cell>
          <cell r="AA1084">
            <v>117111.15</v>
          </cell>
          <cell r="AB1084">
            <v>117111.15</v>
          </cell>
          <cell r="AC1084">
            <v>117111.15</v>
          </cell>
          <cell r="AD1084">
            <v>117111.15</v>
          </cell>
          <cell r="AE1084">
            <v>117111.15</v>
          </cell>
          <cell r="AF1084">
            <v>66920.67</v>
          </cell>
          <cell r="BL1084">
            <v>3747560.819999998</v>
          </cell>
          <cell r="BM1084">
            <v>4.0017238967120647</v>
          </cell>
        </row>
        <row r="1085">
          <cell r="A1085">
            <v>1434</v>
          </cell>
          <cell r="B1085" t="str">
            <v>Health &amp; Safety related costs</v>
          </cell>
          <cell r="D1085">
            <v>2312.8899999999994</v>
          </cell>
          <cell r="F1085">
            <v>2312.89</v>
          </cell>
          <cell r="G1085">
            <v>2312.89</v>
          </cell>
          <cell r="H1085">
            <v>2312.89</v>
          </cell>
          <cell r="I1085">
            <v>2312.89</v>
          </cell>
          <cell r="J1085">
            <v>2312.89</v>
          </cell>
          <cell r="K1085">
            <v>2312.89</v>
          </cell>
          <cell r="L1085">
            <v>2643.31</v>
          </cell>
          <cell r="M1085">
            <v>2312.89</v>
          </cell>
          <cell r="N1085">
            <v>2312.89</v>
          </cell>
          <cell r="O1085">
            <v>2312.89</v>
          </cell>
          <cell r="P1085">
            <v>2312.89</v>
          </cell>
          <cell r="Q1085">
            <v>2312.89</v>
          </cell>
          <cell r="R1085">
            <v>2312.89</v>
          </cell>
          <cell r="S1085">
            <v>2312.89</v>
          </cell>
          <cell r="T1085">
            <v>2312.89</v>
          </cell>
          <cell r="U1085">
            <v>2312.89</v>
          </cell>
          <cell r="V1085">
            <v>2312.89</v>
          </cell>
          <cell r="W1085">
            <v>2312.89</v>
          </cell>
          <cell r="X1085">
            <v>2312.89</v>
          </cell>
          <cell r="Y1085">
            <v>2312.89</v>
          </cell>
          <cell r="Z1085">
            <v>2312.89</v>
          </cell>
          <cell r="AA1085">
            <v>2312.89</v>
          </cell>
          <cell r="AB1085">
            <v>2312.89</v>
          </cell>
          <cell r="AC1085">
            <v>2312.89</v>
          </cell>
          <cell r="AD1085">
            <v>2312.89</v>
          </cell>
          <cell r="AE1085">
            <v>2312.89</v>
          </cell>
          <cell r="AF1085">
            <v>991.14</v>
          </cell>
          <cell r="BL1085">
            <v>74012.36754328043</v>
          </cell>
          <cell r="BM1085">
            <v>1.9373542600078508E-3</v>
          </cell>
        </row>
        <row r="1086">
          <cell r="A1086">
            <v>1435</v>
          </cell>
          <cell r="B1086" t="str">
            <v>Equipment</v>
          </cell>
          <cell r="D1086">
            <v>49206.09</v>
          </cell>
          <cell r="E1086">
            <v>8208.960000000021</v>
          </cell>
          <cell r="F1086">
            <v>49206.09</v>
          </cell>
          <cell r="G1086">
            <v>49206.09</v>
          </cell>
          <cell r="H1086">
            <v>49206.09</v>
          </cell>
          <cell r="I1086">
            <v>49206.09</v>
          </cell>
          <cell r="J1086">
            <v>49206.09</v>
          </cell>
          <cell r="K1086">
            <v>49206.09</v>
          </cell>
          <cell r="L1086">
            <v>49206.09</v>
          </cell>
          <cell r="M1086">
            <v>49206.09</v>
          </cell>
          <cell r="N1086">
            <v>49206.09</v>
          </cell>
          <cell r="O1086">
            <v>49206.09</v>
          </cell>
          <cell r="P1086">
            <v>49206.09</v>
          </cell>
          <cell r="Q1086">
            <v>49206.09</v>
          </cell>
          <cell r="R1086">
            <v>49206.09</v>
          </cell>
          <cell r="S1086">
            <v>49206.09</v>
          </cell>
          <cell r="T1086">
            <v>49206.09</v>
          </cell>
          <cell r="U1086">
            <v>49206.09</v>
          </cell>
          <cell r="V1086">
            <v>49206.09</v>
          </cell>
          <cell r="W1086">
            <v>49206.09</v>
          </cell>
          <cell r="X1086">
            <v>49206.09</v>
          </cell>
          <cell r="Y1086">
            <v>49206.09</v>
          </cell>
          <cell r="Z1086">
            <v>49206.09</v>
          </cell>
          <cell r="AA1086">
            <v>49206.09</v>
          </cell>
          <cell r="AB1086">
            <v>49206.09</v>
          </cell>
          <cell r="AC1086">
            <v>49206.09</v>
          </cell>
          <cell r="AD1086">
            <v>49206.09</v>
          </cell>
          <cell r="AE1086">
            <v>49206.09</v>
          </cell>
          <cell r="AF1086">
            <v>59474.32</v>
          </cell>
          <cell r="BL1086">
            <v>1574594.9800000004</v>
          </cell>
          <cell r="BM1086">
            <v>2.8486712835729122E-4</v>
          </cell>
        </row>
        <row r="1087">
          <cell r="A1087">
            <v>1436</v>
          </cell>
          <cell r="B1087" t="str">
            <v>Operation and maintenance of facilities on site</v>
          </cell>
          <cell r="D1087">
            <v>52039.94</v>
          </cell>
          <cell r="E1087">
            <v>25152.639999999985</v>
          </cell>
          <cell r="F1087">
            <v>52039.94</v>
          </cell>
          <cell r="G1087">
            <v>52039.94</v>
          </cell>
          <cell r="H1087">
            <v>52039.94</v>
          </cell>
          <cell r="I1087">
            <v>52039.94</v>
          </cell>
          <cell r="J1087">
            <v>52039.94</v>
          </cell>
          <cell r="K1087">
            <v>52039.94</v>
          </cell>
          <cell r="L1087">
            <v>52039.94</v>
          </cell>
          <cell r="M1087">
            <v>52039.94</v>
          </cell>
          <cell r="N1087">
            <v>52039.94</v>
          </cell>
          <cell r="O1087">
            <v>52039.94</v>
          </cell>
          <cell r="P1087">
            <v>52039.94</v>
          </cell>
          <cell r="Q1087">
            <v>52039.94</v>
          </cell>
          <cell r="R1087">
            <v>52039.94</v>
          </cell>
          <cell r="S1087">
            <v>52039.94</v>
          </cell>
          <cell r="T1087">
            <v>52039.94</v>
          </cell>
          <cell r="U1087">
            <v>52039.94</v>
          </cell>
          <cell r="V1087">
            <v>52039.94</v>
          </cell>
          <cell r="W1087">
            <v>52039.94</v>
          </cell>
          <cell r="X1087">
            <v>52039.94</v>
          </cell>
          <cell r="Y1087">
            <v>52039.94</v>
          </cell>
          <cell r="Z1087">
            <v>52039.94</v>
          </cell>
          <cell r="AA1087">
            <v>52039.94</v>
          </cell>
          <cell r="AB1087">
            <v>52039.94</v>
          </cell>
          <cell r="AC1087">
            <v>52039.94</v>
          </cell>
          <cell r="AD1087">
            <v>52039.94</v>
          </cell>
          <cell r="AE1087">
            <v>52039.94</v>
          </cell>
          <cell r="AF1087">
            <v>29737.26</v>
          </cell>
          <cell r="BL1087">
            <v>1665278.2299999988</v>
          </cell>
          <cell r="BM1087">
            <v>3.866660175845027E-3</v>
          </cell>
        </row>
        <row r="1088">
          <cell r="A1088">
            <v>1437</v>
          </cell>
          <cell r="B1088" t="str">
            <v>Supervision for duration of construction</v>
          </cell>
          <cell r="D1088">
            <v>576494.85999999987</v>
          </cell>
          <cell r="E1088">
            <v>40475.510000000009</v>
          </cell>
          <cell r="F1088">
            <v>576494.86</v>
          </cell>
          <cell r="G1088">
            <v>576494.86</v>
          </cell>
          <cell r="H1088">
            <v>576494.86</v>
          </cell>
          <cell r="I1088">
            <v>576494.86</v>
          </cell>
          <cell r="J1088">
            <v>576494.86</v>
          </cell>
          <cell r="K1088">
            <v>576494.86</v>
          </cell>
          <cell r="L1088">
            <v>576494.86</v>
          </cell>
          <cell r="M1088">
            <v>576494.86</v>
          </cell>
          <cell r="N1088">
            <v>576494.86</v>
          </cell>
          <cell r="O1088">
            <v>576494.86</v>
          </cell>
          <cell r="P1088">
            <v>576494.86</v>
          </cell>
          <cell r="Q1088">
            <v>576494.86</v>
          </cell>
          <cell r="R1088">
            <v>576494.86</v>
          </cell>
          <cell r="S1088">
            <v>576494.86</v>
          </cell>
          <cell r="T1088">
            <v>576494.86</v>
          </cell>
          <cell r="U1088">
            <v>576494.86</v>
          </cell>
          <cell r="V1088">
            <v>576494.86</v>
          </cell>
          <cell r="W1088">
            <v>576494.86</v>
          </cell>
          <cell r="X1088">
            <v>576494.86</v>
          </cell>
          <cell r="Y1088">
            <v>576494.86</v>
          </cell>
          <cell r="Z1088">
            <v>576494.86</v>
          </cell>
          <cell r="AA1088">
            <v>576494.86</v>
          </cell>
          <cell r="AB1088">
            <v>576494.86</v>
          </cell>
          <cell r="AC1088">
            <v>576494.86</v>
          </cell>
          <cell r="AD1088">
            <v>576494.86</v>
          </cell>
          <cell r="AE1088">
            <v>576494.71</v>
          </cell>
          <cell r="BL1088">
            <v>18447835.361541238</v>
          </cell>
          <cell r="BM1088">
            <v>-4.7684498131275177E-3</v>
          </cell>
        </row>
        <row r="1089">
          <cell r="A1089">
            <v>1438</v>
          </cell>
          <cell r="B1089" t="str">
            <v>Company and Head Office overhead costs for duration of the contract</v>
          </cell>
          <cell r="D1089">
            <v>38313.429999999935</v>
          </cell>
          <cell r="E1089">
            <v>11564.429999999993</v>
          </cell>
          <cell r="F1089">
            <v>38313.43</v>
          </cell>
          <cell r="G1089">
            <v>38313.43</v>
          </cell>
          <cell r="H1089">
            <v>38313.43</v>
          </cell>
          <cell r="I1089">
            <v>38313.43</v>
          </cell>
          <cell r="J1089">
            <v>38313.43</v>
          </cell>
          <cell r="K1089">
            <v>38313.43</v>
          </cell>
          <cell r="L1089">
            <v>38313.43</v>
          </cell>
          <cell r="M1089">
            <v>38313.43</v>
          </cell>
          <cell r="N1089">
            <v>38313.43</v>
          </cell>
          <cell r="O1089">
            <v>38313.43</v>
          </cell>
          <cell r="P1089">
            <v>38313.43</v>
          </cell>
          <cell r="Q1089">
            <v>38313.43</v>
          </cell>
          <cell r="R1089">
            <v>38313.43</v>
          </cell>
          <cell r="S1089">
            <v>38313.43</v>
          </cell>
          <cell r="T1089">
            <v>38313.43</v>
          </cell>
          <cell r="U1089">
            <v>38313.43</v>
          </cell>
          <cell r="V1089">
            <v>38313.43</v>
          </cell>
          <cell r="W1089">
            <v>38313.43</v>
          </cell>
          <cell r="X1089">
            <v>38313.43</v>
          </cell>
          <cell r="Y1089">
            <v>38313.43</v>
          </cell>
          <cell r="Z1089">
            <v>38313.43</v>
          </cell>
          <cell r="AA1089">
            <v>38313.43</v>
          </cell>
          <cell r="AB1089">
            <v>38313.43</v>
          </cell>
          <cell r="AC1089">
            <v>38313.43</v>
          </cell>
          <cell r="AD1089">
            <v>38313.43</v>
          </cell>
          <cell r="AE1089">
            <v>38313.43</v>
          </cell>
          <cell r="AF1089">
            <v>40718.050000000003</v>
          </cell>
          <cell r="BL1089">
            <v>2567000.0037037036</v>
          </cell>
          <cell r="BM1089">
            <v>3.7037036381661892E-3</v>
          </cell>
        </row>
        <row r="1090">
          <cell r="A1090">
            <v>1439</v>
          </cell>
          <cell r="B1090" t="str">
            <v>Environmental related costs</v>
          </cell>
          <cell r="D1090">
            <v>23128.859999999986</v>
          </cell>
          <cell r="E1090">
            <v>1156.4400000000005</v>
          </cell>
          <cell r="F1090">
            <v>23128.86</v>
          </cell>
          <cell r="G1090">
            <v>23128.86</v>
          </cell>
          <cell r="H1090">
            <v>23128.86</v>
          </cell>
          <cell r="I1090">
            <v>23128.86</v>
          </cell>
          <cell r="J1090">
            <v>23128.86</v>
          </cell>
          <cell r="K1090">
            <v>23128.86</v>
          </cell>
          <cell r="L1090">
            <v>23128.86</v>
          </cell>
          <cell r="M1090">
            <v>23128.86</v>
          </cell>
          <cell r="N1090">
            <v>23128.86</v>
          </cell>
          <cell r="O1090">
            <v>23128.86</v>
          </cell>
          <cell r="P1090">
            <v>23128.86</v>
          </cell>
          <cell r="Q1090">
            <v>23128.86</v>
          </cell>
          <cell r="R1090">
            <v>23128.86</v>
          </cell>
          <cell r="S1090">
            <v>23128.86</v>
          </cell>
          <cell r="T1090">
            <v>23128.86</v>
          </cell>
          <cell r="U1090">
            <v>23128.86</v>
          </cell>
          <cell r="V1090">
            <v>23128.86</v>
          </cell>
          <cell r="W1090">
            <v>23128.86</v>
          </cell>
          <cell r="X1090">
            <v>23128.86</v>
          </cell>
          <cell r="Y1090">
            <v>23128.86</v>
          </cell>
          <cell r="Z1090">
            <v>23128.86</v>
          </cell>
          <cell r="AA1090">
            <v>23128.86</v>
          </cell>
          <cell r="AB1090">
            <v>23128.86</v>
          </cell>
          <cell r="AC1090">
            <v>23128.86</v>
          </cell>
          <cell r="AD1090">
            <v>23128.86</v>
          </cell>
          <cell r="AE1090">
            <v>23128.86</v>
          </cell>
          <cell r="AF1090">
            <v>13216.61</v>
          </cell>
          <cell r="BL1090">
            <v>740123.65157460293</v>
          </cell>
          <cell r="BM1090">
            <v>-4.4846587115898728E-3</v>
          </cell>
        </row>
        <row r="1091">
          <cell r="A1091">
            <v>1440</v>
          </cell>
          <cell r="B1091" t="str">
            <v>Plant</v>
          </cell>
          <cell r="D1091">
            <v>81226.059999999939</v>
          </cell>
          <cell r="E1091">
            <v>117111.15000000002</v>
          </cell>
          <cell r="F1091">
            <v>81226.06</v>
          </cell>
          <cell r="G1091">
            <v>81226.06</v>
          </cell>
          <cell r="H1091">
            <v>81226.06</v>
          </cell>
          <cell r="I1091">
            <v>81226.06</v>
          </cell>
          <cell r="J1091">
            <v>81226.06</v>
          </cell>
          <cell r="K1091">
            <v>81226.06</v>
          </cell>
          <cell r="L1091">
            <v>81226.06</v>
          </cell>
          <cell r="M1091">
            <v>81226.06</v>
          </cell>
          <cell r="N1091">
            <v>81226.06</v>
          </cell>
          <cell r="O1091">
            <v>81226.06</v>
          </cell>
          <cell r="P1091">
            <v>81226.06</v>
          </cell>
          <cell r="Q1091">
            <v>81226.06</v>
          </cell>
          <cell r="R1091">
            <v>81226.06</v>
          </cell>
          <cell r="S1091">
            <v>81226.06</v>
          </cell>
          <cell r="T1091">
            <v>81226.06</v>
          </cell>
          <cell r="U1091">
            <v>81226.06</v>
          </cell>
          <cell r="V1091">
            <v>81226.06</v>
          </cell>
          <cell r="W1091">
            <v>81226.06</v>
          </cell>
          <cell r="X1091">
            <v>81226.06</v>
          </cell>
          <cell r="Y1091">
            <v>81226.06</v>
          </cell>
          <cell r="Z1091">
            <v>81226.06</v>
          </cell>
          <cell r="AA1091">
            <v>81226.06</v>
          </cell>
          <cell r="AB1091">
            <v>81226.06</v>
          </cell>
          <cell r="AC1091">
            <v>81226.06</v>
          </cell>
          <cell r="AD1091">
            <v>81226.06</v>
          </cell>
          <cell r="AE1091">
            <v>81226.039999999994</v>
          </cell>
          <cell r="BL1091">
            <v>2599233.9000000013</v>
          </cell>
          <cell r="BM1091">
            <v>4.1539771482348442E-3</v>
          </cell>
        </row>
        <row r="1092">
          <cell r="A1092">
            <v>1442</v>
          </cell>
          <cell r="B1092" t="str">
            <v>Equipment</v>
          </cell>
          <cell r="D1092">
            <v>36138.850000000006</v>
          </cell>
          <cell r="E1092">
            <v>49206.089999999967</v>
          </cell>
          <cell r="F1092">
            <v>36138.85</v>
          </cell>
          <cell r="G1092">
            <v>36138.85</v>
          </cell>
          <cell r="H1092">
            <v>36138.85</v>
          </cell>
          <cell r="I1092">
            <v>36138.85</v>
          </cell>
          <cell r="J1092">
            <v>36138.85</v>
          </cell>
          <cell r="K1092">
            <v>36138.85</v>
          </cell>
          <cell r="L1092">
            <v>36138.85</v>
          </cell>
          <cell r="M1092">
            <v>36138.85</v>
          </cell>
          <cell r="N1092">
            <v>36138.85</v>
          </cell>
          <cell r="O1092">
            <v>36138.85</v>
          </cell>
          <cell r="P1092">
            <v>36138.85</v>
          </cell>
          <cell r="Q1092">
            <v>36138.85</v>
          </cell>
          <cell r="R1092">
            <v>36138.85</v>
          </cell>
          <cell r="S1092">
            <v>36138.85</v>
          </cell>
          <cell r="T1092">
            <v>36138.85</v>
          </cell>
          <cell r="U1092">
            <v>36138.85</v>
          </cell>
          <cell r="V1092">
            <v>36138.85</v>
          </cell>
          <cell r="W1092">
            <v>36138.85</v>
          </cell>
          <cell r="X1092">
            <v>36138.85</v>
          </cell>
          <cell r="Y1092">
            <v>36138.85</v>
          </cell>
          <cell r="Z1092">
            <v>36138.85</v>
          </cell>
          <cell r="AA1092">
            <v>36138.85</v>
          </cell>
          <cell r="AB1092">
            <v>36138.85</v>
          </cell>
          <cell r="AC1092">
            <v>36138.85</v>
          </cell>
          <cell r="AD1092">
            <v>36138.85</v>
          </cell>
          <cell r="AE1092">
            <v>36138.85</v>
          </cell>
          <cell r="BL1092">
            <v>1156443.1999999997</v>
          </cell>
          <cell r="BM1092">
            <v>-1.2592596700415015E-2</v>
          </cell>
        </row>
        <row r="1093">
          <cell r="A1093">
            <v>1443</v>
          </cell>
          <cell r="B1093" t="str">
            <v>Health &amp; Safety related costs</v>
          </cell>
          <cell r="D1093">
            <v>92378.030000000028</v>
          </cell>
          <cell r="E1093">
            <v>49206.089999999967</v>
          </cell>
          <cell r="F1093">
            <v>92378.03</v>
          </cell>
          <cell r="G1093">
            <v>92378.03</v>
          </cell>
          <cell r="H1093">
            <v>92378.03</v>
          </cell>
          <cell r="I1093">
            <v>92378.03</v>
          </cell>
          <cell r="J1093">
            <v>92378.03</v>
          </cell>
          <cell r="K1093">
            <v>92378.03</v>
          </cell>
          <cell r="L1093">
            <v>92378.03</v>
          </cell>
          <cell r="M1093">
            <v>92378.03</v>
          </cell>
          <cell r="N1093">
            <v>92378.03</v>
          </cell>
          <cell r="O1093">
            <v>92378.03</v>
          </cell>
          <cell r="P1093">
            <v>92378.03</v>
          </cell>
          <cell r="Q1093">
            <v>92378.03</v>
          </cell>
          <cell r="R1093">
            <v>92378.03</v>
          </cell>
          <cell r="S1093">
            <v>92378.03</v>
          </cell>
          <cell r="T1093">
            <v>92378.03</v>
          </cell>
          <cell r="U1093">
            <v>92378.03</v>
          </cell>
          <cell r="V1093">
            <v>92378.03</v>
          </cell>
          <cell r="W1093">
            <v>92378.03</v>
          </cell>
          <cell r="X1093">
            <v>92378.03</v>
          </cell>
          <cell r="Y1093">
            <v>92378.03</v>
          </cell>
          <cell r="Z1093">
            <v>92378.03</v>
          </cell>
          <cell r="AA1093">
            <v>92378.03</v>
          </cell>
          <cell r="AB1093">
            <v>92378.03</v>
          </cell>
          <cell r="AC1093">
            <v>92378.03</v>
          </cell>
          <cell r="AD1093">
            <v>92378.03</v>
          </cell>
          <cell r="AE1093">
            <v>92378.03</v>
          </cell>
          <cell r="AF1093">
            <v>52787.49</v>
          </cell>
          <cell r="BL1093">
            <v>2956097.0206139362</v>
          </cell>
          <cell r="BM1093">
            <v>-4.179561510682106E-3</v>
          </cell>
        </row>
        <row r="1094">
          <cell r="A1094">
            <v>1448</v>
          </cell>
          <cell r="B1094" t="str">
            <v>Quality related costs</v>
          </cell>
          <cell r="D1094">
            <v>0</v>
          </cell>
          <cell r="E1094">
            <v>52039.94</v>
          </cell>
          <cell r="M1094">
            <v>0</v>
          </cell>
          <cell r="Q1094">
            <v>65553.399999999994</v>
          </cell>
          <cell r="R1094">
            <v>62447.93</v>
          </cell>
          <cell r="S1094">
            <v>62447.93</v>
          </cell>
          <cell r="T1094">
            <v>62447.93</v>
          </cell>
          <cell r="U1094">
            <v>62447.93</v>
          </cell>
          <cell r="V1094">
            <v>62447.93</v>
          </cell>
          <cell r="W1094">
            <v>62447.93</v>
          </cell>
          <cell r="X1094">
            <v>62447.93</v>
          </cell>
          <cell r="Y1094">
            <v>62447.93</v>
          </cell>
          <cell r="Z1094">
            <v>62447.93</v>
          </cell>
          <cell r="AA1094">
            <v>62447.93</v>
          </cell>
          <cell r="AB1094">
            <v>62447.93</v>
          </cell>
          <cell r="AC1094">
            <v>62447.93</v>
          </cell>
          <cell r="AD1094">
            <v>62447.93</v>
          </cell>
          <cell r="AE1094">
            <v>62447.93</v>
          </cell>
          <cell r="AF1094">
            <v>35684.589999999997</v>
          </cell>
          <cell r="BL1094">
            <v>1998333.8738194283</v>
          </cell>
          <cell r="BM1094">
            <v>2.4594219867140055E-3</v>
          </cell>
        </row>
        <row r="1095">
          <cell r="A1095">
            <v>1449</v>
          </cell>
          <cell r="B1095" t="str">
            <v>Training related costs</v>
          </cell>
          <cell r="D1095">
            <v>4925.3699999999953</v>
          </cell>
          <cell r="E1095">
            <v>4925.37</v>
          </cell>
          <cell r="F1095">
            <v>4925.37</v>
          </cell>
          <cell r="G1095">
            <v>4925.37</v>
          </cell>
          <cell r="H1095">
            <v>4925.37</v>
          </cell>
          <cell r="I1095">
            <v>4925.37</v>
          </cell>
          <cell r="J1095">
            <v>4925.37</v>
          </cell>
          <cell r="K1095">
            <v>4925.37</v>
          </cell>
          <cell r="L1095">
            <v>4925.37</v>
          </cell>
          <cell r="M1095">
            <v>4925.37</v>
          </cell>
          <cell r="N1095">
            <v>4925.37</v>
          </cell>
          <cell r="O1095">
            <v>4925.37</v>
          </cell>
          <cell r="P1095">
            <v>4925.37</v>
          </cell>
          <cell r="Q1095">
            <v>4925.37</v>
          </cell>
          <cell r="R1095">
            <v>4925.37</v>
          </cell>
          <cell r="S1095">
            <v>4925.37</v>
          </cell>
          <cell r="T1095">
            <v>4925.37</v>
          </cell>
          <cell r="U1095">
            <v>4925.37</v>
          </cell>
          <cell r="V1095">
            <v>4925.37</v>
          </cell>
          <cell r="W1095">
            <v>4925.37</v>
          </cell>
          <cell r="X1095">
            <v>4925.37</v>
          </cell>
          <cell r="Y1095">
            <v>4925.37</v>
          </cell>
          <cell r="Z1095">
            <v>4925.37</v>
          </cell>
          <cell r="AA1095">
            <v>4925.37</v>
          </cell>
          <cell r="AB1095">
            <v>4925.37</v>
          </cell>
          <cell r="AC1095">
            <v>4925.37</v>
          </cell>
          <cell r="AD1095">
            <v>4925.37</v>
          </cell>
          <cell r="AE1095">
            <v>4925.37</v>
          </cell>
          <cell r="AF1095">
            <v>5892.95</v>
          </cell>
          <cell r="BL1095">
            <v>330000.0014285713</v>
          </cell>
          <cell r="BM1095">
            <v>1.4285712968558073E-3</v>
          </cell>
        </row>
        <row r="1096">
          <cell r="A1096">
            <v>1450</v>
          </cell>
          <cell r="B1096" t="str">
            <v>Medical tests / Induction training</v>
          </cell>
          <cell r="D1096">
            <v>14868.540000000008</v>
          </cell>
          <cell r="E1096">
            <v>25152.639999999985</v>
          </cell>
          <cell r="F1096">
            <v>14868.54</v>
          </cell>
          <cell r="G1096">
            <v>14868.54</v>
          </cell>
          <cell r="H1096">
            <v>14868.54</v>
          </cell>
          <cell r="I1096">
            <v>14868.54</v>
          </cell>
          <cell r="J1096">
            <v>14868.54</v>
          </cell>
          <cell r="K1096">
            <v>14868.54</v>
          </cell>
          <cell r="L1096">
            <v>14868.54</v>
          </cell>
          <cell r="M1096">
            <v>14868.54</v>
          </cell>
          <cell r="N1096">
            <v>14868.54</v>
          </cell>
          <cell r="O1096">
            <v>14868.54</v>
          </cell>
          <cell r="P1096">
            <v>14868.54</v>
          </cell>
          <cell r="Q1096">
            <v>14868.54</v>
          </cell>
          <cell r="R1096">
            <v>14868.54</v>
          </cell>
          <cell r="S1096">
            <v>14868.54</v>
          </cell>
          <cell r="T1096">
            <v>14868.54</v>
          </cell>
          <cell r="U1096">
            <v>14868.54</v>
          </cell>
          <cell r="V1096">
            <v>14868.54</v>
          </cell>
          <cell r="W1096">
            <v>14868.54</v>
          </cell>
          <cell r="X1096">
            <v>14868.54</v>
          </cell>
          <cell r="Y1096">
            <v>14868.54</v>
          </cell>
          <cell r="Z1096">
            <v>14868.54</v>
          </cell>
          <cell r="AA1096">
            <v>14868.54</v>
          </cell>
          <cell r="AB1096">
            <v>14868.54</v>
          </cell>
          <cell r="AC1096">
            <v>14868.54</v>
          </cell>
          <cell r="AD1096">
            <v>14868.54</v>
          </cell>
          <cell r="AE1096">
            <v>14868.54</v>
          </cell>
          <cell r="AF1096">
            <v>8260.27</v>
          </cell>
          <cell r="BL1096">
            <v>462577.28898412694</v>
          </cell>
          <cell r="BM1096">
            <v>3.9470884366892278E-3</v>
          </cell>
        </row>
        <row r="1097">
          <cell r="A1097">
            <v>1451</v>
          </cell>
          <cell r="B1097" t="str">
            <v>Staff transportation</v>
          </cell>
          <cell r="D1097">
            <v>63604.380000000005</v>
          </cell>
          <cell r="E1097">
            <v>40475.510000000009</v>
          </cell>
          <cell r="F1097">
            <v>63604.38</v>
          </cell>
          <cell r="G1097">
            <v>63604.38</v>
          </cell>
          <cell r="H1097">
            <v>63604.38</v>
          </cell>
          <cell r="I1097">
            <v>63604.38</v>
          </cell>
          <cell r="J1097">
            <v>63604.38</v>
          </cell>
          <cell r="K1097">
            <v>63604.38</v>
          </cell>
          <cell r="L1097">
            <v>63497.82</v>
          </cell>
          <cell r="M1097">
            <v>63604.38</v>
          </cell>
          <cell r="N1097">
            <v>63604.38</v>
          </cell>
          <cell r="O1097">
            <v>63604.38</v>
          </cell>
          <cell r="P1097">
            <v>63604.38</v>
          </cell>
          <cell r="Q1097">
            <v>63604.38</v>
          </cell>
          <cell r="R1097">
            <v>63604.38</v>
          </cell>
          <cell r="S1097">
            <v>63604.38</v>
          </cell>
          <cell r="T1097">
            <v>63604.38</v>
          </cell>
          <cell r="U1097">
            <v>63604.38</v>
          </cell>
          <cell r="V1097">
            <v>63604.38</v>
          </cell>
          <cell r="W1097">
            <v>63604.38</v>
          </cell>
          <cell r="X1097">
            <v>63604.38</v>
          </cell>
          <cell r="Y1097">
            <v>63604.38</v>
          </cell>
          <cell r="Z1097">
            <v>63604.38</v>
          </cell>
          <cell r="AA1097">
            <v>63604.38</v>
          </cell>
          <cell r="AB1097">
            <v>63604.38</v>
          </cell>
          <cell r="AC1097">
            <v>63604.38</v>
          </cell>
          <cell r="AD1097">
            <v>63604.38</v>
          </cell>
          <cell r="AE1097">
            <v>63604.38</v>
          </cell>
          <cell r="AF1097">
            <v>36451.82</v>
          </cell>
          <cell r="BL1097">
            <v>2035340.0543301576</v>
          </cell>
          <cell r="BM1097">
            <v>1.671880017966032E-4</v>
          </cell>
        </row>
        <row r="1098">
          <cell r="A1098">
            <v>1452</v>
          </cell>
          <cell r="B1098" t="str">
            <v>ASGISA Allowance</v>
          </cell>
          <cell r="D1098">
            <v>94595.520000000019</v>
          </cell>
          <cell r="E1098">
            <v>94595.520000000019</v>
          </cell>
          <cell r="F1098">
            <v>94595.520000000004</v>
          </cell>
          <cell r="G1098">
            <v>94595.520000000004</v>
          </cell>
          <cell r="H1098">
            <v>94595.520000000004</v>
          </cell>
          <cell r="I1098">
            <v>94595.520000000004</v>
          </cell>
          <cell r="J1098">
            <v>94595.520000000004</v>
          </cell>
          <cell r="K1098">
            <v>94595.520000000004</v>
          </cell>
          <cell r="L1098">
            <v>94595.520000000004</v>
          </cell>
          <cell r="M1098">
            <v>94595.520000000004</v>
          </cell>
          <cell r="N1098">
            <v>94595.520000000004</v>
          </cell>
          <cell r="O1098">
            <v>94595.520000000004</v>
          </cell>
          <cell r="P1098">
            <v>94595.520000000004</v>
          </cell>
          <cell r="Q1098">
            <v>94595.520000000004</v>
          </cell>
          <cell r="R1098">
            <v>94595.520000000004</v>
          </cell>
          <cell r="S1098">
            <v>94595.520000000004</v>
          </cell>
          <cell r="T1098">
            <v>94595.520000000004</v>
          </cell>
          <cell r="U1098">
            <v>94595.520000000004</v>
          </cell>
          <cell r="V1098">
            <v>94595.520000000004</v>
          </cell>
          <cell r="W1098">
            <v>94595.520000000004</v>
          </cell>
          <cell r="X1098">
            <v>94595.520000000004</v>
          </cell>
          <cell r="Y1098">
            <v>94595.520000000004</v>
          </cell>
          <cell r="Z1098">
            <v>94595.520000000004</v>
          </cell>
          <cell r="AA1098">
            <v>94595.520000000004</v>
          </cell>
          <cell r="AB1098">
            <v>94595.520000000004</v>
          </cell>
          <cell r="AC1098">
            <v>94595.520000000004</v>
          </cell>
          <cell r="AD1098">
            <v>94595.520000000004</v>
          </cell>
          <cell r="AE1098">
            <v>94595.46</v>
          </cell>
          <cell r="BL1098">
            <v>6337899.7228648933</v>
          </cell>
          <cell r="BM1098">
            <v>-4.2008664458990097E-3</v>
          </cell>
        </row>
        <row r="1099">
          <cell r="A1099">
            <v>1454</v>
          </cell>
          <cell r="B1099" t="e">
            <v>#N/A</v>
          </cell>
        </row>
        <row r="1100">
          <cell r="A1100">
            <v>1455</v>
          </cell>
          <cell r="B1100" t="str">
            <v>Small , Light and emergency lights</v>
          </cell>
          <cell r="D1100">
            <v>0</v>
          </cell>
          <cell r="E1100">
            <v>14868.540000000008</v>
          </cell>
          <cell r="L1100">
            <v>99772.87</v>
          </cell>
          <cell r="M1100">
            <v>0</v>
          </cell>
          <cell r="N1100">
            <v>0</v>
          </cell>
          <cell r="O1100">
            <v>0</v>
          </cell>
          <cell r="P1100">
            <v>66515.240000000005</v>
          </cell>
          <cell r="Q1100">
            <v>0</v>
          </cell>
          <cell r="R1100">
            <v>0</v>
          </cell>
          <cell r="S1100">
            <v>0</v>
          </cell>
          <cell r="T1100">
            <v>0</v>
          </cell>
          <cell r="U1100">
            <v>631894.82999999996</v>
          </cell>
          <cell r="V1100">
            <v>0</v>
          </cell>
          <cell r="W1100">
            <v>0</v>
          </cell>
          <cell r="X1100">
            <v>0</v>
          </cell>
          <cell r="Y1100">
            <v>66515.240000000005</v>
          </cell>
          <cell r="Z1100">
            <v>0</v>
          </cell>
          <cell r="AA1100">
            <v>0</v>
          </cell>
          <cell r="AB1100">
            <v>66515.240000000005</v>
          </cell>
          <cell r="AC1100">
            <v>0</v>
          </cell>
          <cell r="AD1100">
            <v>0</v>
          </cell>
          <cell r="AE1100">
            <v>66515.240000000005</v>
          </cell>
          <cell r="AF1100">
            <v>0</v>
          </cell>
          <cell r="AG1100">
            <v>0</v>
          </cell>
          <cell r="AH1100">
            <v>0</v>
          </cell>
          <cell r="AI1100">
            <v>0</v>
          </cell>
          <cell r="AJ1100">
            <v>0</v>
          </cell>
          <cell r="AK1100">
            <v>0</v>
          </cell>
          <cell r="AL1100">
            <v>0</v>
          </cell>
          <cell r="AM1100">
            <v>0</v>
          </cell>
          <cell r="AN1100">
            <v>0</v>
          </cell>
          <cell r="AO1100">
            <v>0</v>
          </cell>
          <cell r="AP1100">
            <v>0</v>
          </cell>
          <cell r="AQ1100">
            <v>0</v>
          </cell>
          <cell r="BL1100">
            <v>997728.65999999992</v>
          </cell>
          <cell r="BM1100">
            <v>2.5309015763923526E-3</v>
          </cell>
        </row>
        <row r="1101">
          <cell r="A1101">
            <v>1456</v>
          </cell>
          <cell r="B1101" t="str">
            <v>Use of Electric Actuators where feasible</v>
          </cell>
          <cell r="D1101">
            <v>0</v>
          </cell>
          <cell r="E1101">
            <v>63604.380000000005</v>
          </cell>
          <cell r="L1101">
            <v>225586.26</v>
          </cell>
          <cell r="M1101">
            <v>0</v>
          </cell>
          <cell r="N1101">
            <v>0</v>
          </cell>
          <cell r="O1101">
            <v>0</v>
          </cell>
          <cell r="P1101">
            <v>150390.84</v>
          </cell>
          <cell r="Q1101">
            <v>0</v>
          </cell>
          <cell r="R1101">
            <v>0</v>
          </cell>
          <cell r="S1101">
            <v>0</v>
          </cell>
          <cell r="T1101">
            <v>0</v>
          </cell>
          <cell r="U1101">
            <v>1278322.1499999999</v>
          </cell>
          <cell r="V1101">
            <v>0</v>
          </cell>
          <cell r="W1101">
            <v>0</v>
          </cell>
          <cell r="X1101">
            <v>0</v>
          </cell>
          <cell r="Y1101">
            <v>150390.84</v>
          </cell>
          <cell r="Z1101">
            <v>0</v>
          </cell>
          <cell r="AA1101">
            <v>0</v>
          </cell>
          <cell r="AB1101">
            <v>0</v>
          </cell>
          <cell r="AC1101">
            <v>0</v>
          </cell>
          <cell r="AD1101">
            <v>150390.84</v>
          </cell>
          <cell r="AE1101">
            <v>0</v>
          </cell>
          <cell r="AF1101">
            <v>150390.84</v>
          </cell>
          <cell r="AG1101">
            <v>0</v>
          </cell>
          <cell r="AH1101">
            <v>0</v>
          </cell>
          <cell r="AI1101">
            <v>150390.84</v>
          </cell>
          <cell r="AJ1101">
            <v>0</v>
          </cell>
          <cell r="AK1101">
            <v>0</v>
          </cell>
          <cell r="AL1101">
            <v>0</v>
          </cell>
          <cell r="AM1101">
            <v>0</v>
          </cell>
          <cell r="AN1101">
            <v>0</v>
          </cell>
          <cell r="AO1101">
            <v>0</v>
          </cell>
          <cell r="AP1101">
            <v>0</v>
          </cell>
          <cell r="AQ1101">
            <v>0</v>
          </cell>
          <cell r="BL1101">
            <v>2255862.61</v>
          </cell>
          <cell r="BM1101">
            <v>-4.7183213755488396E-3</v>
          </cell>
        </row>
        <row r="1102">
          <cell r="A1102">
            <v>1457</v>
          </cell>
          <cell r="B1102" t="e">
            <v>#N/A</v>
          </cell>
        </row>
        <row r="1103">
          <cell r="A1103">
            <v>1458</v>
          </cell>
          <cell r="B1103" t="str">
            <v>Intermediate Level Switches in PJFF Hoppers</v>
          </cell>
          <cell r="D1103">
            <v>0</v>
          </cell>
          <cell r="E1103">
            <v>2891.1100000000006</v>
          </cell>
          <cell r="L1103">
            <v>214245</v>
          </cell>
          <cell r="M1103">
            <v>0</v>
          </cell>
          <cell r="N1103">
            <v>0</v>
          </cell>
          <cell r="O1103">
            <v>0</v>
          </cell>
          <cell r="P1103">
            <v>0</v>
          </cell>
          <cell r="Q1103">
            <v>0</v>
          </cell>
          <cell r="R1103">
            <v>357075</v>
          </cell>
          <cell r="S1103">
            <v>0</v>
          </cell>
          <cell r="T1103">
            <v>0</v>
          </cell>
          <cell r="U1103">
            <v>1214055</v>
          </cell>
          <cell r="V1103">
            <v>0</v>
          </cell>
          <cell r="W1103">
            <v>0</v>
          </cell>
          <cell r="X1103">
            <v>0</v>
          </cell>
          <cell r="Y1103">
            <v>0</v>
          </cell>
          <cell r="Z1103">
            <v>357075</v>
          </cell>
          <cell r="AA1103">
            <v>0</v>
          </cell>
          <cell r="AB1103">
            <v>0</v>
          </cell>
          <cell r="AC1103">
            <v>0</v>
          </cell>
          <cell r="AD1103">
            <v>0</v>
          </cell>
          <cell r="AE1103">
            <v>0</v>
          </cell>
          <cell r="AF1103">
            <v>0</v>
          </cell>
          <cell r="AG1103">
            <v>0</v>
          </cell>
          <cell r="AH1103">
            <v>0</v>
          </cell>
          <cell r="AI1103">
            <v>0</v>
          </cell>
          <cell r="AJ1103">
            <v>0</v>
          </cell>
          <cell r="AK1103">
            <v>0</v>
          </cell>
          <cell r="AL1103">
            <v>0</v>
          </cell>
          <cell r="AM1103">
            <v>0</v>
          </cell>
          <cell r="AN1103">
            <v>0</v>
          </cell>
          <cell r="AO1103">
            <v>0</v>
          </cell>
          <cell r="AP1103">
            <v>0</v>
          </cell>
          <cell r="AQ1103">
            <v>0</v>
          </cell>
          <cell r="BL1103">
            <v>2142450</v>
          </cell>
          <cell r="BM1103">
            <v>0</v>
          </cell>
        </row>
        <row r="1104">
          <cell r="A1104">
            <v>1460</v>
          </cell>
          <cell r="B1104" t="str">
            <v>Staff accommodation</v>
          </cell>
          <cell r="D1104">
            <v>86689.079999999958</v>
          </cell>
          <cell r="E1104">
            <v>11564.429999999993</v>
          </cell>
          <cell r="F1104">
            <v>86689.08</v>
          </cell>
          <cell r="G1104">
            <v>86689.08</v>
          </cell>
          <cell r="H1104">
            <v>86689.08</v>
          </cell>
          <cell r="I1104">
            <v>86689.08</v>
          </cell>
          <cell r="J1104">
            <v>86689.08</v>
          </cell>
          <cell r="K1104">
            <v>86689.08</v>
          </cell>
          <cell r="L1104">
            <v>86689.08</v>
          </cell>
          <cell r="M1104">
            <v>86689.08</v>
          </cell>
          <cell r="N1104">
            <v>86689.08</v>
          </cell>
          <cell r="O1104">
            <v>86689.08</v>
          </cell>
          <cell r="P1104">
            <v>86689.08</v>
          </cell>
          <cell r="Q1104">
            <v>86689.08</v>
          </cell>
          <cell r="R1104">
            <v>86689.08</v>
          </cell>
          <cell r="S1104">
            <v>86689.08</v>
          </cell>
          <cell r="T1104">
            <v>86689.08</v>
          </cell>
          <cell r="U1104">
            <v>86689.08</v>
          </cell>
          <cell r="V1104">
            <v>86689.08</v>
          </cell>
          <cell r="W1104">
            <v>86689.08</v>
          </cell>
          <cell r="X1104">
            <v>86689.08</v>
          </cell>
          <cell r="Y1104">
            <v>86689.08</v>
          </cell>
          <cell r="Z1104">
            <v>86689.08</v>
          </cell>
          <cell r="AA1104">
            <v>86689.08</v>
          </cell>
          <cell r="AB1104">
            <v>86689.08</v>
          </cell>
          <cell r="AC1104">
            <v>86689.08</v>
          </cell>
          <cell r="AD1104">
            <v>86689.08</v>
          </cell>
          <cell r="AE1104">
            <v>86689.08</v>
          </cell>
          <cell r="AF1104">
            <v>49536.65</v>
          </cell>
          <cell r="BL1104">
            <v>2774050.6040526023</v>
          </cell>
          <cell r="BM1104">
            <v>-4.9292901530861855E-3</v>
          </cell>
        </row>
        <row r="1105">
          <cell r="A1105">
            <v>1461</v>
          </cell>
          <cell r="B1105" t="str">
            <v>Access &amp; permits</v>
          </cell>
          <cell r="D1105">
            <v>2891.1099999999988</v>
          </cell>
          <cell r="E1105">
            <v>1156.4400000000005</v>
          </cell>
          <cell r="F1105">
            <v>2891.11</v>
          </cell>
          <cell r="G1105">
            <v>2891.11</v>
          </cell>
          <cell r="H1105">
            <v>2891.11</v>
          </cell>
          <cell r="I1105">
            <v>2891.11</v>
          </cell>
          <cell r="J1105">
            <v>2891.11</v>
          </cell>
          <cell r="K1105">
            <v>2891.11</v>
          </cell>
          <cell r="L1105">
            <v>2891.11</v>
          </cell>
          <cell r="M1105">
            <v>2891.11</v>
          </cell>
          <cell r="N1105">
            <v>2891.11</v>
          </cell>
          <cell r="O1105">
            <v>2891.11</v>
          </cell>
          <cell r="P1105">
            <v>2891.11</v>
          </cell>
          <cell r="Q1105">
            <v>2891.11</v>
          </cell>
          <cell r="R1105">
            <v>2891.11</v>
          </cell>
          <cell r="S1105">
            <v>2891.11</v>
          </cell>
          <cell r="T1105">
            <v>2891.11</v>
          </cell>
          <cell r="U1105">
            <v>2891.11</v>
          </cell>
          <cell r="V1105">
            <v>2891.11</v>
          </cell>
          <cell r="W1105">
            <v>2891.11</v>
          </cell>
          <cell r="X1105">
            <v>2891.11</v>
          </cell>
          <cell r="Y1105">
            <v>2891.11</v>
          </cell>
          <cell r="Z1105">
            <v>2891.11</v>
          </cell>
          <cell r="AA1105">
            <v>2891.11</v>
          </cell>
          <cell r="AB1105">
            <v>2891.11</v>
          </cell>
          <cell r="AC1105">
            <v>2891.11</v>
          </cell>
          <cell r="AD1105">
            <v>2891.11</v>
          </cell>
          <cell r="AE1105">
            <v>2891.11</v>
          </cell>
          <cell r="AF1105">
            <v>1652.01</v>
          </cell>
          <cell r="BL1105">
            <v>92515.455196825409</v>
          </cell>
          <cell r="BM1105">
            <v>-1.8105822964571416E-3</v>
          </cell>
        </row>
        <row r="1106">
          <cell r="A1106">
            <v>1462</v>
          </cell>
          <cell r="B1106" t="e">
            <v>#N/A</v>
          </cell>
        </row>
        <row r="1107">
          <cell r="A1107">
            <v>1463</v>
          </cell>
          <cell r="B1107" t="str">
            <v>Intermediate level indication</v>
          </cell>
          <cell r="D1107">
            <v>0</v>
          </cell>
          <cell r="M1107">
            <v>5838.04</v>
          </cell>
          <cell r="BL1107">
            <v>5838.04</v>
          </cell>
          <cell r="BM1107">
            <v>-2.802582792355679E-3</v>
          </cell>
        </row>
        <row r="1108">
          <cell r="A1108">
            <v>1464</v>
          </cell>
          <cell r="B1108" t="str">
            <v xml:space="preserve">Complete Blower house </v>
          </cell>
          <cell r="D1108">
            <v>0</v>
          </cell>
          <cell r="BL1108">
            <v>25758.28813915536</v>
          </cell>
          <cell r="BM1108">
            <v>2.9652111588802654E-3</v>
          </cell>
        </row>
        <row r="1109">
          <cell r="A1109">
            <v>1465</v>
          </cell>
          <cell r="B1109" t="str">
            <v xml:space="preserve">Complete Blower house </v>
          </cell>
          <cell r="D1109">
            <v>30748.773446227304</v>
          </cell>
          <cell r="F1109">
            <v>30748.773446227304</v>
          </cell>
          <cell r="K1109">
            <v>276738.96000000002</v>
          </cell>
          <cell r="BL1109">
            <v>307487.73344622733</v>
          </cell>
          <cell r="BM1109">
            <v>-1.0160456877201796E-3</v>
          </cell>
        </row>
        <row r="1110">
          <cell r="A1110">
            <v>1466</v>
          </cell>
          <cell r="B1110" t="str">
            <v>Air supply system</v>
          </cell>
          <cell r="D1110">
            <v>0</v>
          </cell>
          <cell r="BL1110">
            <v>46130.794842489588</v>
          </cell>
          <cell r="BM1110">
            <v>2.736265589192044E-3</v>
          </cell>
        </row>
        <row r="1111">
          <cell r="A1111">
            <v>1467</v>
          </cell>
          <cell r="B1111" t="str">
            <v>Air supply system</v>
          </cell>
          <cell r="D1111">
            <v>78252.640944935265</v>
          </cell>
          <cell r="F1111">
            <v>78252.64094493525</v>
          </cell>
          <cell r="K1111">
            <v>391263.2</v>
          </cell>
          <cell r="BL1111">
            <v>521684.26824155881</v>
          </cell>
          <cell r="BM1111">
            <v>-4.7246762551367283E-3</v>
          </cell>
        </row>
        <row r="1112">
          <cell r="A1112">
            <v>1468</v>
          </cell>
          <cell r="B1112" t="str">
            <v>Aeration pads</v>
          </cell>
          <cell r="D1112">
            <v>0</v>
          </cell>
          <cell r="I1112">
            <v>5573.21</v>
          </cell>
          <cell r="BL1112">
            <v>5573.21</v>
          </cell>
          <cell r="BM1112">
            <v>-3.1479425833822461E-3</v>
          </cell>
        </row>
        <row r="1113">
          <cell r="A1113">
            <v>1469</v>
          </cell>
          <cell r="B1113" t="str">
            <v>Aeration pads</v>
          </cell>
          <cell r="D1113">
            <v>0</v>
          </cell>
          <cell r="M1113">
            <v>4179.91</v>
          </cell>
          <cell r="BL1113">
            <v>4179.91</v>
          </cell>
          <cell r="BM1113">
            <v>1.3904306251788512E-4</v>
          </cell>
        </row>
        <row r="1114">
          <cell r="A1114">
            <v>1521</v>
          </cell>
          <cell r="B1114" t="str">
            <v>Plinths under PJFF's for vessel walkway support</v>
          </cell>
          <cell r="D1114">
            <v>144375.20734197259</v>
          </cell>
          <cell r="F1114">
            <v>144375.20734197259</v>
          </cell>
          <cell r="G1114">
            <v>481251.02333333337</v>
          </cell>
          <cell r="M1114">
            <v>818125.84</v>
          </cell>
          <cell r="BL1114">
            <v>1443752.070675306</v>
          </cell>
          <cell r="BM1114">
            <v>-2.7444197330623865E-3</v>
          </cell>
        </row>
        <row r="1115">
          <cell r="A1115">
            <v>1522</v>
          </cell>
          <cell r="B1115" t="str">
            <v>Lowlevel measurement in silos</v>
          </cell>
          <cell r="D1115">
            <v>0</v>
          </cell>
          <cell r="K1115">
            <v>359182.32</v>
          </cell>
          <cell r="BL1115">
            <v>359182.32</v>
          </cell>
          <cell r="BM1115">
            <v>3.3111249795183539E-3</v>
          </cell>
        </row>
        <row r="1116">
          <cell r="A1116">
            <v>1523</v>
          </cell>
          <cell r="B1116" t="str">
            <v>Provision for piling in Conditioner building</v>
          </cell>
          <cell r="D1116">
            <v>0</v>
          </cell>
          <cell r="BL1116">
            <v>0</v>
          </cell>
          <cell r="BM1116">
            <v>-821778.52393310284</v>
          </cell>
        </row>
        <row r="1117">
          <cell r="A1117">
            <v>1524</v>
          </cell>
          <cell r="B1117" t="str">
            <v>Silo cast in Plates for the silo's</v>
          </cell>
          <cell r="D1117">
            <v>0</v>
          </cell>
          <cell r="G1117">
            <v>0</v>
          </cell>
          <cell r="H1117">
            <v>0</v>
          </cell>
          <cell r="I1117">
            <v>0</v>
          </cell>
          <cell r="J1117">
            <v>0</v>
          </cell>
          <cell r="L1117">
            <v>0</v>
          </cell>
          <cell r="M1117">
            <v>0</v>
          </cell>
          <cell r="N1117">
            <v>0</v>
          </cell>
          <cell r="O1117">
            <v>0</v>
          </cell>
          <cell r="P1117">
            <v>0</v>
          </cell>
          <cell r="Q1117">
            <v>0</v>
          </cell>
          <cell r="R1117">
            <v>0</v>
          </cell>
          <cell r="S1117">
            <v>0</v>
          </cell>
          <cell r="T1117">
            <v>0</v>
          </cell>
          <cell r="U1117">
            <v>0</v>
          </cell>
          <cell r="W1117">
            <v>0</v>
          </cell>
          <cell r="X1117">
            <v>0</v>
          </cell>
          <cell r="Y1117">
            <v>0</v>
          </cell>
          <cell r="Z1117">
            <v>0</v>
          </cell>
          <cell r="AA1117">
            <v>0</v>
          </cell>
          <cell r="AB1117">
            <v>0</v>
          </cell>
          <cell r="AC1117">
            <v>0</v>
          </cell>
          <cell r="AD1117">
            <v>0</v>
          </cell>
          <cell r="AE1117">
            <v>0</v>
          </cell>
          <cell r="AF1117">
            <v>0</v>
          </cell>
          <cell r="AG1117">
            <v>0</v>
          </cell>
          <cell r="AH1117">
            <v>0</v>
          </cell>
          <cell r="AI1117">
            <v>0</v>
          </cell>
          <cell r="AJ1117">
            <v>0</v>
          </cell>
          <cell r="AK1117">
            <v>0</v>
          </cell>
          <cell r="AL1117">
            <v>0</v>
          </cell>
          <cell r="AM1117">
            <v>0</v>
          </cell>
          <cell r="AN1117">
            <v>0</v>
          </cell>
          <cell r="AO1117">
            <v>0</v>
          </cell>
          <cell r="AP1117">
            <v>0</v>
          </cell>
          <cell r="AQ1117">
            <v>0</v>
          </cell>
          <cell r="BL1117">
            <v>1324400</v>
          </cell>
          <cell r="BM1117">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ow r="13">
          <cell r="I13">
            <v>7246.3</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
      <sheetName val="TKF"/>
      <sheetName val="SG"/>
      <sheetName val="INFO"/>
      <sheetName val="ESum"/>
      <sheetName val="Man"/>
      <sheetName val="HCS"/>
      <sheetName val="1"/>
      <sheetName val="2"/>
      <sheetName val="3"/>
      <sheetName val="4"/>
      <sheetName val="5"/>
      <sheetName val="6"/>
      <sheetName val="7"/>
      <sheetName val="8"/>
      <sheetName val="9"/>
      <sheetName val="10"/>
      <sheetName val="11"/>
      <sheetName val="12"/>
      <sheetName val="ASS"/>
      <sheetName val="PM"/>
      <sheetName val="EM"/>
      <sheetName val="SM"/>
      <sheetName val="AUX"/>
      <sheetName val=" 5.1.4Price adjustment formulae"/>
      <sheetName val="MDB"/>
      <sheetName val="M"/>
      <sheetName val="BOQ"/>
      <sheetName val="S"/>
      <sheetName val="E"/>
      <sheetName val="C"/>
      <sheetName val="C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10">
          <cell r="D10" t="str">
            <v>Fixings :</v>
          </cell>
        </row>
        <row r="11">
          <cell r="D11" t="str">
            <v>Fix - Bolts, Nuts &amp; Washers</v>
          </cell>
        </row>
        <row r="580">
          <cell r="D580" t="str">
            <v>:</v>
          </cell>
        </row>
        <row r="581">
          <cell r="D581" t="str">
            <v>Pulley 1350-mm : W-2-X : [ 1000 / 1500 / 25 ] - [ 260 / 240 / 220 ] x 3000-mm @ 3847-kg</v>
          </cell>
        </row>
        <row r="582">
          <cell r="D582" t="str">
            <v>Pulley 1350-mm : W-2-X : [ 1000 / 1500 / 30 ] - [ 300 / 280 / 240 ] x 3030-mm @ 4743-kg</v>
          </cell>
        </row>
        <row r="588">
          <cell r="D588" t="str">
            <v>.</v>
          </cell>
        </row>
        <row r="589">
          <cell r="D589" t="str">
            <v>Pulley 1350-mm : W-1-X : [ 630 / 1500 / 16 ] - [ 150 / 135 / 120 ] x 2567-mm @ 1016-kg</v>
          </cell>
        </row>
        <row r="590">
          <cell r="D590" t="str">
            <v>Pulley 1350-mm : W-1-X : [ 800 / 1500 / 20 ] - [ 180 / 170 / 150 ] x 2583-mm @ 1681-kg</v>
          </cell>
        </row>
        <row r="591">
          <cell r="D591" t="str">
            <v>Pulley 1350-mm : W-1-X : [ 800 / 1500 / 20 ] - [ 200 / 180 / 170 ] x 2598-mm @ 1889-kg</v>
          </cell>
        </row>
        <row r="592">
          <cell r="D592" t="str">
            <v>Pulley 1350-mm : W-1-X : [ 800 / 1500 / 25 ] - [ 220 / 200 / 180 ] x 2610-mm @ 2586-kg</v>
          </cell>
        </row>
        <row r="598">
          <cell r="D598" t="str">
            <v>.</v>
          </cell>
        </row>
        <row r="599">
          <cell r="D599" t="str">
            <v>Anti lifting roller</v>
          </cell>
        </row>
        <row r="602">
          <cell r="D602" t="str">
            <v>Pulley 1350-mm : W-0-X : [ 500 / 1500 / 16 ] - [ 160 / 150 ] x 2206-mm @ 937-kg</v>
          </cell>
        </row>
        <row r="603">
          <cell r="D603" t="str">
            <v>Pulley 1350-mm : W-0-X : [ 630 / 1500 / 12 ] - [ 110 / 100 ] x 2172-mm @ 607-kg</v>
          </cell>
        </row>
        <row r="604">
          <cell r="D604" t="str">
            <v>Pulley 1350-mm : W-0-X : [ 630 / 1500 / 12 ] - [ 120 / 110 ] x 2180-mm @ 653-kg</v>
          </cell>
        </row>
        <row r="605">
          <cell r="D605" t="str">
            <v>Pulley 1350-mm : W-0-X : [ 630 / 1500 / 12 ] - [ 130 / 125 ] x 2190-mm @ 763-kg</v>
          </cell>
        </row>
        <row r="606">
          <cell r="D606" t="str">
            <v>Pulley 1350-mm : W-0-X : [ 630 / 1500 / 12 ] - [ 140 / 135 ] x 2210-mm @ 832-kg</v>
          </cell>
        </row>
        <row r="607">
          <cell r="D607" t="str">
            <v>Pulley 1350-mm : W-0-X : [ 630 / 1500 / 16 ] - [ 150 / 135 ] x 2210-mm @ 964-kg</v>
          </cell>
        </row>
        <row r="608">
          <cell r="D608" t="str">
            <v>Pulley 1350-mm : W-0-X : [ 630 / 1500 / 16 ] - [ 160 / 150 ] x 2206-mm @ 1062-kg</v>
          </cell>
        </row>
        <row r="609">
          <cell r="D609" t="str">
            <v>Pulley 1350-mm : W-0-X : [ 800 / 1500 / 20 ] - [ 170 / 160 ] x 2216-mm @ 1498-kg</v>
          </cell>
        </row>
        <row r="610">
          <cell r="D610" t="str">
            <v>Pulley 1350-mm : W-0-X : [ 630 / 1500 / 20 ] - [ 190 / 180 ] x 2236-mm @ 1510-kg</v>
          </cell>
        </row>
        <row r="611">
          <cell r="D611" t="str">
            <v>Pulley 1350-mm : W-0-X : [ 800 / 1500 / 20 ] - [ 180 / 140 ] x 2220-mm @ 1490-kg</v>
          </cell>
        </row>
        <row r="612">
          <cell r="D612" t="str">
            <v>Pulley 1350-mm : W-0-X : [ 800 / 1500 / 25 ] - [ 220 / 200 ] x 2250-mm @ 2474-kg</v>
          </cell>
        </row>
        <row r="613">
          <cell r="D613" t="str">
            <v>Pulley 1350-mm : W-0-X : [ 800 / 1500 / 20 ] - [ 240 / 200 ] x 2250-mm @ 2462-kg</v>
          </cell>
        </row>
        <row r="614">
          <cell r="D614" t="str">
            <v>Pulley 1350-mm : W-0-X : [ 800 / 1500 / 25 ] - [ 260 / 220 ] x 2262-mm @ 2889-kg</v>
          </cell>
        </row>
        <row r="615">
          <cell r="D615" t="str">
            <v>Pulley 1350-mm : W-0-X : [ 800 / 1500 / 25 ] - [ 260 / 240 ] x 2282-mm @ 3025-kg</v>
          </cell>
        </row>
        <row r="616">
          <cell r="D616" t="str">
            <v>Pulley 1350-mm : W-0-X : [ 800 / 1500 / 30 ] - [ 280 / 260 ] x 2288-mm @ 3422-kg</v>
          </cell>
        </row>
        <row r="617">
          <cell r="D617" t="str">
            <v>Pulley 1350-mm : W-0-X : [ 1000 / 1500 / 25 ] - [ 260 / 240 ] x 2282-mm @ 3534-kg</v>
          </cell>
        </row>
        <row r="618">
          <cell r="D618" t="str">
            <v>Pulley 1350-mm : W-0-X : [ 1000 / 1500 / 30 ] - [ 280 / 260 ] x 2288-mm @ 3968-kg</v>
          </cell>
        </row>
        <row r="619">
          <cell r="D619" t="str">
            <v>Pulley 1350-mm : W-0-X : [ 1000 / 1500 / 30 ] - [ 300 / 280 ] x 2326-mm @ 3789-kg</v>
          </cell>
        </row>
        <row r="620">
          <cell r="D620" t="str">
            <v>Pulley 1350-mm : W-0-X : [ 1000 / 1500 / 30 ] - [ 320 / 300 ] x 2348-mm @ 4348-kg</v>
          </cell>
        </row>
        <row r="626">
          <cell r="D626" t="str">
            <v>.</v>
          </cell>
        </row>
        <row r="627">
          <cell r="D627" t="str">
            <v>Pulley 1350-mm : W-0-X : [ 315 / 1500 / 12 ] - [   70 /   65 ] x 2124-mm @ 242-kg :  [BTO]</v>
          </cell>
        </row>
        <row r="628">
          <cell r="D628" t="str">
            <v>Pulley 1350-mm : W-0-X : [ 315 / 1500 / 12 ] - [   75 /   70 ] x 2128-mm @ 258-kg :  [BTO]</v>
          </cell>
        </row>
        <row r="629">
          <cell r="D629" t="str">
            <v>Pulley 1350-mm : W-0-X : [ 630 / 1500 / 12 ] - [ 140 / 135 ] x 2210-mm @ 832-kg :  [THDS]</v>
          </cell>
        </row>
        <row r="630">
          <cell r="D630" t="str">
            <v>Pulley 1350-mm : W-0-X : [ 630 / 1500 / 12 ] - [ 150 / 135 ] x 2210-mm @ 964-kg :  [THDS]</v>
          </cell>
        </row>
      </sheetData>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sheetName val="5.1.1 Sum Pay"/>
      <sheetName val="5.1.2 AS"/>
      <sheetName val=" 5.1.4 CPA"/>
      <sheetName val="5.1.5  PS5"/>
      <sheetName val="5.1.3 ROE"/>
      <sheetName val="5.1.7 SAS"/>
    </sheetNames>
    <sheetDataSet>
      <sheetData sheetId="0" refreshError="1"/>
      <sheetData sheetId="1"/>
      <sheetData sheetId="2">
        <row r="24">
          <cell r="M24">
            <v>35740081</v>
          </cell>
          <cell r="N24">
            <v>0</v>
          </cell>
          <cell r="O24">
            <v>20948976.581934925</v>
          </cell>
          <cell r="P24">
            <v>40374974.790629491</v>
          </cell>
          <cell r="Q24">
            <v>41113766.724461056</v>
          </cell>
          <cell r="R24">
            <v>11879760.99711404</v>
          </cell>
          <cell r="S24">
            <v>7577264.3056544513</v>
          </cell>
          <cell r="T24">
            <v>13893399.61808156</v>
          </cell>
          <cell r="U24">
            <v>20448314.524096932</v>
          </cell>
          <cell r="V24">
            <v>17556472.560910407</v>
          </cell>
          <cell r="W24">
            <v>17556472.560910407</v>
          </cell>
          <cell r="X24">
            <v>19232969.633943032</v>
          </cell>
        </row>
        <row r="25">
          <cell r="M25">
            <v>390000</v>
          </cell>
          <cell r="N25">
            <v>0</v>
          </cell>
          <cell r="O25">
            <v>7542043.4507266041</v>
          </cell>
          <cell r="P25">
            <v>12276552.841249276</v>
          </cell>
          <cell r="Q25">
            <v>5652175.7725179717</v>
          </cell>
          <cell r="R25">
            <v>2870788.8758211317</v>
          </cell>
          <cell r="S25">
            <v>2556148.6560309399</v>
          </cell>
          <cell r="T25">
            <v>6712223.2469835496</v>
          </cell>
          <cell r="U25">
            <v>8034402.2469835496</v>
          </cell>
          <cell r="V25">
            <v>7117322.6096596355</v>
          </cell>
          <cell r="W25">
            <v>7117322.6096596355</v>
          </cell>
          <cell r="X25">
            <v>7263752.7083822917</v>
          </cell>
        </row>
        <row r="26">
          <cell r="M26">
            <v>169173.99</v>
          </cell>
          <cell r="N26">
            <v>0</v>
          </cell>
          <cell r="O26">
            <v>981790.85542943166</v>
          </cell>
          <cell r="P26">
            <v>1712804.1725830177</v>
          </cell>
          <cell r="Q26">
            <v>1854858.0514266717</v>
          </cell>
          <cell r="R26">
            <v>500468.05903407233</v>
          </cell>
          <cell r="S26">
            <v>354974.48017108021</v>
          </cell>
          <cell r="T26">
            <v>696656.35031754803</v>
          </cell>
          <cell r="U26">
            <v>999403.08791442309</v>
          </cell>
          <cell r="V26">
            <v>871088.39426692296</v>
          </cell>
          <cell r="W26">
            <v>871088.39426692296</v>
          </cell>
          <cell r="X26">
            <v>939678.66971942317</v>
          </cell>
        </row>
        <row r="27">
          <cell r="M27">
            <v>21924930.545086335</v>
          </cell>
          <cell r="N27">
            <v>0</v>
          </cell>
          <cell r="O27">
            <v>40750731.607054308</v>
          </cell>
          <cell r="P27">
            <v>62257394.435357079</v>
          </cell>
          <cell r="Q27">
            <v>61414614.153933458</v>
          </cell>
          <cell r="R27">
            <v>22681829.416277561</v>
          </cell>
          <cell r="S27">
            <v>17495535.265601315</v>
          </cell>
          <cell r="T27">
            <v>28396677.314492151</v>
          </cell>
          <cell r="U27">
            <v>36471657.933230385</v>
          </cell>
          <cell r="V27">
            <v>32834601.417441983</v>
          </cell>
          <cell r="W27">
            <v>32834601.417441983</v>
          </cell>
          <cell r="X27">
            <v>35348538.45066043</v>
          </cell>
        </row>
      </sheetData>
      <sheetData sheetId="3" refreshError="1"/>
      <sheetData sheetId="4" refreshError="1"/>
      <sheetData sheetId="5" refreshError="1"/>
      <sheetData sheetId="6"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
      <sheetName val="TKF"/>
      <sheetName val="SG"/>
      <sheetName val="INFO"/>
      <sheetName val="Esk"/>
      <sheetName val="HCS"/>
      <sheetName val="IOP"/>
      <sheetName val="1"/>
      <sheetName val="2"/>
      <sheetName val="3"/>
      <sheetName val="4"/>
      <sheetName val="5"/>
      <sheetName val="6"/>
      <sheetName val="7"/>
      <sheetName val="8"/>
      <sheetName val="9"/>
      <sheetName val="10"/>
      <sheetName val="11"/>
      <sheetName val="12"/>
      <sheetName val="ASS"/>
      <sheetName val="PM"/>
      <sheetName val="EM"/>
      <sheetName val="SM"/>
      <sheetName val="AUX"/>
      <sheetName val="PEG"/>
      <sheetName val="MDB"/>
      <sheetName val="M"/>
      <sheetName val="S"/>
      <sheetName val="E"/>
      <sheetName val="C"/>
      <sheetName val="Cw"/>
      <sheetName val="Cover Sheet"/>
      <sheetName val="5.1.1 Summary of Payments"/>
      <sheetName val="5.1.2 Activities"/>
      <sheetName val="5.1.3 Rate of Exchange"/>
      <sheetName val=" 5.1.4Price adjustment formulae"/>
      <sheetName val="5.1.5  PS5 Schedule"/>
      <sheetName val=" 5.1.6 LME"/>
      <sheetName val="5.1.7 Spares Activity Schedule"/>
    </sheetNames>
    <sheetDataSet>
      <sheetData sheetId="0" refreshError="1">
        <row r="57">
          <cell r="J57">
            <v>236443965.39525807</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Notes"/>
      <sheetName val="Cover Sheet"/>
      <sheetName val="Preambles"/>
      <sheetName val="5.1.1 Summary of Payments"/>
      <sheetName val="5.1.1.1 Summary of Sections"/>
      <sheetName val="5.1.1.2 Summary of Currency and"/>
      <sheetName val="5.1.1.3 Summ of Cost collection"/>
      <sheetName val="5.1.2 Activities"/>
      <sheetName val="5.1.3 Rate of Exchange"/>
      <sheetName val=" 5.1.4Price adjustment formulae"/>
      <sheetName val="5.1.5  PS5 Schedule"/>
      <sheetName val=" 5.1.6 LME"/>
      <sheetName val="5.1.7 Spares Activity Schedule"/>
    </sheetNames>
    <sheetDataSet>
      <sheetData sheetId="0" refreshError="1"/>
      <sheetData sheetId="1" refreshError="1"/>
      <sheetData sheetId="2" refreshError="1"/>
      <sheetData sheetId="3"/>
      <sheetData sheetId="4" refreshError="1"/>
      <sheetData sheetId="5" refreshError="1"/>
      <sheetData sheetId="6" refreshError="1"/>
      <sheetData sheetId="7">
        <row r="20">
          <cell r="B20" t="str">
            <v>Section ID</v>
          </cell>
          <cell r="C20" t="str">
            <v>Section Description</v>
          </cell>
          <cell r="D20" t="str">
            <v>No</v>
          </cell>
          <cell r="E20" t="str">
            <v xml:space="preserve">Cost allocation </v>
          </cell>
          <cell r="F20" t="str">
            <v>PS5 Allocation   - COST ALLOCATION</v>
          </cell>
          <cell r="G20" t="str">
            <v>Payment method 1a, 1b or 2</v>
          </cell>
          <cell r="H20" t="str">
            <v>FORMULA NOs</v>
          </cell>
          <cell r="I20" t="str">
            <v>Foreign / Local</v>
          </cell>
          <cell r="J20" t="str">
            <v>Currency Type</v>
          </cell>
          <cell r="K20" t="str">
            <v>RoE Currency 1,00 = R</v>
          </cell>
          <cell r="L20" t="str">
            <v>Total Cost in ZAR</v>
          </cell>
          <cell r="M20" t="str">
            <v>Design</v>
          </cell>
          <cell r="N20" t="str">
            <v>Procurement</v>
          </cell>
          <cell r="O20" t="str">
            <v>Engineering, manufacture and assembly</v>
          </cell>
          <cell r="P20" t="str">
            <v>Transport</v>
          </cell>
          <cell r="Q20" t="str">
            <v>Construction, Erection, Installation</v>
          </cell>
          <cell r="R20" t="str">
            <v>Other Foreign equipment</v>
          </cell>
          <cell r="S20" t="str">
            <v>Other</v>
          </cell>
          <cell r="T20" t="str">
            <v>START  DATE</v>
          </cell>
          <cell r="U20" t="str">
            <v>COMPLETION DATE</v>
          </cell>
          <cell r="V20" t="str">
            <v>Month 2</v>
          </cell>
          <cell r="W20" t="str">
            <v>Month 3</v>
          </cell>
          <cell r="X20" t="str">
            <v>Month 4</v>
          </cell>
          <cell r="Y20" t="str">
            <v>Month 5</v>
          </cell>
          <cell r="Z20" t="str">
            <v>Month 6</v>
          </cell>
          <cell r="AA20" t="str">
            <v>Month 7</v>
          </cell>
          <cell r="AB20" t="str">
            <v>Month 8</v>
          </cell>
          <cell r="AC20" t="str">
            <v>Month 9</v>
          </cell>
          <cell r="AD20" t="str">
            <v>Month 10</v>
          </cell>
          <cell r="AE20" t="str">
            <v>Month 11</v>
          </cell>
          <cell r="AF20" t="str">
            <v>Month 12</v>
          </cell>
          <cell r="AG20" t="str">
            <v>Month 13</v>
          </cell>
          <cell r="AH20" t="str">
            <v>Month 14</v>
          </cell>
          <cell r="AI20" t="str">
            <v>Month 15</v>
          </cell>
          <cell r="AJ20" t="str">
            <v>Month 16</v>
          </cell>
          <cell r="AK20" t="str">
            <v>Month 17</v>
          </cell>
          <cell r="AL20" t="str">
            <v>Month 18</v>
          </cell>
          <cell r="AM20" t="str">
            <v>Month 19</v>
          </cell>
          <cell r="AN20" t="str">
            <v>Month 20</v>
          </cell>
          <cell r="AO20" t="str">
            <v>Month 21</v>
          </cell>
          <cell r="AP20" t="str">
            <v>Month 22</v>
          </cell>
          <cell r="AQ20" t="str">
            <v>Month 23</v>
          </cell>
          <cell r="AR20" t="str">
            <v>Month 24</v>
          </cell>
          <cell r="AS20" t="str">
            <v>Month 25</v>
          </cell>
          <cell r="AT20" t="str">
            <v>Month 26</v>
          </cell>
          <cell r="AU20" t="str">
            <v>Month 27</v>
          </cell>
          <cell r="AV20" t="str">
            <v>Month 28</v>
          </cell>
          <cell r="AW20" t="str">
            <v>Month 29</v>
          </cell>
          <cell r="AX20" t="str">
            <v>Month 30</v>
          </cell>
          <cell r="AY20" t="str">
            <v>Month 31</v>
          </cell>
          <cell r="AZ20" t="str">
            <v>Month 32</v>
          </cell>
          <cell r="BA20" t="str">
            <v>Month 33</v>
          </cell>
          <cell r="BB20" t="str">
            <v>Month 34</v>
          </cell>
          <cell r="BC20" t="str">
            <v>Month 35</v>
          </cell>
          <cell r="BD20" t="str">
            <v>Month 36</v>
          </cell>
          <cell r="BE20" t="str">
            <v>Month 37</v>
          </cell>
          <cell r="BF20" t="str">
            <v>Month 38</v>
          </cell>
          <cell r="BG20" t="str">
            <v>Month 39</v>
          </cell>
          <cell r="BH20" t="str">
            <v>Month 40</v>
          </cell>
          <cell r="BI20" t="str">
            <v>Month 41</v>
          </cell>
          <cell r="BJ20" t="str">
            <v>Month 42</v>
          </cell>
          <cell r="BK20" t="str">
            <v>Month 43</v>
          </cell>
          <cell r="BL20" t="str">
            <v>Month 44</v>
          </cell>
          <cell r="BM20" t="str">
            <v>Month 45</v>
          </cell>
        </row>
        <row r="21">
          <cell r="B21">
            <v>100</v>
          </cell>
          <cell r="C21" t="str">
            <v>Stockyard Stacking Conveyor (SYS1) - Steelwork</v>
          </cell>
          <cell r="D21">
            <v>10</v>
          </cell>
          <cell r="E21" t="str">
            <v>Design</v>
          </cell>
          <cell r="F21" t="str">
            <v>29.  Local Engineering Service/Design</v>
          </cell>
          <cell r="H21" t="str">
            <v>A Engineering</v>
          </cell>
          <cell r="I21" t="str">
            <v>Local</v>
          </cell>
          <cell r="J21" t="str">
            <v>ZAR</v>
          </cell>
          <cell r="L21">
            <v>355196.69844120496</v>
          </cell>
          <cell r="M21">
            <v>355196.69844120496</v>
          </cell>
          <cell r="N21">
            <v>0</v>
          </cell>
          <cell r="O21">
            <v>0</v>
          </cell>
          <cell r="P21">
            <v>0</v>
          </cell>
          <cell r="Q21">
            <v>0</v>
          </cell>
          <cell r="R21">
            <v>0</v>
          </cell>
          <cell r="S21">
            <v>0</v>
          </cell>
          <cell r="AA21">
            <v>355196.69844120496</v>
          </cell>
        </row>
        <row r="22">
          <cell r="B22">
            <v>100</v>
          </cell>
          <cell r="C22" t="str">
            <v>Stockyard Stacking Conveyor (SYS1) - Steelwork</v>
          </cell>
          <cell r="D22">
            <v>20</v>
          </cell>
          <cell r="E22" t="str">
            <v>Procurement</v>
          </cell>
          <cell r="F22" t="str">
            <v>18.  F.O.R. Price-Goods manufactured Inside R.S.A.</v>
          </cell>
          <cell r="H22" t="str">
            <v>C Mechanical equipment and materials</v>
          </cell>
          <cell r="I22" t="str">
            <v>Local</v>
          </cell>
          <cell r="J22" t="str">
            <v>ZAR</v>
          </cell>
          <cell r="L22">
            <v>3056140.9612598629</v>
          </cell>
          <cell r="M22">
            <v>0</v>
          </cell>
          <cell r="N22">
            <v>3056140.9612598629</v>
          </cell>
          <cell r="O22">
            <v>0</v>
          </cell>
          <cell r="P22">
            <v>0</v>
          </cell>
          <cell r="Q22">
            <v>0</v>
          </cell>
          <cell r="R22">
            <v>0</v>
          </cell>
          <cell r="S22">
            <v>0</v>
          </cell>
          <cell r="AK22">
            <v>3056140.9612598629</v>
          </cell>
        </row>
        <row r="23">
          <cell r="B23">
            <v>100</v>
          </cell>
          <cell r="C23" t="str">
            <v>Stockyard Stacking Conveyor (SYS1) - Steelwork</v>
          </cell>
          <cell r="D23">
            <v>30</v>
          </cell>
          <cell r="E23" t="str">
            <v>Engineering, manufacture and assembly</v>
          </cell>
          <cell r="F23" t="str">
            <v>25.  Local labour</v>
          </cell>
          <cell r="H23" t="str">
            <v>C Mechanical equipment and materials</v>
          </cell>
          <cell r="I23" t="str">
            <v>Local</v>
          </cell>
          <cell r="J23" t="str">
            <v>ZAR</v>
          </cell>
          <cell r="L23">
            <v>88799.174610301241</v>
          </cell>
          <cell r="M23">
            <v>0</v>
          </cell>
          <cell r="N23">
            <v>0</v>
          </cell>
          <cell r="O23">
            <v>88799.174610301241</v>
          </cell>
          <cell r="P23">
            <v>0</v>
          </cell>
          <cell r="Q23">
            <v>0</v>
          </cell>
          <cell r="R23">
            <v>0</v>
          </cell>
          <cell r="S23">
            <v>0</v>
          </cell>
          <cell r="AK23">
            <v>88799.174610301241</v>
          </cell>
        </row>
        <row r="24">
          <cell r="B24">
            <v>100</v>
          </cell>
          <cell r="C24" t="str">
            <v>Stockyard Stacking Conveyor (SYS1) - Steelwork</v>
          </cell>
          <cell r="D24">
            <v>40</v>
          </cell>
          <cell r="E24" t="str">
            <v>Transport</v>
          </cell>
          <cell r="F24" t="str">
            <v>22.  Cost of Road transport</v>
          </cell>
          <cell r="H24" t="str">
            <v>E Transport</v>
          </cell>
          <cell r="I24" t="str">
            <v>Local</v>
          </cell>
          <cell r="J24" t="str">
            <v>ZAR</v>
          </cell>
          <cell r="L24">
            <v>17759.834922060254</v>
          </cell>
          <cell r="M24">
            <v>0</v>
          </cell>
          <cell r="N24">
            <v>0</v>
          </cell>
          <cell r="O24">
            <v>0</v>
          </cell>
          <cell r="P24">
            <v>17759.834922060254</v>
          </cell>
          <cell r="Q24">
            <v>0</v>
          </cell>
          <cell r="R24">
            <v>0</v>
          </cell>
          <cell r="S24">
            <v>0</v>
          </cell>
          <cell r="AL24">
            <v>17759.834922060254</v>
          </cell>
        </row>
        <row r="25">
          <cell r="B25">
            <v>100</v>
          </cell>
          <cell r="C25" t="str">
            <v>Stockyard Stacking Conveyor (SYS1) - Steelwork</v>
          </cell>
          <cell r="D25">
            <v>50</v>
          </cell>
          <cell r="E25" t="str">
            <v>Construction, Erection, Installation</v>
          </cell>
          <cell r="F25" t="str">
            <v>25.  Local labour</v>
          </cell>
          <cell r="H25" t="str">
            <v>B Construction labour</v>
          </cell>
          <cell r="I25" t="str">
            <v>Local</v>
          </cell>
          <cell r="J25" t="str">
            <v>ZAR</v>
          </cell>
          <cell r="L25">
            <v>495826.02315218694</v>
          </cell>
          <cell r="M25">
            <v>0</v>
          </cell>
          <cell r="N25">
            <v>0</v>
          </cell>
          <cell r="O25">
            <v>0</v>
          </cell>
          <cell r="P25">
            <v>0</v>
          </cell>
          <cell r="Q25">
            <v>495826.02315218694</v>
          </cell>
          <cell r="R25">
            <v>0</v>
          </cell>
          <cell r="S25">
            <v>0</v>
          </cell>
          <cell r="AN25">
            <v>495826.02315218694</v>
          </cell>
        </row>
        <row r="26">
          <cell r="B26">
            <v>100</v>
          </cell>
          <cell r="C26" t="str">
            <v>Stockyard Stacking Conveyor (SYS1) - Steelwork</v>
          </cell>
          <cell r="D26">
            <v>60</v>
          </cell>
          <cell r="E26" t="str">
            <v>Other</v>
          </cell>
          <cell r="M26">
            <v>0</v>
          </cell>
          <cell r="N26">
            <v>0</v>
          </cell>
          <cell r="O26">
            <v>0</v>
          </cell>
          <cell r="P26">
            <v>0</v>
          </cell>
          <cell r="Q26">
            <v>0</v>
          </cell>
          <cell r="R26">
            <v>0</v>
          </cell>
          <cell r="S26">
            <v>0</v>
          </cell>
        </row>
        <row r="27">
          <cell r="B27">
            <v>100</v>
          </cell>
          <cell r="C27" t="str">
            <v>Stockyard Stacking Conveyor (SYS1) - Steelwork</v>
          </cell>
          <cell r="D27">
            <v>70</v>
          </cell>
          <cell r="M27">
            <v>0</v>
          </cell>
          <cell r="N27">
            <v>0</v>
          </cell>
          <cell r="O27">
            <v>0</v>
          </cell>
          <cell r="P27">
            <v>0</v>
          </cell>
          <cell r="Q27">
            <v>0</v>
          </cell>
          <cell r="R27">
            <v>0</v>
          </cell>
          <cell r="S27">
            <v>0</v>
          </cell>
        </row>
        <row r="28">
          <cell r="B28">
            <v>100</v>
          </cell>
          <cell r="C28" t="str">
            <v>Stockyard Stacking Conveyor (SYS1) - Idlers</v>
          </cell>
          <cell r="D28">
            <v>10</v>
          </cell>
          <cell r="E28" t="str">
            <v>Design</v>
          </cell>
          <cell r="F28" t="str">
            <v>29.  Local Engineering Service/Design</v>
          </cell>
          <cell r="H28" t="str">
            <v>A Engineering</v>
          </cell>
          <cell r="I28" t="str">
            <v>Local</v>
          </cell>
          <cell r="J28" t="str">
            <v>ZAR</v>
          </cell>
          <cell r="L28">
            <v>613639.91823207308</v>
          </cell>
          <cell r="M28">
            <v>613639.91823207308</v>
          </cell>
          <cell r="N28">
            <v>0</v>
          </cell>
          <cell r="O28">
            <v>0</v>
          </cell>
          <cell r="P28">
            <v>0</v>
          </cell>
          <cell r="Q28">
            <v>0</v>
          </cell>
          <cell r="R28">
            <v>0</v>
          </cell>
          <cell r="S28">
            <v>0</v>
          </cell>
          <cell r="AF28">
            <v>613639.91823207308</v>
          </cell>
        </row>
        <row r="29">
          <cell r="B29">
            <v>100</v>
          </cell>
          <cell r="C29" t="str">
            <v>Stockyard Stacking Conveyor (SYS1) - Idlers</v>
          </cell>
          <cell r="D29">
            <v>20</v>
          </cell>
          <cell r="E29" t="str">
            <v>Procurement</v>
          </cell>
          <cell r="F29" t="str">
            <v>18.  F.O.R. Price-Goods manufactured Inside R.S.A.</v>
          </cell>
          <cell r="H29" t="str">
            <v>C Mechanical equipment and materials</v>
          </cell>
          <cell r="I29" t="str">
            <v>Local</v>
          </cell>
          <cell r="J29" t="str">
            <v>ZAR</v>
          </cell>
          <cell r="L29">
            <v>5581150.5163131002</v>
          </cell>
          <cell r="M29">
            <v>0</v>
          </cell>
          <cell r="N29">
            <v>5581150.5163131002</v>
          </cell>
          <cell r="O29">
            <v>0</v>
          </cell>
          <cell r="P29">
            <v>0</v>
          </cell>
          <cell r="Q29">
            <v>0</v>
          </cell>
          <cell r="R29">
            <v>0</v>
          </cell>
          <cell r="S29">
            <v>0</v>
          </cell>
          <cell r="AK29">
            <v>5581150.5163131002</v>
          </cell>
        </row>
        <row r="30">
          <cell r="B30">
            <v>100</v>
          </cell>
          <cell r="C30" t="str">
            <v>Stockyard Stacking Conveyor (SYS1) - Idlers</v>
          </cell>
          <cell r="D30">
            <v>30</v>
          </cell>
          <cell r="E30" t="str">
            <v>Engineering, manufacture and assembly</v>
          </cell>
          <cell r="F30" t="str">
            <v>25.  Local labour</v>
          </cell>
          <cell r="H30" t="str">
            <v>C Mechanical equipment and materials</v>
          </cell>
          <cell r="I30" t="str">
            <v>Local</v>
          </cell>
          <cell r="J30" t="str">
            <v>ZAR</v>
          </cell>
          <cell r="L30">
            <v>153409.97955801827</v>
          </cell>
          <cell r="M30">
            <v>0</v>
          </cell>
          <cell r="N30">
            <v>0</v>
          </cell>
          <cell r="O30">
            <v>153409.97955801827</v>
          </cell>
          <cell r="P30">
            <v>0</v>
          </cell>
          <cell r="Q30">
            <v>0</v>
          </cell>
          <cell r="R30">
            <v>0</v>
          </cell>
          <cell r="S30">
            <v>0</v>
          </cell>
          <cell r="AK30">
            <v>153409.97955801827</v>
          </cell>
        </row>
        <row r="31">
          <cell r="B31">
            <v>100</v>
          </cell>
          <cell r="C31" t="str">
            <v>Stockyard Stacking Conveyor (SYS1) - Idlers</v>
          </cell>
          <cell r="D31">
            <v>40</v>
          </cell>
          <cell r="E31" t="str">
            <v>Transport</v>
          </cell>
          <cell r="F31" t="str">
            <v>22.  Cost of Road transport</v>
          </cell>
          <cell r="H31" t="str">
            <v>E Transport</v>
          </cell>
          <cell r="I31" t="str">
            <v>Local</v>
          </cell>
          <cell r="J31" t="str">
            <v>ZAR</v>
          </cell>
          <cell r="L31">
            <v>30681.995911603655</v>
          </cell>
          <cell r="M31">
            <v>0</v>
          </cell>
          <cell r="N31">
            <v>0</v>
          </cell>
          <cell r="O31">
            <v>0</v>
          </cell>
          <cell r="P31">
            <v>30681.995911603655</v>
          </cell>
          <cell r="Q31">
            <v>0</v>
          </cell>
          <cell r="R31">
            <v>0</v>
          </cell>
          <cell r="S31">
            <v>0</v>
          </cell>
          <cell r="AN31">
            <v>30681.995911603655</v>
          </cell>
        </row>
        <row r="32">
          <cell r="B32">
            <v>100</v>
          </cell>
          <cell r="C32" t="str">
            <v>Stockyard Stacking Conveyor (SYS1) - Idlers</v>
          </cell>
          <cell r="D32">
            <v>50</v>
          </cell>
          <cell r="E32" t="str">
            <v>Construction, Erection, Installation</v>
          </cell>
          <cell r="F32" t="str">
            <v>25.  Local labour</v>
          </cell>
          <cell r="H32" t="str">
            <v>B Construction labour</v>
          </cell>
          <cell r="I32" t="str">
            <v>Local</v>
          </cell>
          <cell r="J32" t="str">
            <v>ZAR</v>
          </cell>
          <cell r="L32">
            <v>555248.66600763006</v>
          </cell>
          <cell r="M32">
            <v>0</v>
          </cell>
          <cell r="N32">
            <v>0</v>
          </cell>
          <cell r="O32">
            <v>0</v>
          </cell>
          <cell r="P32">
            <v>0</v>
          </cell>
          <cell r="Q32">
            <v>555248.66600763006</v>
          </cell>
          <cell r="R32">
            <v>0</v>
          </cell>
          <cell r="S32">
            <v>0</v>
          </cell>
          <cell r="AO32">
            <v>555248.66600763006</v>
          </cell>
        </row>
        <row r="33">
          <cell r="B33">
            <v>100</v>
          </cell>
          <cell r="C33" t="str">
            <v>Stockyard Stacking Conveyor (SYS1) - Idlers</v>
          </cell>
          <cell r="D33">
            <v>60</v>
          </cell>
          <cell r="E33" t="str">
            <v>Other</v>
          </cell>
          <cell r="M33">
            <v>0</v>
          </cell>
          <cell r="N33">
            <v>0</v>
          </cell>
          <cell r="O33">
            <v>0</v>
          </cell>
          <cell r="P33">
            <v>0</v>
          </cell>
          <cell r="Q33">
            <v>0</v>
          </cell>
          <cell r="R33">
            <v>0</v>
          </cell>
          <cell r="S33">
            <v>0</v>
          </cell>
        </row>
        <row r="34">
          <cell r="B34">
            <v>100</v>
          </cell>
          <cell r="C34" t="str">
            <v>Stockyard Stacking Conveyor (SYS1) - Idlers</v>
          </cell>
          <cell r="D34">
            <v>70</v>
          </cell>
          <cell r="M34">
            <v>0</v>
          </cell>
          <cell r="N34">
            <v>0</v>
          </cell>
          <cell r="O34">
            <v>0</v>
          </cell>
          <cell r="P34">
            <v>0</v>
          </cell>
          <cell r="Q34">
            <v>0</v>
          </cell>
          <cell r="R34">
            <v>0</v>
          </cell>
          <cell r="S34">
            <v>0</v>
          </cell>
        </row>
        <row r="35">
          <cell r="B35">
            <v>100</v>
          </cell>
          <cell r="C35" t="str">
            <v>Stockyard Stacking Conveyor (SYS1) - Pulleys</v>
          </cell>
          <cell r="D35">
            <v>10</v>
          </cell>
          <cell r="E35" t="str">
            <v>Design</v>
          </cell>
          <cell r="F35" t="str">
            <v>29.  Local Engineering Service/Design</v>
          </cell>
          <cell r="H35" t="str">
            <v>A Engineering</v>
          </cell>
          <cell r="I35" t="str">
            <v>Local</v>
          </cell>
          <cell r="J35" t="str">
            <v>ZAR</v>
          </cell>
          <cell r="L35">
            <v>199771.7817390718</v>
          </cell>
          <cell r="M35">
            <v>199771.7817390718</v>
          </cell>
          <cell r="N35">
            <v>0</v>
          </cell>
          <cell r="O35">
            <v>0</v>
          </cell>
          <cell r="P35">
            <v>0</v>
          </cell>
          <cell r="Q35">
            <v>0</v>
          </cell>
          <cell r="R35">
            <v>0</v>
          </cell>
          <cell r="S35">
            <v>0</v>
          </cell>
          <cell r="X35">
            <v>199771.7817390718</v>
          </cell>
        </row>
        <row r="36">
          <cell r="B36">
            <v>100</v>
          </cell>
          <cell r="C36" t="str">
            <v>Stockyard Stacking Conveyor (SYS1) - Pulleys</v>
          </cell>
          <cell r="D36">
            <v>20</v>
          </cell>
          <cell r="E36" t="str">
            <v>Procurement</v>
          </cell>
          <cell r="F36" t="str">
            <v>18.  F.O.R. Price-Goods manufactured Inside R.S.A.</v>
          </cell>
          <cell r="H36" t="str">
            <v>C Mechanical equipment and materials</v>
          </cell>
          <cell r="I36" t="str">
            <v>Local</v>
          </cell>
          <cell r="J36" t="str">
            <v>ZAR</v>
          </cell>
          <cell r="L36">
            <v>1498593.2253156954</v>
          </cell>
          <cell r="M36">
            <v>0</v>
          </cell>
          <cell r="N36">
            <v>1498593.2253156954</v>
          </cell>
          <cell r="O36">
            <v>0</v>
          </cell>
          <cell r="P36">
            <v>0</v>
          </cell>
          <cell r="Q36">
            <v>0</v>
          </cell>
          <cell r="R36">
            <v>0</v>
          </cell>
          <cell r="S36">
            <v>0</v>
          </cell>
          <cell r="AM36">
            <v>1498593.2253156954</v>
          </cell>
        </row>
        <row r="37">
          <cell r="B37">
            <v>100</v>
          </cell>
          <cell r="C37" t="str">
            <v>Stockyard Stacking Conveyor (SYS1) - Pulleys</v>
          </cell>
          <cell r="D37">
            <v>30</v>
          </cell>
          <cell r="E37" t="str">
            <v>Engineering, manufacture and assembly</v>
          </cell>
          <cell r="F37" t="str">
            <v>25.  Local labour</v>
          </cell>
          <cell r="H37" t="str">
            <v>C Mechanical equipment and materials</v>
          </cell>
          <cell r="I37" t="str">
            <v>Local</v>
          </cell>
          <cell r="J37" t="str">
            <v>ZAR</v>
          </cell>
          <cell r="L37">
            <v>49942.945434767949</v>
          </cell>
          <cell r="M37">
            <v>0</v>
          </cell>
          <cell r="N37">
            <v>0</v>
          </cell>
          <cell r="O37">
            <v>49942.945434767949</v>
          </cell>
          <cell r="P37">
            <v>0</v>
          </cell>
          <cell r="Q37">
            <v>0</v>
          </cell>
          <cell r="R37">
            <v>0</v>
          </cell>
          <cell r="S37">
            <v>0</v>
          </cell>
          <cell r="AM37">
            <v>49942.945434767949</v>
          </cell>
        </row>
        <row r="38">
          <cell r="B38">
            <v>100</v>
          </cell>
          <cell r="C38" t="str">
            <v>Stockyard Stacking Conveyor (SYS1) - Pulleys</v>
          </cell>
          <cell r="D38">
            <v>40</v>
          </cell>
          <cell r="E38" t="str">
            <v>Transport</v>
          </cell>
          <cell r="F38" t="str">
            <v>22.  Cost of Road transport</v>
          </cell>
          <cell r="H38" t="str">
            <v>E Transport</v>
          </cell>
          <cell r="I38" t="str">
            <v>Local</v>
          </cell>
          <cell r="J38" t="str">
            <v>ZAR</v>
          </cell>
          <cell r="L38">
            <v>9988.5890869535888</v>
          </cell>
          <cell r="M38">
            <v>0</v>
          </cell>
          <cell r="N38">
            <v>0</v>
          </cell>
          <cell r="O38">
            <v>0</v>
          </cell>
          <cell r="P38">
            <v>9988.5890869535888</v>
          </cell>
          <cell r="Q38">
            <v>0</v>
          </cell>
          <cell r="R38">
            <v>0</v>
          </cell>
          <cell r="S38">
            <v>0</v>
          </cell>
          <cell r="AN38">
            <v>9988.5890869535888</v>
          </cell>
        </row>
        <row r="39">
          <cell r="B39">
            <v>100</v>
          </cell>
          <cell r="C39" t="str">
            <v>Stockyard Stacking Conveyor (SYS1) - Pulleys</v>
          </cell>
          <cell r="D39">
            <v>50</v>
          </cell>
          <cell r="E39" t="str">
            <v>Construction, Erection, Installation</v>
          </cell>
          <cell r="F39" t="str">
            <v>25.  Local labour</v>
          </cell>
          <cell r="H39" t="str">
            <v>B Construction labour</v>
          </cell>
          <cell r="I39" t="str">
            <v>Local</v>
          </cell>
          <cell r="J39" t="str">
            <v>ZAR</v>
          </cell>
          <cell r="L39">
            <v>156995.17207502268</v>
          </cell>
          <cell r="M39">
            <v>0</v>
          </cell>
          <cell r="N39">
            <v>0</v>
          </cell>
          <cell r="O39">
            <v>0</v>
          </cell>
          <cell r="P39">
            <v>0</v>
          </cell>
          <cell r="Q39">
            <v>156995.17207502268</v>
          </cell>
          <cell r="R39">
            <v>0</v>
          </cell>
          <cell r="S39">
            <v>0</v>
          </cell>
          <cell r="AP39">
            <v>156995.17207502268</v>
          </cell>
        </row>
        <row r="40">
          <cell r="B40">
            <v>100</v>
          </cell>
          <cell r="C40" t="str">
            <v>Stockyard Stacking Conveyor (SYS1) - Pulleys</v>
          </cell>
          <cell r="D40">
            <v>60</v>
          </cell>
          <cell r="E40" t="str">
            <v>Other Foreign Equipment</v>
          </cell>
          <cell r="F40" t="str">
            <v>19.  F.O.R. Price-Goods supplied from Imported Items</v>
          </cell>
          <cell r="G40" t="str">
            <v>1a</v>
          </cell>
          <cell r="I40" t="str">
            <v>Foreign</v>
          </cell>
          <cell r="J40" t="str">
            <v>EUR</v>
          </cell>
          <cell r="L40">
            <v>342129.42</v>
          </cell>
          <cell r="M40">
            <v>0</v>
          </cell>
          <cell r="N40">
            <v>0</v>
          </cell>
          <cell r="O40">
            <v>0</v>
          </cell>
          <cell r="P40">
            <v>0</v>
          </cell>
          <cell r="Q40">
            <v>0</v>
          </cell>
          <cell r="R40">
            <v>342129.42</v>
          </cell>
          <cell r="S40">
            <v>0</v>
          </cell>
          <cell r="AO40">
            <v>342129.42</v>
          </cell>
        </row>
        <row r="41">
          <cell r="B41">
            <v>100</v>
          </cell>
          <cell r="C41" t="str">
            <v>Stockyard Stacking Conveyor (SYS1) - Pulleys</v>
          </cell>
          <cell r="D41">
            <v>70</v>
          </cell>
          <cell r="M41">
            <v>0</v>
          </cell>
          <cell r="N41">
            <v>0</v>
          </cell>
          <cell r="O41">
            <v>0</v>
          </cell>
          <cell r="P41">
            <v>0</v>
          </cell>
          <cell r="Q41">
            <v>0</v>
          </cell>
          <cell r="R41">
            <v>0</v>
          </cell>
          <cell r="S41">
            <v>0</v>
          </cell>
        </row>
        <row r="42">
          <cell r="B42">
            <v>100</v>
          </cell>
          <cell r="C42" t="str">
            <v>Stockyard Stacking Conveyor (SYS1) - Guards</v>
          </cell>
          <cell r="D42">
            <v>10</v>
          </cell>
          <cell r="E42" t="str">
            <v>Design</v>
          </cell>
          <cell r="F42" t="str">
            <v>29.  Local Engineering Service/Design</v>
          </cell>
          <cell r="H42" t="str">
            <v>A Engineering</v>
          </cell>
          <cell r="I42" t="str">
            <v>Local</v>
          </cell>
          <cell r="J42" t="str">
            <v>ZAR</v>
          </cell>
          <cell r="L42">
            <v>18504.396716175001</v>
          </cell>
          <cell r="M42">
            <v>18504.396716175001</v>
          </cell>
          <cell r="N42">
            <v>0</v>
          </cell>
          <cell r="O42">
            <v>0</v>
          </cell>
          <cell r="P42">
            <v>0</v>
          </cell>
          <cell r="Q42">
            <v>0</v>
          </cell>
          <cell r="R42">
            <v>0</v>
          </cell>
          <cell r="S42">
            <v>0</v>
          </cell>
          <cell r="Y42">
            <v>18504.396716175001</v>
          </cell>
        </row>
        <row r="43">
          <cell r="B43">
            <v>100</v>
          </cell>
          <cell r="C43" t="str">
            <v>Stockyard Stacking Conveyor (SYS1) - Guards</v>
          </cell>
          <cell r="D43">
            <v>20</v>
          </cell>
          <cell r="E43" t="str">
            <v>Procurement</v>
          </cell>
          <cell r="F43" t="str">
            <v>18.  F.O.R. Price-Goods manufactured Inside R.S.A.</v>
          </cell>
          <cell r="H43" t="str">
            <v>C Mechanical equipment and materials</v>
          </cell>
          <cell r="I43" t="str">
            <v>Local</v>
          </cell>
          <cell r="J43" t="str">
            <v>ZAR</v>
          </cell>
          <cell r="L43">
            <v>167694.2320815</v>
          </cell>
          <cell r="M43">
            <v>0</v>
          </cell>
          <cell r="N43">
            <v>167694.2320815</v>
          </cell>
          <cell r="O43">
            <v>0</v>
          </cell>
          <cell r="P43">
            <v>0</v>
          </cell>
          <cell r="Q43">
            <v>0</v>
          </cell>
          <cell r="R43">
            <v>0</v>
          </cell>
          <cell r="S43">
            <v>0</v>
          </cell>
          <cell r="AM43">
            <v>167694.2320815</v>
          </cell>
        </row>
        <row r="44">
          <cell r="B44">
            <v>100</v>
          </cell>
          <cell r="C44" t="str">
            <v>Stockyard Stacking Conveyor (SYS1) - Guards</v>
          </cell>
          <cell r="D44">
            <v>30</v>
          </cell>
          <cell r="E44" t="str">
            <v>Engineering, manufacture and assembly</v>
          </cell>
          <cell r="F44" t="str">
            <v>25.  Local labour</v>
          </cell>
          <cell r="H44" t="str">
            <v>C Mechanical equipment and materials</v>
          </cell>
          <cell r="I44" t="str">
            <v>Local</v>
          </cell>
          <cell r="J44" t="str">
            <v>ZAR</v>
          </cell>
          <cell r="L44">
            <v>4626.0991790437502</v>
          </cell>
          <cell r="M44">
            <v>0</v>
          </cell>
          <cell r="N44">
            <v>0</v>
          </cell>
          <cell r="O44">
            <v>4626.0991790437502</v>
          </cell>
          <cell r="P44">
            <v>0</v>
          </cell>
          <cell r="Q44">
            <v>0</v>
          </cell>
          <cell r="R44">
            <v>0</v>
          </cell>
          <cell r="S44">
            <v>0</v>
          </cell>
          <cell r="AM44">
            <v>4626.0991790437502</v>
          </cell>
        </row>
        <row r="45">
          <cell r="B45">
            <v>100</v>
          </cell>
          <cell r="C45" t="str">
            <v>Stockyard Stacking Conveyor (SYS1) - Guards</v>
          </cell>
          <cell r="D45">
            <v>40</v>
          </cell>
          <cell r="E45" t="str">
            <v>Transport</v>
          </cell>
          <cell r="F45" t="str">
            <v>22.  Cost of Road transport</v>
          </cell>
          <cell r="H45" t="str">
            <v>E Transport</v>
          </cell>
          <cell r="I45" t="str">
            <v>Local</v>
          </cell>
          <cell r="J45" t="str">
            <v>ZAR</v>
          </cell>
          <cell r="L45">
            <v>925.21983580875008</v>
          </cell>
          <cell r="M45">
            <v>0</v>
          </cell>
          <cell r="N45">
            <v>0</v>
          </cell>
          <cell r="O45">
            <v>0</v>
          </cell>
          <cell r="P45">
            <v>925.21983580875008</v>
          </cell>
          <cell r="Q45">
            <v>0</v>
          </cell>
          <cell r="R45">
            <v>0</v>
          </cell>
          <cell r="S45">
            <v>0</v>
          </cell>
          <cell r="AN45">
            <v>925.21983580875008</v>
          </cell>
        </row>
        <row r="46">
          <cell r="B46">
            <v>100</v>
          </cell>
          <cell r="C46" t="str">
            <v>Stockyard Stacking Conveyor (SYS1) - Guards</v>
          </cell>
          <cell r="D46">
            <v>50</v>
          </cell>
          <cell r="E46" t="str">
            <v>Construction, Erection, Installation</v>
          </cell>
          <cell r="F46" t="str">
            <v>25.  Local labour</v>
          </cell>
          <cell r="H46" t="str">
            <v>B Construction labour</v>
          </cell>
          <cell r="I46" t="str">
            <v>Local</v>
          </cell>
          <cell r="J46" t="str">
            <v>ZAR</v>
          </cell>
          <cell r="L46">
            <v>17349.73508025</v>
          </cell>
          <cell r="M46">
            <v>0</v>
          </cell>
          <cell r="N46">
            <v>0</v>
          </cell>
          <cell r="O46">
            <v>0</v>
          </cell>
          <cell r="P46">
            <v>0</v>
          </cell>
          <cell r="Q46">
            <v>17349.73508025</v>
          </cell>
          <cell r="R46">
            <v>0</v>
          </cell>
          <cell r="S46">
            <v>0</v>
          </cell>
          <cell r="AO46">
            <v>17349.73508025</v>
          </cell>
        </row>
        <row r="47">
          <cell r="B47">
            <v>100</v>
          </cell>
          <cell r="C47" t="str">
            <v>Stockyard Stacking Conveyor (SYS1) - Guards</v>
          </cell>
          <cell r="D47">
            <v>60</v>
          </cell>
          <cell r="E47" t="str">
            <v>Other</v>
          </cell>
          <cell r="M47">
            <v>0</v>
          </cell>
          <cell r="N47">
            <v>0</v>
          </cell>
          <cell r="O47">
            <v>0</v>
          </cell>
          <cell r="P47">
            <v>0</v>
          </cell>
          <cell r="Q47">
            <v>0</v>
          </cell>
          <cell r="R47">
            <v>0</v>
          </cell>
          <cell r="S47">
            <v>0</v>
          </cell>
        </row>
        <row r="48">
          <cell r="B48">
            <v>100</v>
          </cell>
          <cell r="C48" t="str">
            <v>Stockyard Stacking Conveyor (SYS1) - Guards</v>
          </cell>
          <cell r="D48">
            <v>70</v>
          </cell>
          <cell r="M48">
            <v>0</v>
          </cell>
          <cell r="N48">
            <v>0</v>
          </cell>
          <cell r="O48">
            <v>0</v>
          </cell>
          <cell r="P48">
            <v>0</v>
          </cell>
          <cell r="Q48">
            <v>0</v>
          </cell>
          <cell r="R48">
            <v>0</v>
          </cell>
          <cell r="S48">
            <v>0</v>
          </cell>
        </row>
        <row r="49">
          <cell r="B49">
            <v>100</v>
          </cell>
          <cell r="C49" t="str">
            <v>Stockyard Stacking Conveyor (SYS1) - Take up</v>
          </cell>
          <cell r="D49">
            <v>10</v>
          </cell>
          <cell r="E49" t="str">
            <v>Design</v>
          </cell>
          <cell r="F49" t="str">
            <v>29.  Local Engineering Service/Design</v>
          </cell>
          <cell r="H49" t="str">
            <v>A Engineering</v>
          </cell>
          <cell r="I49" t="str">
            <v>Local</v>
          </cell>
          <cell r="J49" t="str">
            <v>ZAR</v>
          </cell>
          <cell r="L49">
            <v>125241.64884257401</v>
          </cell>
          <cell r="M49">
            <v>125241.64884257401</v>
          </cell>
          <cell r="N49">
            <v>0</v>
          </cell>
          <cell r="O49">
            <v>0</v>
          </cell>
          <cell r="P49">
            <v>0</v>
          </cell>
          <cell r="Q49">
            <v>0</v>
          </cell>
          <cell r="R49">
            <v>0</v>
          </cell>
          <cell r="S49">
            <v>0</v>
          </cell>
          <cell r="Z49">
            <v>125241.64884257401</v>
          </cell>
        </row>
        <row r="50">
          <cell r="B50">
            <v>100</v>
          </cell>
          <cell r="C50" t="str">
            <v>Stockyard Stacking Conveyor (SYS1) - Take up</v>
          </cell>
          <cell r="D50">
            <v>20</v>
          </cell>
          <cell r="E50" t="str">
            <v>Procurement</v>
          </cell>
          <cell r="F50" t="str">
            <v>18.  F.O.R. Price-Goods manufactured Inside R.S.A.</v>
          </cell>
          <cell r="H50" t="str">
            <v>C Mechanical equipment and materials</v>
          </cell>
          <cell r="I50" t="str">
            <v>Local</v>
          </cell>
          <cell r="J50" t="str">
            <v>ZAR</v>
          </cell>
          <cell r="L50">
            <v>1095267.42299484</v>
          </cell>
          <cell r="M50">
            <v>0</v>
          </cell>
          <cell r="N50">
            <v>1095267.42299484</v>
          </cell>
          <cell r="O50">
            <v>0</v>
          </cell>
          <cell r="P50">
            <v>0</v>
          </cell>
          <cell r="Q50">
            <v>0</v>
          </cell>
          <cell r="R50">
            <v>0</v>
          </cell>
          <cell r="S50">
            <v>0</v>
          </cell>
          <cell r="AM50">
            <v>1095267.42299484</v>
          </cell>
        </row>
        <row r="51">
          <cell r="B51">
            <v>100</v>
          </cell>
          <cell r="C51" t="str">
            <v>Stockyard Stacking Conveyor (SYS1) - Take up</v>
          </cell>
          <cell r="D51">
            <v>30</v>
          </cell>
          <cell r="E51" t="str">
            <v>Engineering, manufacture and assembly</v>
          </cell>
          <cell r="F51" t="str">
            <v>25.  Local labour</v>
          </cell>
          <cell r="H51" t="str">
            <v>C Mechanical equipment and materials</v>
          </cell>
          <cell r="I51" t="str">
            <v>Local</v>
          </cell>
          <cell r="J51" t="str">
            <v>ZAR</v>
          </cell>
          <cell r="L51">
            <v>31310.412210643502</v>
          </cell>
          <cell r="M51">
            <v>0</v>
          </cell>
          <cell r="N51">
            <v>0</v>
          </cell>
          <cell r="O51">
            <v>31310.412210643502</v>
          </cell>
          <cell r="P51">
            <v>0</v>
          </cell>
          <cell r="Q51">
            <v>0</v>
          </cell>
          <cell r="R51">
            <v>0</v>
          </cell>
          <cell r="S51">
            <v>0</v>
          </cell>
          <cell r="AM51">
            <v>31310.412210643502</v>
          </cell>
        </row>
        <row r="52">
          <cell r="B52">
            <v>100</v>
          </cell>
          <cell r="C52" t="str">
            <v>Stockyard Stacking Conveyor (SYS1) - Take up</v>
          </cell>
          <cell r="D52">
            <v>40</v>
          </cell>
          <cell r="E52" t="str">
            <v>Transport</v>
          </cell>
          <cell r="F52" t="str">
            <v>22.  Cost of Road transport</v>
          </cell>
          <cell r="H52" t="str">
            <v>E Transport</v>
          </cell>
          <cell r="I52" t="str">
            <v>Local</v>
          </cell>
          <cell r="J52" t="str">
            <v>ZAR</v>
          </cell>
          <cell r="L52">
            <v>6262.0824421286998</v>
          </cell>
          <cell r="M52">
            <v>0</v>
          </cell>
          <cell r="N52">
            <v>0</v>
          </cell>
          <cell r="O52">
            <v>0</v>
          </cell>
          <cell r="P52">
            <v>6262.0824421286998</v>
          </cell>
          <cell r="Q52">
            <v>0</v>
          </cell>
          <cell r="R52">
            <v>0</v>
          </cell>
          <cell r="S52">
            <v>0</v>
          </cell>
          <cell r="AN52">
            <v>6262.0824421286998</v>
          </cell>
        </row>
        <row r="53">
          <cell r="B53">
            <v>100</v>
          </cell>
          <cell r="C53" t="str">
            <v>Stockyard Stacking Conveyor (SYS1) - Take up</v>
          </cell>
          <cell r="D53">
            <v>50</v>
          </cell>
          <cell r="E53" t="str">
            <v>Construction, Erection, Installation</v>
          </cell>
          <cell r="F53" t="str">
            <v>25.  Local labour</v>
          </cell>
          <cell r="H53" t="str">
            <v>B Construction labour</v>
          </cell>
          <cell r="I53" t="str">
            <v>Local</v>
          </cell>
          <cell r="J53" t="str">
            <v>ZAR</v>
          </cell>
          <cell r="L53">
            <v>157149.06543089999</v>
          </cell>
          <cell r="M53">
            <v>0</v>
          </cell>
          <cell r="N53">
            <v>0</v>
          </cell>
          <cell r="O53">
            <v>0</v>
          </cell>
          <cell r="P53">
            <v>0</v>
          </cell>
          <cell r="Q53">
            <v>157149.06543089999</v>
          </cell>
          <cell r="R53">
            <v>0</v>
          </cell>
          <cell r="S53">
            <v>0</v>
          </cell>
          <cell r="AP53">
            <v>157149.06543089999</v>
          </cell>
        </row>
        <row r="54">
          <cell r="B54">
            <v>100</v>
          </cell>
          <cell r="C54" t="str">
            <v>Stockyard Stacking Conveyor (SYS1) - Take up</v>
          </cell>
          <cell r="D54">
            <v>60</v>
          </cell>
          <cell r="E54" t="str">
            <v>Other</v>
          </cell>
          <cell r="M54">
            <v>0</v>
          </cell>
          <cell r="N54">
            <v>0</v>
          </cell>
          <cell r="O54">
            <v>0</v>
          </cell>
          <cell r="P54">
            <v>0</v>
          </cell>
          <cell r="Q54">
            <v>0</v>
          </cell>
          <cell r="R54">
            <v>0</v>
          </cell>
          <cell r="S54">
            <v>0</v>
          </cell>
        </row>
        <row r="55">
          <cell r="B55">
            <v>100</v>
          </cell>
          <cell r="C55" t="str">
            <v>Stockyard Stacking Conveyor (SYS1) - Take up</v>
          </cell>
          <cell r="D55">
            <v>70</v>
          </cell>
          <cell r="M55">
            <v>0</v>
          </cell>
          <cell r="N55">
            <v>0</v>
          </cell>
          <cell r="O55">
            <v>0</v>
          </cell>
          <cell r="P55">
            <v>0</v>
          </cell>
          <cell r="Q55">
            <v>0</v>
          </cell>
          <cell r="R55">
            <v>0</v>
          </cell>
          <cell r="S55">
            <v>0</v>
          </cell>
        </row>
        <row r="56">
          <cell r="B56">
            <v>100</v>
          </cell>
          <cell r="C56" t="str">
            <v>Stockyard Stacking Conveyor (SYS1) - Drive</v>
          </cell>
          <cell r="D56">
            <v>10</v>
          </cell>
          <cell r="E56" t="str">
            <v>Design</v>
          </cell>
          <cell r="F56" t="str">
            <v>29.  Local Engineering Service/Design</v>
          </cell>
          <cell r="H56" t="str">
            <v>A Engineering</v>
          </cell>
          <cell r="I56" t="str">
            <v>Local</v>
          </cell>
          <cell r="J56" t="str">
            <v>ZAR</v>
          </cell>
          <cell r="L56">
            <v>187374.18492575997</v>
          </cell>
          <cell r="M56">
            <v>187374.18492575997</v>
          </cell>
          <cell r="N56">
            <v>0</v>
          </cell>
          <cell r="O56">
            <v>0</v>
          </cell>
          <cell r="P56">
            <v>0</v>
          </cell>
          <cell r="Q56">
            <v>0</v>
          </cell>
          <cell r="R56">
            <v>0</v>
          </cell>
          <cell r="S56">
            <v>0</v>
          </cell>
          <cell r="AA56">
            <v>187374.18492575997</v>
          </cell>
        </row>
        <row r="57">
          <cell r="B57">
            <v>100</v>
          </cell>
          <cell r="C57" t="str">
            <v>Stockyard Stacking Conveyor (SYS1) - Drive</v>
          </cell>
          <cell r="D57">
            <v>20</v>
          </cell>
          <cell r="E57" t="str">
            <v>Procurement</v>
          </cell>
          <cell r="F57" t="str">
            <v>18.  F.O.R. Price-Goods manufactured Inside R.S.A.</v>
          </cell>
          <cell r="H57" t="str">
            <v>C Mechanical equipment and materials</v>
          </cell>
          <cell r="I57" t="str">
            <v>Local</v>
          </cell>
          <cell r="J57" t="str">
            <v>ZAR</v>
          </cell>
          <cell r="L57">
            <v>576844.23389849998</v>
          </cell>
          <cell r="M57">
            <v>0</v>
          </cell>
          <cell r="N57">
            <v>576844.23389849998</v>
          </cell>
          <cell r="O57">
            <v>0</v>
          </cell>
          <cell r="P57">
            <v>0</v>
          </cell>
          <cell r="Q57">
            <v>0</v>
          </cell>
          <cell r="R57">
            <v>0</v>
          </cell>
          <cell r="S57">
            <v>0</v>
          </cell>
          <cell r="AN57">
            <v>576844.23389849998</v>
          </cell>
        </row>
        <row r="58">
          <cell r="B58">
            <v>100</v>
          </cell>
          <cell r="C58" t="str">
            <v>Stockyard Stacking Conveyor (SYS1) - Drive</v>
          </cell>
          <cell r="D58">
            <v>30</v>
          </cell>
          <cell r="E58" t="str">
            <v>Engineering, manufacture and assembly</v>
          </cell>
          <cell r="F58" t="str">
            <v>25.  Local labour</v>
          </cell>
          <cell r="H58" t="str">
            <v>C Mechanical equipment and materials</v>
          </cell>
          <cell r="I58" t="str">
            <v>Local</v>
          </cell>
          <cell r="J58" t="str">
            <v>ZAR</v>
          </cell>
          <cell r="L58">
            <v>46843.546231439992</v>
          </cell>
          <cell r="M58">
            <v>0</v>
          </cell>
          <cell r="N58">
            <v>0</v>
          </cell>
          <cell r="O58">
            <v>46843.546231439992</v>
          </cell>
          <cell r="P58">
            <v>0</v>
          </cell>
          <cell r="Q58">
            <v>0</v>
          </cell>
          <cell r="R58">
            <v>0</v>
          </cell>
          <cell r="S58">
            <v>0</v>
          </cell>
          <cell r="AN58">
            <v>46843.546231439992</v>
          </cell>
        </row>
        <row r="59">
          <cell r="B59">
            <v>100</v>
          </cell>
          <cell r="C59" t="str">
            <v>Stockyard Stacking Conveyor (SYS1) - Drive</v>
          </cell>
          <cell r="D59">
            <v>40</v>
          </cell>
          <cell r="E59" t="str">
            <v>Transport</v>
          </cell>
          <cell r="F59" t="str">
            <v>22.  Cost of Road transport</v>
          </cell>
          <cell r="H59" t="str">
            <v>E Transport</v>
          </cell>
          <cell r="I59" t="str">
            <v>Local</v>
          </cell>
          <cell r="J59" t="str">
            <v>ZAR</v>
          </cell>
          <cell r="L59">
            <v>9368.7092462879973</v>
          </cell>
          <cell r="M59">
            <v>0</v>
          </cell>
          <cell r="N59">
            <v>0</v>
          </cell>
          <cell r="O59">
            <v>0</v>
          </cell>
          <cell r="P59">
            <v>9368.7092462879973</v>
          </cell>
          <cell r="Q59">
            <v>0</v>
          </cell>
          <cell r="R59">
            <v>0</v>
          </cell>
          <cell r="S59">
            <v>0</v>
          </cell>
          <cell r="AO59">
            <v>9368.7092462879973</v>
          </cell>
        </row>
        <row r="60">
          <cell r="B60">
            <v>100</v>
          </cell>
          <cell r="C60" t="str">
            <v>Stockyard Stacking Conveyor (SYS1) - Drive</v>
          </cell>
          <cell r="D60">
            <v>50</v>
          </cell>
          <cell r="E60" t="str">
            <v>Construction, Erection, Installation</v>
          </cell>
          <cell r="F60" t="str">
            <v>25.  Local labour</v>
          </cell>
          <cell r="H60" t="str">
            <v>B Construction labour</v>
          </cell>
          <cell r="I60" t="str">
            <v>Local</v>
          </cell>
          <cell r="J60" t="str">
            <v>ZAR</v>
          </cell>
          <cell r="L60">
            <v>76499.612819100003</v>
          </cell>
          <cell r="M60">
            <v>0</v>
          </cell>
          <cell r="N60">
            <v>0</v>
          </cell>
          <cell r="O60">
            <v>0</v>
          </cell>
          <cell r="P60">
            <v>0</v>
          </cell>
          <cell r="Q60">
            <v>76499.612819100003</v>
          </cell>
          <cell r="R60">
            <v>0</v>
          </cell>
          <cell r="S60">
            <v>0</v>
          </cell>
          <cell r="AQ60">
            <v>76499.612819100003</v>
          </cell>
        </row>
        <row r="61">
          <cell r="B61">
            <v>100</v>
          </cell>
          <cell r="C61" t="str">
            <v>Stockyard Stacking Conveyor (SYS1) - Drive</v>
          </cell>
          <cell r="D61">
            <v>60</v>
          </cell>
          <cell r="E61" t="str">
            <v>Other Foreign Equipment</v>
          </cell>
          <cell r="F61" t="str">
            <v>19.  F.O.R. Price-Goods supplied from Imported Items</v>
          </cell>
          <cell r="G61" t="str">
            <v>1a</v>
          </cell>
          <cell r="I61" t="str">
            <v>Foreign</v>
          </cell>
          <cell r="J61" t="str">
            <v>EUR</v>
          </cell>
          <cell r="L61">
            <v>1220398.0025399998</v>
          </cell>
          <cell r="M61">
            <v>0</v>
          </cell>
          <cell r="N61">
            <v>0</v>
          </cell>
          <cell r="O61">
            <v>0</v>
          </cell>
          <cell r="P61">
            <v>0</v>
          </cell>
          <cell r="Q61">
            <v>0</v>
          </cell>
          <cell r="R61">
            <v>1220398.0025399998</v>
          </cell>
          <cell r="S61">
            <v>0</v>
          </cell>
          <cell r="AQ61">
            <v>1220398.0025399998</v>
          </cell>
        </row>
        <row r="62">
          <cell r="B62">
            <v>100</v>
          </cell>
          <cell r="C62" t="str">
            <v>Stockyard Stacking Conveyor (SYS1) - Drive</v>
          </cell>
          <cell r="D62">
            <v>70</v>
          </cell>
          <cell r="L62">
            <v>0</v>
          </cell>
          <cell r="M62">
            <v>0</v>
          </cell>
          <cell r="N62">
            <v>0</v>
          </cell>
          <cell r="O62">
            <v>0</v>
          </cell>
          <cell r="P62">
            <v>0</v>
          </cell>
          <cell r="Q62">
            <v>0</v>
          </cell>
          <cell r="R62">
            <v>0</v>
          </cell>
          <cell r="S62">
            <v>0</v>
          </cell>
          <cell r="AQ62">
            <v>0</v>
          </cell>
        </row>
        <row r="63">
          <cell r="B63">
            <v>100</v>
          </cell>
          <cell r="C63" t="str">
            <v>Stockyard Stacking Conveyor (SYS1) - Electrical</v>
          </cell>
          <cell r="D63">
            <v>10</v>
          </cell>
          <cell r="E63" t="str">
            <v>Design</v>
          </cell>
          <cell r="F63" t="str">
            <v>29.  Local Engineering Service/Design</v>
          </cell>
          <cell r="H63" t="str">
            <v>A Engineering</v>
          </cell>
          <cell r="I63" t="str">
            <v>Local</v>
          </cell>
          <cell r="J63" t="str">
            <v>ZAR</v>
          </cell>
          <cell r="L63">
            <v>248453.154927</v>
          </cell>
          <cell r="M63">
            <v>248453.154927</v>
          </cell>
          <cell r="N63">
            <v>0</v>
          </cell>
          <cell r="O63">
            <v>0</v>
          </cell>
          <cell r="P63">
            <v>0</v>
          </cell>
          <cell r="Q63">
            <v>0</v>
          </cell>
          <cell r="R63">
            <v>0</v>
          </cell>
          <cell r="S63">
            <v>0</v>
          </cell>
          <cell r="AB63">
            <v>248453.154927</v>
          </cell>
        </row>
        <row r="64">
          <cell r="B64">
            <v>100</v>
          </cell>
          <cell r="C64" t="str">
            <v>Stockyard Stacking Conveyor (SYS1) - Electrical</v>
          </cell>
          <cell r="D64">
            <v>20</v>
          </cell>
          <cell r="E64" t="str">
            <v>Procurement</v>
          </cell>
          <cell r="F64" t="str">
            <v>18.  F.O.R. Price-Goods manufactured Inside R.S.A.</v>
          </cell>
          <cell r="H64" t="str">
            <v>C Mechanical equipment and materials</v>
          </cell>
          <cell r="I64" t="str">
            <v>Local</v>
          </cell>
          <cell r="J64" t="str">
            <v>ZAR</v>
          </cell>
          <cell r="L64">
            <v>4829568.21306</v>
          </cell>
          <cell r="M64">
            <v>0</v>
          </cell>
          <cell r="N64">
            <v>4829568.21306</v>
          </cell>
          <cell r="O64">
            <v>0</v>
          </cell>
          <cell r="P64">
            <v>0</v>
          </cell>
          <cell r="Q64">
            <v>0</v>
          </cell>
          <cell r="R64">
            <v>0</v>
          </cell>
          <cell r="S64">
            <v>0</v>
          </cell>
          <cell r="AN64">
            <v>4829568.21306</v>
          </cell>
        </row>
        <row r="65">
          <cell r="B65">
            <v>100</v>
          </cell>
          <cell r="C65" t="str">
            <v>Stockyard Stacking Conveyor (SYS1) - Electrical</v>
          </cell>
          <cell r="D65">
            <v>30</v>
          </cell>
          <cell r="E65" t="str">
            <v>Engineering, manufacture and assembly</v>
          </cell>
          <cell r="F65" t="str">
            <v>25.  Local labour</v>
          </cell>
          <cell r="H65" t="str">
            <v>C Mechanical equipment and materials</v>
          </cell>
          <cell r="I65" t="str">
            <v>Local</v>
          </cell>
          <cell r="J65" t="str">
            <v>ZAR</v>
          </cell>
          <cell r="L65">
            <v>124226.5774635</v>
          </cell>
          <cell r="M65">
            <v>0</v>
          </cell>
          <cell r="N65">
            <v>0</v>
          </cell>
          <cell r="O65">
            <v>124226.5774635</v>
          </cell>
          <cell r="P65">
            <v>0</v>
          </cell>
          <cell r="Q65">
            <v>0</v>
          </cell>
          <cell r="R65">
            <v>0</v>
          </cell>
          <cell r="S65">
            <v>0</v>
          </cell>
          <cell r="AN65">
            <v>124226.5774635</v>
          </cell>
        </row>
        <row r="66">
          <cell r="B66">
            <v>100</v>
          </cell>
          <cell r="C66" t="str">
            <v>Stockyard Stacking Conveyor (SYS1) - Electrical</v>
          </cell>
          <cell r="D66">
            <v>40</v>
          </cell>
          <cell r="E66" t="str">
            <v>Transport</v>
          </cell>
          <cell r="F66" t="str">
            <v>22.  Cost of Road transport</v>
          </cell>
          <cell r="H66" t="str">
            <v>E Transport</v>
          </cell>
          <cell r="I66" t="str">
            <v>Local</v>
          </cell>
          <cell r="J66" t="str">
            <v>ZAR</v>
          </cell>
          <cell r="L66">
            <v>24845.3154927</v>
          </cell>
          <cell r="M66">
            <v>0</v>
          </cell>
          <cell r="N66">
            <v>0</v>
          </cell>
          <cell r="O66">
            <v>0</v>
          </cell>
          <cell r="P66">
            <v>24845.3154927</v>
          </cell>
          <cell r="Q66">
            <v>0</v>
          </cell>
          <cell r="R66">
            <v>0</v>
          </cell>
          <cell r="S66">
            <v>0</v>
          </cell>
          <cell r="AO66">
            <v>24845.3154927</v>
          </cell>
        </row>
        <row r="67">
          <cell r="B67">
            <v>100</v>
          </cell>
          <cell r="C67" t="str">
            <v>Stockyard Stacking Conveyor (SYS1) - Electrical</v>
          </cell>
          <cell r="D67">
            <v>50</v>
          </cell>
          <cell r="E67" t="str">
            <v>Construction, Erection, Installation</v>
          </cell>
          <cell r="F67" t="str">
            <v>25.  Local labour</v>
          </cell>
          <cell r="H67" t="str">
            <v>B Construction labour</v>
          </cell>
          <cell r="I67" t="str">
            <v>Local</v>
          </cell>
          <cell r="J67" t="str">
            <v>ZAR</v>
          </cell>
          <cell r="L67">
            <v>139494.88548</v>
          </cell>
          <cell r="M67">
            <v>0</v>
          </cell>
          <cell r="N67">
            <v>0</v>
          </cell>
          <cell r="O67">
            <v>0</v>
          </cell>
          <cell r="P67">
            <v>0</v>
          </cell>
          <cell r="Q67">
            <v>139494.88548</v>
          </cell>
          <cell r="R67">
            <v>0</v>
          </cell>
          <cell r="S67">
            <v>0</v>
          </cell>
          <cell r="AQ67">
            <v>139494.88548</v>
          </cell>
        </row>
        <row r="68">
          <cell r="B68">
            <v>100</v>
          </cell>
          <cell r="C68" t="str">
            <v>Stockyard Stacking Conveyor (SYS1) - Electrical</v>
          </cell>
          <cell r="D68">
            <v>60</v>
          </cell>
          <cell r="E68" t="str">
            <v>Other</v>
          </cell>
          <cell r="M68">
            <v>0</v>
          </cell>
          <cell r="N68">
            <v>0</v>
          </cell>
          <cell r="O68">
            <v>0</v>
          </cell>
          <cell r="P68">
            <v>0</v>
          </cell>
          <cell r="Q68">
            <v>0</v>
          </cell>
          <cell r="R68">
            <v>0</v>
          </cell>
          <cell r="S68">
            <v>0</v>
          </cell>
          <cell r="AQ68">
            <v>0</v>
          </cell>
        </row>
        <row r="69">
          <cell r="B69">
            <v>100</v>
          </cell>
          <cell r="C69" t="str">
            <v>Stockyard Stacking Conveyor (SYS1) - Electrical</v>
          </cell>
          <cell r="D69">
            <v>70</v>
          </cell>
          <cell r="M69">
            <v>0</v>
          </cell>
          <cell r="N69">
            <v>0</v>
          </cell>
          <cell r="O69">
            <v>0</v>
          </cell>
          <cell r="P69">
            <v>0</v>
          </cell>
          <cell r="Q69">
            <v>0</v>
          </cell>
          <cell r="R69">
            <v>0</v>
          </cell>
          <cell r="S69">
            <v>0</v>
          </cell>
        </row>
        <row r="70">
          <cell r="B70">
            <v>100</v>
          </cell>
          <cell r="C70" t="str">
            <v>Stockyard Stacking Conveyor (SYS1) - Belting</v>
          </cell>
          <cell r="D70">
            <v>10</v>
          </cell>
          <cell r="E70" t="str">
            <v>Design</v>
          </cell>
          <cell r="F70" t="str">
            <v>29.  Local Engineering Service/Design</v>
          </cell>
          <cell r="H70" t="str">
            <v>A Engineering</v>
          </cell>
          <cell r="I70" t="str">
            <v>Local</v>
          </cell>
          <cell r="J70" t="str">
            <v>ZAR</v>
          </cell>
          <cell r="L70">
            <v>510377.18218827347</v>
          </cell>
          <cell r="M70">
            <v>510377.18218827347</v>
          </cell>
          <cell r="N70">
            <v>0</v>
          </cell>
          <cell r="O70">
            <v>0</v>
          </cell>
          <cell r="P70">
            <v>0</v>
          </cell>
          <cell r="Q70">
            <v>0</v>
          </cell>
          <cell r="R70">
            <v>0</v>
          </cell>
          <cell r="S70">
            <v>0</v>
          </cell>
          <cell r="V70">
            <v>510377.18218827347</v>
          </cell>
        </row>
        <row r="71">
          <cell r="B71">
            <v>100</v>
          </cell>
          <cell r="C71" t="str">
            <v>Stockyard Stacking Conveyor (SYS1) - Belting</v>
          </cell>
          <cell r="D71">
            <v>20</v>
          </cell>
          <cell r="E71" t="str">
            <v>Procurement</v>
          </cell>
          <cell r="F71" t="str">
            <v>18.  F.O.R. Price-Goods manufactured Inside R.S.A.</v>
          </cell>
          <cell r="H71" t="str">
            <v>C Mechanical equipment and materials</v>
          </cell>
          <cell r="I71" t="str">
            <v>Local</v>
          </cell>
          <cell r="J71" t="str">
            <v>ZAR</v>
          </cell>
          <cell r="L71">
            <v>2273340.1343417997</v>
          </cell>
          <cell r="M71">
            <v>0</v>
          </cell>
          <cell r="N71">
            <v>2273340.1343417997</v>
          </cell>
          <cell r="O71">
            <v>0</v>
          </cell>
          <cell r="P71">
            <v>0</v>
          </cell>
          <cell r="Q71">
            <v>0</v>
          </cell>
          <cell r="R71">
            <v>0</v>
          </cell>
          <cell r="S71">
            <v>0</v>
          </cell>
          <cell r="AM71">
            <v>2273340.1343417997</v>
          </cell>
        </row>
        <row r="72">
          <cell r="B72">
            <v>100</v>
          </cell>
          <cell r="C72" t="str">
            <v>Stockyard Stacking Conveyor (SYS1) - Belting</v>
          </cell>
          <cell r="D72">
            <v>30</v>
          </cell>
          <cell r="E72" t="str">
            <v>Engineering, manufacture and assembly</v>
          </cell>
          <cell r="F72" t="str">
            <v>25.  Local labour</v>
          </cell>
          <cell r="H72" t="str">
            <v>C Mechanical equipment and materials</v>
          </cell>
          <cell r="I72" t="str">
            <v>Local</v>
          </cell>
          <cell r="J72" t="str">
            <v>ZAR</v>
          </cell>
          <cell r="L72">
            <v>127594.29554706837</v>
          </cell>
          <cell r="M72">
            <v>0</v>
          </cell>
          <cell r="N72">
            <v>0</v>
          </cell>
          <cell r="O72">
            <v>127594.29554706837</v>
          </cell>
          <cell r="P72">
            <v>0</v>
          </cell>
          <cell r="Q72">
            <v>0</v>
          </cell>
          <cell r="R72">
            <v>0</v>
          </cell>
          <cell r="S72">
            <v>0</v>
          </cell>
          <cell r="AM72">
            <v>127594.29554706837</v>
          </cell>
        </row>
        <row r="73">
          <cell r="B73">
            <v>100</v>
          </cell>
          <cell r="C73" t="str">
            <v>Stockyard Stacking Conveyor (SYS1) - Belting</v>
          </cell>
          <cell r="D73">
            <v>40</v>
          </cell>
          <cell r="E73" t="str">
            <v>Transport</v>
          </cell>
          <cell r="F73" t="str">
            <v>22.  Cost of Road transport</v>
          </cell>
          <cell r="H73" t="str">
            <v>E Transport</v>
          </cell>
          <cell r="I73" t="str">
            <v>Local</v>
          </cell>
          <cell r="J73" t="str">
            <v>ZAR</v>
          </cell>
          <cell r="L73">
            <v>25518.859109413675</v>
          </cell>
          <cell r="M73">
            <v>0</v>
          </cell>
          <cell r="N73">
            <v>0</v>
          </cell>
          <cell r="O73">
            <v>0</v>
          </cell>
          <cell r="P73">
            <v>25518.859109413675</v>
          </cell>
          <cell r="Q73">
            <v>0</v>
          </cell>
          <cell r="R73">
            <v>0</v>
          </cell>
          <cell r="S73">
            <v>0</v>
          </cell>
          <cell r="AN73">
            <v>25518.859109413675</v>
          </cell>
        </row>
        <row r="74">
          <cell r="B74">
            <v>100</v>
          </cell>
          <cell r="C74" t="str">
            <v>Stockyard Stacking Conveyor (SYS1) - Belting</v>
          </cell>
          <cell r="D74">
            <v>50</v>
          </cell>
          <cell r="E74" t="str">
            <v>Construction, Erection, Installation</v>
          </cell>
          <cell r="F74" t="str">
            <v>25.  Local labour</v>
          </cell>
          <cell r="H74" t="str">
            <v>B Construction labour</v>
          </cell>
          <cell r="I74" t="str">
            <v>Local</v>
          </cell>
          <cell r="J74" t="str">
            <v>ZAR</v>
          </cell>
          <cell r="L74">
            <v>288828.83651733468</v>
          </cell>
          <cell r="M74">
            <v>0</v>
          </cell>
          <cell r="N74">
            <v>0</v>
          </cell>
          <cell r="O74">
            <v>0</v>
          </cell>
          <cell r="P74">
            <v>0</v>
          </cell>
          <cell r="Q74">
            <v>288828.83651733468</v>
          </cell>
          <cell r="R74">
            <v>0</v>
          </cell>
          <cell r="S74">
            <v>0</v>
          </cell>
          <cell r="AP74">
            <v>288828.83651733468</v>
          </cell>
        </row>
        <row r="75">
          <cell r="B75">
            <v>100</v>
          </cell>
          <cell r="C75" t="str">
            <v>Stockyard Stacking Conveyor (SYS1) - Belting</v>
          </cell>
          <cell r="D75">
            <v>60</v>
          </cell>
          <cell r="E75" t="str">
            <v>Other Foreign Equipment</v>
          </cell>
          <cell r="F75" t="str">
            <v>19.  F.O.R. Price-Goods supplied from Imported Items</v>
          </cell>
          <cell r="G75" t="str">
            <v>1a</v>
          </cell>
          <cell r="I75" t="str">
            <v>Foreign</v>
          </cell>
          <cell r="J75" t="str">
            <v>USD</v>
          </cell>
          <cell r="L75">
            <v>2541602.8510236</v>
          </cell>
          <cell r="M75">
            <v>0</v>
          </cell>
          <cell r="N75">
            <v>0</v>
          </cell>
          <cell r="O75">
            <v>0</v>
          </cell>
          <cell r="P75">
            <v>0</v>
          </cell>
          <cell r="Q75">
            <v>0</v>
          </cell>
          <cell r="R75">
            <v>2541602.8510236</v>
          </cell>
          <cell r="S75">
            <v>0</v>
          </cell>
          <cell r="AP75">
            <v>2541602.8510236</v>
          </cell>
        </row>
        <row r="76">
          <cell r="B76">
            <v>100</v>
          </cell>
          <cell r="C76" t="str">
            <v>Stockyard Stacking Conveyor (SYS1) - Belting</v>
          </cell>
          <cell r="D76">
            <v>70</v>
          </cell>
          <cell r="M76">
            <v>0</v>
          </cell>
          <cell r="N76">
            <v>0</v>
          </cell>
          <cell r="O76">
            <v>0</v>
          </cell>
          <cell r="P76">
            <v>0</v>
          </cell>
          <cell r="Q76">
            <v>0</v>
          </cell>
          <cell r="R76">
            <v>0</v>
          </cell>
          <cell r="S76">
            <v>0</v>
          </cell>
        </row>
        <row r="77">
          <cell r="B77">
            <v>100</v>
          </cell>
          <cell r="C77" t="str">
            <v>Stockyard Stacking Conveyor (SYS1) - Belt cleaning</v>
          </cell>
          <cell r="D77">
            <v>10</v>
          </cell>
          <cell r="E77" t="str">
            <v>Design</v>
          </cell>
          <cell r="F77" t="str">
            <v>29.  Local Engineering Service/Design</v>
          </cell>
          <cell r="H77" t="str">
            <v>A Engineering</v>
          </cell>
          <cell r="I77" t="str">
            <v>Local</v>
          </cell>
          <cell r="J77" t="str">
            <v>ZAR</v>
          </cell>
          <cell r="L77">
            <v>111246.89388893999</v>
          </cell>
          <cell r="M77">
            <v>111246.89388893999</v>
          </cell>
          <cell r="N77">
            <v>0</v>
          </cell>
          <cell r="O77">
            <v>0</v>
          </cell>
          <cell r="P77">
            <v>0</v>
          </cell>
          <cell r="Q77">
            <v>0</v>
          </cell>
          <cell r="R77">
            <v>0</v>
          </cell>
          <cell r="S77">
            <v>0</v>
          </cell>
          <cell r="W77">
            <v>111246.89388893999</v>
          </cell>
        </row>
        <row r="78">
          <cell r="B78">
            <v>100</v>
          </cell>
          <cell r="C78" t="str">
            <v>Stockyard Stacking Conveyor (SYS1) - Belt cleaning</v>
          </cell>
          <cell r="D78">
            <v>20</v>
          </cell>
          <cell r="E78" t="str">
            <v>Procurement</v>
          </cell>
          <cell r="F78" t="str">
            <v>18.  F.O.R. Price-Goods manufactured Inside R.S.A.</v>
          </cell>
          <cell r="H78" t="str">
            <v>C Mechanical equipment and materials</v>
          </cell>
          <cell r="I78" t="str">
            <v>Local</v>
          </cell>
          <cell r="J78" t="str">
            <v>ZAR</v>
          </cell>
          <cell r="L78">
            <v>1000046.5307999999</v>
          </cell>
          <cell r="M78">
            <v>0</v>
          </cell>
          <cell r="N78">
            <v>1000046.5307999999</v>
          </cell>
          <cell r="O78">
            <v>0</v>
          </cell>
          <cell r="P78">
            <v>0</v>
          </cell>
          <cell r="Q78">
            <v>0</v>
          </cell>
          <cell r="R78">
            <v>0</v>
          </cell>
          <cell r="S78">
            <v>0</v>
          </cell>
          <cell r="AM78">
            <v>1000046.5307999999</v>
          </cell>
        </row>
        <row r="79">
          <cell r="B79">
            <v>100</v>
          </cell>
          <cell r="C79" t="str">
            <v>Stockyard Stacking Conveyor (SYS1) - Belt cleaning</v>
          </cell>
          <cell r="D79">
            <v>30</v>
          </cell>
          <cell r="E79" t="str">
            <v>Engineering, manufacture and assembly</v>
          </cell>
          <cell r="F79" t="str">
            <v>25.  Local labour</v>
          </cell>
          <cell r="H79" t="str">
            <v>C Mechanical equipment and materials</v>
          </cell>
          <cell r="I79" t="str">
            <v>Local</v>
          </cell>
          <cell r="J79" t="str">
            <v>ZAR</v>
          </cell>
          <cell r="L79">
            <v>27811.723472234997</v>
          </cell>
          <cell r="M79">
            <v>0</v>
          </cell>
          <cell r="N79">
            <v>0</v>
          </cell>
          <cell r="O79">
            <v>27811.723472234997</v>
          </cell>
          <cell r="P79">
            <v>0</v>
          </cell>
          <cell r="Q79">
            <v>0</v>
          </cell>
          <cell r="R79">
            <v>0</v>
          </cell>
          <cell r="S79">
            <v>0</v>
          </cell>
          <cell r="AM79">
            <v>27811.723472234997</v>
          </cell>
        </row>
        <row r="80">
          <cell r="B80">
            <v>100</v>
          </cell>
          <cell r="C80" t="str">
            <v>Stockyard Stacking Conveyor (SYS1) - Belt cleaning</v>
          </cell>
          <cell r="D80">
            <v>40</v>
          </cell>
          <cell r="E80" t="str">
            <v>Transport</v>
          </cell>
          <cell r="F80" t="str">
            <v>22.  Cost of Road transport</v>
          </cell>
          <cell r="H80" t="str">
            <v>E Transport</v>
          </cell>
          <cell r="I80" t="str">
            <v>Local</v>
          </cell>
          <cell r="J80" t="str">
            <v>ZAR</v>
          </cell>
          <cell r="L80">
            <v>5562.3446944469988</v>
          </cell>
          <cell r="M80">
            <v>0</v>
          </cell>
          <cell r="N80">
            <v>0</v>
          </cell>
          <cell r="O80">
            <v>0</v>
          </cell>
          <cell r="P80">
            <v>5562.3446944469988</v>
          </cell>
          <cell r="Q80">
            <v>0</v>
          </cell>
          <cell r="R80">
            <v>0</v>
          </cell>
          <cell r="S80">
            <v>0</v>
          </cell>
          <cell r="AN80">
            <v>5562.3446944469988</v>
          </cell>
        </row>
        <row r="81">
          <cell r="B81">
            <v>100</v>
          </cell>
          <cell r="C81" t="str">
            <v>Stockyard Stacking Conveyor (SYS1) - Belt cleaning</v>
          </cell>
          <cell r="D81">
            <v>50</v>
          </cell>
          <cell r="E81" t="str">
            <v>Construction, Erection, Installation</v>
          </cell>
          <cell r="F81" t="str">
            <v>25.  Local labour</v>
          </cell>
          <cell r="H81" t="str">
            <v>B Construction labour</v>
          </cell>
          <cell r="I81" t="str">
            <v>Local</v>
          </cell>
          <cell r="J81" t="str">
            <v>ZAR</v>
          </cell>
          <cell r="L81">
            <v>112422.40808939999</v>
          </cell>
          <cell r="M81">
            <v>0</v>
          </cell>
          <cell r="N81">
            <v>0</v>
          </cell>
          <cell r="O81">
            <v>0</v>
          </cell>
          <cell r="P81">
            <v>0</v>
          </cell>
          <cell r="Q81">
            <v>112422.40808939999</v>
          </cell>
          <cell r="R81">
            <v>0</v>
          </cell>
          <cell r="S81">
            <v>0</v>
          </cell>
          <cell r="AP81">
            <v>112422.40808939999</v>
          </cell>
        </row>
        <row r="82">
          <cell r="B82">
            <v>100</v>
          </cell>
          <cell r="C82" t="str">
            <v>Stockyard Stacking Conveyor (SYS1) - Belt cleaning</v>
          </cell>
          <cell r="D82">
            <v>60</v>
          </cell>
          <cell r="E82" t="str">
            <v>Other</v>
          </cell>
          <cell r="M82">
            <v>0</v>
          </cell>
          <cell r="N82">
            <v>0</v>
          </cell>
          <cell r="O82">
            <v>0</v>
          </cell>
          <cell r="P82">
            <v>0</v>
          </cell>
          <cell r="Q82">
            <v>0</v>
          </cell>
          <cell r="R82">
            <v>0</v>
          </cell>
          <cell r="S82">
            <v>0</v>
          </cell>
          <cell r="AP82">
            <v>0</v>
          </cell>
        </row>
        <row r="83">
          <cell r="B83">
            <v>100</v>
          </cell>
          <cell r="C83" t="str">
            <v>Stockyard Stacking Conveyor (SYS1) - Belt cleaning</v>
          </cell>
          <cell r="D83">
            <v>70</v>
          </cell>
          <cell r="M83">
            <v>0</v>
          </cell>
          <cell r="N83">
            <v>0</v>
          </cell>
          <cell r="O83">
            <v>0</v>
          </cell>
          <cell r="P83">
            <v>0</v>
          </cell>
          <cell r="Q83">
            <v>0</v>
          </cell>
          <cell r="R83">
            <v>0</v>
          </cell>
          <cell r="S83">
            <v>0</v>
          </cell>
        </row>
        <row r="84">
          <cell r="B84">
            <v>100</v>
          </cell>
          <cell r="C84" t="str">
            <v>Stockyard Stacking Conveyor (SYS1) - Sheeting</v>
          </cell>
          <cell r="D84">
            <v>10</v>
          </cell>
          <cell r="E84" t="str">
            <v>Design</v>
          </cell>
          <cell r="F84" t="str">
            <v>29.  Local Engineering Service/Design</v>
          </cell>
          <cell r="H84" t="str">
            <v>A Engineering</v>
          </cell>
          <cell r="I84" t="str">
            <v>Local</v>
          </cell>
          <cell r="J84" t="str">
            <v>ZAR</v>
          </cell>
          <cell r="L84">
            <v>34884.87090988105</v>
          </cell>
          <cell r="M84">
            <v>34884.87090988105</v>
          </cell>
          <cell r="N84">
            <v>0</v>
          </cell>
          <cell r="O84">
            <v>0</v>
          </cell>
          <cell r="P84">
            <v>0</v>
          </cell>
          <cell r="Q84">
            <v>0</v>
          </cell>
          <cell r="R84">
            <v>0</v>
          </cell>
          <cell r="S84">
            <v>0</v>
          </cell>
          <cell r="X84">
            <v>34884.87090988105</v>
          </cell>
        </row>
        <row r="85">
          <cell r="B85">
            <v>100</v>
          </cell>
          <cell r="C85" t="str">
            <v>Stockyard Stacking Conveyor (SYS1) - Sheeting</v>
          </cell>
          <cell r="D85">
            <v>20</v>
          </cell>
          <cell r="E85" t="str">
            <v>Procurement</v>
          </cell>
          <cell r="F85" t="str">
            <v>18.  F.O.R. Price-Goods manufactured Inside R.S.A.</v>
          </cell>
          <cell r="H85" t="str">
            <v>C Mechanical equipment and materials</v>
          </cell>
          <cell r="I85" t="str">
            <v>Local</v>
          </cell>
          <cell r="J85" t="str">
            <v>ZAR</v>
          </cell>
          <cell r="L85">
            <v>313627.020525</v>
          </cell>
          <cell r="M85">
            <v>0</v>
          </cell>
          <cell r="N85">
            <v>313627.020525</v>
          </cell>
          <cell r="O85">
            <v>0</v>
          </cell>
          <cell r="P85">
            <v>0</v>
          </cell>
          <cell r="Q85">
            <v>0</v>
          </cell>
          <cell r="R85">
            <v>0</v>
          </cell>
          <cell r="S85">
            <v>0</v>
          </cell>
          <cell r="AN85">
            <v>313627.020525</v>
          </cell>
        </row>
        <row r="86">
          <cell r="B86">
            <v>100</v>
          </cell>
          <cell r="C86" t="str">
            <v>Stockyard Stacking Conveyor (SYS1) - Sheeting</v>
          </cell>
          <cell r="D86">
            <v>30</v>
          </cell>
          <cell r="E86" t="str">
            <v>Engineering, manufacture and assembly</v>
          </cell>
          <cell r="F86" t="str">
            <v>25.  Local labour</v>
          </cell>
          <cell r="H86" t="str">
            <v>C Mechanical equipment and materials</v>
          </cell>
          <cell r="I86" t="str">
            <v>Local</v>
          </cell>
          <cell r="J86" t="str">
            <v>ZAR</v>
          </cell>
          <cell r="L86">
            <v>8721.2177274702626</v>
          </cell>
          <cell r="M86">
            <v>0</v>
          </cell>
          <cell r="N86">
            <v>0</v>
          </cell>
          <cell r="O86">
            <v>8721.2177274702626</v>
          </cell>
          <cell r="P86">
            <v>0</v>
          </cell>
          <cell r="Q86">
            <v>0</v>
          </cell>
          <cell r="R86">
            <v>0</v>
          </cell>
          <cell r="S86">
            <v>0</v>
          </cell>
          <cell r="AN86">
            <v>8721.2177274702626</v>
          </cell>
        </row>
        <row r="87">
          <cell r="B87">
            <v>100</v>
          </cell>
          <cell r="C87" t="str">
            <v>Stockyard Stacking Conveyor (SYS1) - Sheeting</v>
          </cell>
          <cell r="D87">
            <v>40</v>
          </cell>
          <cell r="E87" t="str">
            <v>Transport</v>
          </cell>
          <cell r="F87" t="str">
            <v>22.  Cost of Road transport</v>
          </cell>
          <cell r="H87" t="str">
            <v>E Transport</v>
          </cell>
          <cell r="I87" t="str">
            <v>Local</v>
          </cell>
          <cell r="J87" t="str">
            <v>ZAR</v>
          </cell>
          <cell r="L87">
            <v>1744.2435454940523</v>
          </cell>
          <cell r="M87">
            <v>0</v>
          </cell>
          <cell r="N87">
            <v>0</v>
          </cell>
          <cell r="O87">
            <v>0</v>
          </cell>
          <cell r="P87">
            <v>1744.2435454940523</v>
          </cell>
          <cell r="Q87">
            <v>0</v>
          </cell>
          <cell r="R87">
            <v>0</v>
          </cell>
          <cell r="S87">
            <v>0</v>
          </cell>
          <cell r="AO87">
            <v>1744.2435454940523</v>
          </cell>
        </row>
        <row r="88">
          <cell r="B88">
            <v>100</v>
          </cell>
          <cell r="C88" t="str">
            <v>Stockyard Stacking Conveyor (SYS1) - Sheeting</v>
          </cell>
          <cell r="D88">
            <v>50</v>
          </cell>
          <cell r="E88" t="str">
            <v>Construction, Erection, Installation</v>
          </cell>
          <cell r="F88" t="str">
            <v>25.  Local labour</v>
          </cell>
          <cell r="H88" t="str">
            <v>B Construction labour</v>
          </cell>
          <cell r="I88" t="str">
            <v>Local</v>
          </cell>
          <cell r="J88" t="str">
            <v>ZAR</v>
          </cell>
          <cell r="L88">
            <v>35221.688573810497</v>
          </cell>
          <cell r="M88">
            <v>0</v>
          </cell>
          <cell r="N88">
            <v>0</v>
          </cell>
          <cell r="O88">
            <v>0</v>
          </cell>
          <cell r="P88">
            <v>0</v>
          </cell>
          <cell r="Q88">
            <v>35221.688573810497</v>
          </cell>
          <cell r="R88">
            <v>0</v>
          </cell>
          <cell r="S88">
            <v>0</v>
          </cell>
          <cell r="AQ88">
            <v>35221.688573810497</v>
          </cell>
        </row>
        <row r="89">
          <cell r="B89">
            <v>100</v>
          </cell>
          <cell r="C89" t="str">
            <v>Stockyard Stacking Conveyor (SYS1) - Sheeting</v>
          </cell>
          <cell r="D89">
            <v>60</v>
          </cell>
          <cell r="E89" t="str">
            <v>Other</v>
          </cell>
          <cell r="M89">
            <v>0</v>
          </cell>
          <cell r="N89">
            <v>0</v>
          </cell>
          <cell r="O89">
            <v>0</v>
          </cell>
          <cell r="P89">
            <v>0</v>
          </cell>
          <cell r="Q89">
            <v>0</v>
          </cell>
          <cell r="R89">
            <v>0</v>
          </cell>
          <cell r="S89">
            <v>0</v>
          </cell>
          <cell r="AQ89">
            <v>0</v>
          </cell>
        </row>
        <row r="90">
          <cell r="B90">
            <v>100</v>
          </cell>
          <cell r="C90" t="str">
            <v>Stockyard Stacking Conveyor (SYS1) - Sheeting</v>
          </cell>
          <cell r="D90">
            <v>70</v>
          </cell>
          <cell r="M90">
            <v>0</v>
          </cell>
          <cell r="N90">
            <v>0</v>
          </cell>
          <cell r="O90">
            <v>0</v>
          </cell>
          <cell r="P90">
            <v>0</v>
          </cell>
          <cell r="Q90">
            <v>0</v>
          </cell>
          <cell r="R90">
            <v>0</v>
          </cell>
          <cell r="S90">
            <v>0</v>
          </cell>
        </row>
        <row r="91">
          <cell r="B91">
            <v>100</v>
          </cell>
          <cell r="C91" t="str">
            <v>Stockyard Stacking Conveyor (SYS1) - Chute work</v>
          </cell>
          <cell r="D91">
            <v>10</v>
          </cell>
          <cell r="E91" t="str">
            <v>Design</v>
          </cell>
          <cell r="F91" t="str">
            <v>29.  Local Engineering Service/Design</v>
          </cell>
          <cell r="H91" t="str">
            <v>A Engineering</v>
          </cell>
          <cell r="I91" t="str">
            <v>Local</v>
          </cell>
          <cell r="J91" t="str">
            <v>ZAR</v>
          </cell>
          <cell r="L91">
            <v>5305.1331381750006</v>
          </cell>
          <cell r="M91">
            <v>5305.1331381750006</v>
          </cell>
          <cell r="N91">
            <v>0</v>
          </cell>
          <cell r="O91">
            <v>0</v>
          </cell>
          <cell r="P91">
            <v>0</v>
          </cell>
          <cell r="Q91">
            <v>0</v>
          </cell>
          <cell r="R91">
            <v>0</v>
          </cell>
          <cell r="S91">
            <v>0</v>
          </cell>
          <cell r="Y91">
            <v>5305.1331381750006</v>
          </cell>
        </row>
        <row r="92">
          <cell r="B92">
            <v>100</v>
          </cell>
          <cell r="C92" t="str">
            <v>Stockyard Stacking Conveyor (SYS1) - Chute work</v>
          </cell>
          <cell r="D92">
            <v>20</v>
          </cell>
          <cell r="E92" t="str">
            <v>Procurement</v>
          </cell>
          <cell r="F92" t="str">
            <v>18.  F.O.R. Price-Goods manufactured Inside R.S.A.</v>
          </cell>
          <cell r="H92" t="str">
            <v>C Mechanical equipment and materials</v>
          </cell>
          <cell r="I92" t="str">
            <v>Local</v>
          </cell>
          <cell r="J92" t="str">
            <v>ZAR</v>
          </cell>
          <cell r="L92">
            <v>47647.950637500006</v>
          </cell>
          <cell r="M92">
            <v>0</v>
          </cell>
          <cell r="N92">
            <v>47647.950637500006</v>
          </cell>
          <cell r="O92">
            <v>0</v>
          </cell>
          <cell r="P92">
            <v>0</v>
          </cell>
          <cell r="Q92">
            <v>0</v>
          </cell>
          <cell r="R92">
            <v>0</v>
          </cell>
          <cell r="S92">
            <v>0</v>
          </cell>
          <cell r="AN92">
            <v>47647.950637500006</v>
          </cell>
        </row>
        <row r="93">
          <cell r="B93">
            <v>100</v>
          </cell>
          <cell r="C93" t="str">
            <v>Stockyard Stacking Conveyor (SYS1) - Chute work</v>
          </cell>
          <cell r="D93">
            <v>30</v>
          </cell>
          <cell r="E93" t="str">
            <v>Engineering, manufacture and assembly</v>
          </cell>
          <cell r="F93" t="str">
            <v>25.  Local labour</v>
          </cell>
          <cell r="H93" t="str">
            <v>C Mechanical equipment and materials</v>
          </cell>
          <cell r="I93" t="str">
            <v>Local</v>
          </cell>
          <cell r="J93" t="str">
            <v>ZAR</v>
          </cell>
          <cell r="L93">
            <v>1326.2832845437501</v>
          </cell>
          <cell r="M93">
            <v>0</v>
          </cell>
          <cell r="N93">
            <v>0</v>
          </cell>
          <cell r="O93">
            <v>1326.2832845437501</v>
          </cell>
          <cell r="P93">
            <v>0</v>
          </cell>
          <cell r="Q93">
            <v>0</v>
          </cell>
          <cell r="R93">
            <v>0</v>
          </cell>
          <cell r="S93">
            <v>0</v>
          </cell>
          <cell r="AN93">
            <v>1326.2832845437501</v>
          </cell>
        </row>
        <row r="94">
          <cell r="B94">
            <v>100</v>
          </cell>
          <cell r="C94" t="str">
            <v>Stockyard Stacking Conveyor (SYS1) - Chute work</v>
          </cell>
          <cell r="D94">
            <v>40</v>
          </cell>
          <cell r="E94" t="str">
            <v>Transport</v>
          </cell>
          <cell r="F94" t="str">
            <v>22.  Cost of Road transport</v>
          </cell>
          <cell r="H94" t="str">
            <v>E Transport</v>
          </cell>
          <cell r="I94" t="str">
            <v>Local</v>
          </cell>
          <cell r="J94" t="str">
            <v>ZAR</v>
          </cell>
          <cell r="L94">
            <v>265.25665690875002</v>
          </cell>
          <cell r="M94">
            <v>0</v>
          </cell>
          <cell r="N94">
            <v>0</v>
          </cell>
          <cell r="O94">
            <v>0</v>
          </cell>
          <cell r="P94">
            <v>265.25665690875002</v>
          </cell>
          <cell r="Q94">
            <v>0</v>
          </cell>
          <cell r="R94">
            <v>0</v>
          </cell>
          <cell r="S94">
            <v>0</v>
          </cell>
          <cell r="AO94">
            <v>265.25665690875002</v>
          </cell>
        </row>
        <row r="95">
          <cell r="B95">
            <v>100</v>
          </cell>
          <cell r="C95" t="str">
            <v>Stockyard Stacking Conveyor (SYS1) - Chute work</v>
          </cell>
          <cell r="D95">
            <v>50</v>
          </cell>
          <cell r="E95" t="str">
            <v>Construction, Erection, Installation</v>
          </cell>
          <cell r="F95" t="str">
            <v>25.  Local labour</v>
          </cell>
          <cell r="H95" t="str">
            <v>B Construction labour</v>
          </cell>
          <cell r="I95" t="str">
            <v>Local</v>
          </cell>
          <cell r="J95" t="str">
            <v>ZAR</v>
          </cell>
          <cell r="L95">
            <v>5403.3807442499992</v>
          </cell>
          <cell r="M95">
            <v>0</v>
          </cell>
          <cell r="N95">
            <v>0</v>
          </cell>
          <cell r="O95">
            <v>0</v>
          </cell>
          <cell r="P95">
            <v>0</v>
          </cell>
          <cell r="Q95">
            <v>5403.3807442499992</v>
          </cell>
          <cell r="R95">
            <v>0</v>
          </cell>
          <cell r="S95">
            <v>0</v>
          </cell>
          <cell r="AQ95">
            <v>5403.3807442499992</v>
          </cell>
        </row>
        <row r="96">
          <cell r="B96">
            <v>100</v>
          </cell>
          <cell r="C96" t="str">
            <v>Stockyard Stacking Conveyor (SYS1) - Chute work</v>
          </cell>
          <cell r="D96">
            <v>60</v>
          </cell>
          <cell r="E96" t="str">
            <v>Other</v>
          </cell>
          <cell r="M96">
            <v>0</v>
          </cell>
          <cell r="N96">
            <v>0</v>
          </cell>
          <cell r="O96">
            <v>0</v>
          </cell>
          <cell r="P96">
            <v>0</v>
          </cell>
          <cell r="Q96">
            <v>0</v>
          </cell>
          <cell r="R96">
            <v>0</v>
          </cell>
          <cell r="S96">
            <v>0</v>
          </cell>
          <cell r="AH96">
            <v>0</v>
          </cell>
        </row>
        <row r="97">
          <cell r="B97">
            <v>100</v>
          </cell>
          <cell r="C97" t="str">
            <v>Stockyard Stacking Conveyor (SYS1) - Chute work</v>
          </cell>
          <cell r="D97">
            <v>70</v>
          </cell>
          <cell r="M97">
            <v>0</v>
          </cell>
          <cell r="N97">
            <v>0</v>
          </cell>
          <cell r="O97">
            <v>0</v>
          </cell>
          <cell r="P97">
            <v>0</v>
          </cell>
          <cell r="Q97">
            <v>0</v>
          </cell>
          <cell r="R97">
            <v>0</v>
          </cell>
          <cell r="S97">
            <v>0</v>
          </cell>
        </row>
        <row r="98">
          <cell r="B98">
            <v>100</v>
          </cell>
          <cell r="C98" t="str">
            <v>Stockyard Stacking Conveyor (SYS1) - C&amp;I</v>
          </cell>
          <cell r="D98">
            <v>10</v>
          </cell>
          <cell r="E98" t="str">
            <v>Design</v>
          </cell>
          <cell r="F98" t="str">
            <v>29.  Local Engineering Service/Design</v>
          </cell>
          <cell r="H98" t="str">
            <v>A Engineering</v>
          </cell>
          <cell r="I98" t="str">
            <v>Local</v>
          </cell>
          <cell r="J98" t="str">
            <v>ZAR</v>
          </cell>
          <cell r="L98">
            <v>32852.323484550005</v>
          </cell>
          <cell r="M98">
            <v>32852.323484550005</v>
          </cell>
          <cell r="N98">
            <v>0</v>
          </cell>
          <cell r="O98">
            <v>0</v>
          </cell>
          <cell r="P98">
            <v>0</v>
          </cell>
          <cell r="Q98">
            <v>0</v>
          </cell>
          <cell r="R98">
            <v>0</v>
          </cell>
          <cell r="S98">
            <v>0</v>
          </cell>
          <cell r="Z98">
            <v>32852.323484550005</v>
          </cell>
        </row>
        <row r="99">
          <cell r="B99">
            <v>100</v>
          </cell>
          <cell r="C99" t="str">
            <v>Stockyard Stacking Conveyor (SYS1) - C&amp;I</v>
          </cell>
          <cell r="D99">
            <v>20</v>
          </cell>
          <cell r="E99" t="str">
            <v>Procurement</v>
          </cell>
          <cell r="F99" t="str">
            <v>18.  F.O.R. Price-Goods manufactured Inside R.S.A.</v>
          </cell>
          <cell r="H99" t="str">
            <v>C Mechanical equipment and materials</v>
          </cell>
          <cell r="I99" t="str">
            <v>Local</v>
          </cell>
          <cell r="J99" t="str">
            <v>ZAR</v>
          </cell>
          <cell r="L99">
            <v>597875.63373</v>
          </cell>
          <cell r="M99">
            <v>0</v>
          </cell>
          <cell r="N99">
            <v>597875.63373</v>
          </cell>
          <cell r="O99">
            <v>0</v>
          </cell>
          <cell r="P99">
            <v>0</v>
          </cell>
          <cell r="Q99">
            <v>0</v>
          </cell>
          <cell r="R99">
            <v>0</v>
          </cell>
          <cell r="S99">
            <v>0</v>
          </cell>
          <cell r="AN99">
            <v>597875.63373</v>
          </cell>
        </row>
        <row r="100">
          <cell r="B100">
            <v>100</v>
          </cell>
          <cell r="C100" t="str">
            <v>Stockyard Stacking Conveyor (SYS1) - C&amp;I</v>
          </cell>
          <cell r="D100">
            <v>30</v>
          </cell>
          <cell r="E100" t="str">
            <v>Engineering, manufacture and assembly</v>
          </cell>
          <cell r="F100" t="str">
            <v>25.  Local labour</v>
          </cell>
          <cell r="H100" t="str">
            <v>C Mechanical equipment and materials</v>
          </cell>
          <cell r="I100" t="str">
            <v>Local</v>
          </cell>
          <cell r="J100" t="str">
            <v>ZAR</v>
          </cell>
          <cell r="L100">
            <v>16426.161742275002</v>
          </cell>
          <cell r="M100">
            <v>0</v>
          </cell>
          <cell r="N100">
            <v>0</v>
          </cell>
          <cell r="O100">
            <v>16426.161742275002</v>
          </cell>
          <cell r="P100">
            <v>0</v>
          </cell>
          <cell r="Q100">
            <v>0</v>
          </cell>
          <cell r="R100">
            <v>0</v>
          </cell>
          <cell r="S100">
            <v>0</v>
          </cell>
          <cell r="AN100">
            <v>16426.161742275002</v>
          </cell>
        </row>
        <row r="101">
          <cell r="B101">
            <v>100</v>
          </cell>
          <cell r="C101" t="str">
            <v>Stockyard Stacking Conveyor (SYS1) - C&amp;I</v>
          </cell>
          <cell r="D101">
            <v>40</v>
          </cell>
          <cell r="E101" t="str">
            <v>Transport</v>
          </cell>
          <cell r="F101" t="str">
            <v>22.  Cost of Road transport</v>
          </cell>
          <cell r="H101" t="str">
            <v>E Transport</v>
          </cell>
          <cell r="I101" t="str">
            <v>Local</v>
          </cell>
          <cell r="J101" t="str">
            <v>ZAR</v>
          </cell>
          <cell r="L101">
            <v>3285.2323484549997</v>
          </cell>
          <cell r="M101">
            <v>0</v>
          </cell>
          <cell r="N101">
            <v>0</v>
          </cell>
          <cell r="O101">
            <v>0</v>
          </cell>
          <cell r="P101">
            <v>3285.2323484549997</v>
          </cell>
          <cell r="Q101">
            <v>0</v>
          </cell>
          <cell r="R101">
            <v>0</v>
          </cell>
          <cell r="S101">
            <v>0</v>
          </cell>
          <cell r="AO101">
            <v>3285.2323484549997</v>
          </cell>
        </row>
        <row r="102">
          <cell r="B102">
            <v>100</v>
          </cell>
          <cell r="C102" t="str">
            <v>Stockyard Stacking Conveyor (SYS1) - C&amp;I</v>
          </cell>
          <cell r="D102">
            <v>50</v>
          </cell>
          <cell r="E102" t="str">
            <v>Construction, Erection, Installation</v>
          </cell>
          <cell r="F102" t="str">
            <v>25.  Local labour</v>
          </cell>
          <cell r="H102" t="str">
            <v>B Construction labour</v>
          </cell>
          <cell r="I102" t="str">
            <v>Local</v>
          </cell>
          <cell r="J102" t="str">
            <v>ZAR</v>
          </cell>
          <cell r="L102">
            <v>59170.835960999997</v>
          </cell>
          <cell r="M102">
            <v>0</v>
          </cell>
          <cell r="N102">
            <v>0</v>
          </cell>
          <cell r="O102">
            <v>0</v>
          </cell>
          <cell r="P102">
            <v>0</v>
          </cell>
          <cell r="Q102">
            <v>59170.835960999997</v>
          </cell>
          <cell r="R102">
            <v>0</v>
          </cell>
          <cell r="S102">
            <v>0</v>
          </cell>
          <cell r="AQ102">
            <v>59170.835960999997</v>
          </cell>
        </row>
        <row r="103">
          <cell r="B103">
            <v>100</v>
          </cell>
          <cell r="C103" t="str">
            <v>Stockyard Stacking Conveyor (SYS1) - C&amp;I</v>
          </cell>
          <cell r="D103">
            <v>60</v>
          </cell>
          <cell r="E103" t="str">
            <v>Other</v>
          </cell>
          <cell r="M103">
            <v>0</v>
          </cell>
          <cell r="N103">
            <v>0</v>
          </cell>
          <cell r="O103">
            <v>0</v>
          </cell>
          <cell r="P103">
            <v>0</v>
          </cell>
          <cell r="Q103">
            <v>0</v>
          </cell>
          <cell r="R103">
            <v>0</v>
          </cell>
          <cell r="S103">
            <v>0</v>
          </cell>
          <cell r="AH103">
            <v>0</v>
          </cell>
        </row>
        <row r="104">
          <cell r="B104">
            <v>100</v>
          </cell>
          <cell r="C104" t="str">
            <v>Stockyard Stacking Conveyor (SYS1) - C&amp;I</v>
          </cell>
          <cell r="D104">
            <v>70</v>
          </cell>
          <cell r="M104">
            <v>0</v>
          </cell>
          <cell r="N104">
            <v>0</v>
          </cell>
          <cell r="O104">
            <v>0</v>
          </cell>
          <cell r="P104">
            <v>0</v>
          </cell>
          <cell r="Q104">
            <v>0</v>
          </cell>
          <cell r="R104">
            <v>0</v>
          </cell>
          <cell r="S104">
            <v>0</v>
          </cell>
        </row>
        <row r="105">
          <cell r="B105">
            <v>100</v>
          </cell>
          <cell r="C105" t="str">
            <v>Stockyard Stacking Conveyor (SYS1) - Filed instrumentation</v>
          </cell>
          <cell r="D105">
            <v>10</v>
          </cell>
          <cell r="E105" t="str">
            <v>Design</v>
          </cell>
          <cell r="F105" t="str">
            <v>29.  Local Engineering Service/Design</v>
          </cell>
          <cell r="H105" t="str">
            <v>A Engineering</v>
          </cell>
          <cell r="I105" t="str">
            <v>Local</v>
          </cell>
          <cell r="J105" t="str">
            <v>ZAR</v>
          </cell>
          <cell r="L105">
            <v>1332.0126945</v>
          </cell>
          <cell r="M105">
            <v>1332.0126945</v>
          </cell>
          <cell r="N105">
            <v>0</v>
          </cell>
          <cell r="O105">
            <v>0</v>
          </cell>
          <cell r="P105">
            <v>0</v>
          </cell>
          <cell r="Q105">
            <v>0</v>
          </cell>
          <cell r="R105">
            <v>0</v>
          </cell>
          <cell r="S105">
            <v>0</v>
          </cell>
          <cell r="AA105">
            <v>1332.0126945</v>
          </cell>
        </row>
        <row r="106">
          <cell r="B106">
            <v>100</v>
          </cell>
          <cell r="C106" t="str">
            <v>Stockyard Stacking Conveyor (SYS1) - Filed instrumentation</v>
          </cell>
          <cell r="D106">
            <v>20</v>
          </cell>
          <cell r="E106" t="str">
            <v>Procurement</v>
          </cell>
          <cell r="F106" t="str">
            <v>18.  F.O.R. Price-Goods manufactured Inside R.S.A.</v>
          </cell>
          <cell r="H106" t="str">
            <v>C Mechanical equipment and materials</v>
          </cell>
          <cell r="I106" t="str">
            <v>Local</v>
          </cell>
          <cell r="J106" t="str">
            <v>ZAR</v>
          </cell>
          <cell r="L106">
            <v>23524.192799999997</v>
          </cell>
          <cell r="M106">
            <v>0</v>
          </cell>
          <cell r="N106">
            <v>23524.192799999997</v>
          </cell>
          <cell r="O106">
            <v>0</v>
          </cell>
          <cell r="P106">
            <v>0</v>
          </cell>
          <cell r="Q106">
            <v>0</v>
          </cell>
          <cell r="R106">
            <v>0</v>
          </cell>
          <cell r="S106">
            <v>0</v>
          </cell>
          <cell r="AM106">
            <v>23524.192799999997</v>
          </cell>
        </row>
        <row r="107">
          <cell r="B107">
            <v>100</v>
          </cell>
          <cell r="C107" t="str">
            <v>Stockyard Stacking Conveyor (SYS1) - Filed instrumentation</v>
          </cell>
          <cell r="D107">
            <v>30</v>
          </cell>
          <cell r="E107" t="str">
            <v>Engineering, manufacture and assembly</v>
          </cell>
          <cell r="F107" t="str">
            <v>25.  Local labour</v>
          </cell>
          <cell r="H107" t="str">
            <v>C Mechanical equipment and materials</v>
          </cell>
          <cell r="I107" t="str">
            <v>Local</v>
          </cell>
          <cell r="J107" t="str">
            <v>ZAR</v>
          </cell>
          <cell r="L107">
            <v>666.00634724999998</v>
          </cell>
          <cell r="M107">
            <v>0</v>
          </cell>
          <cell r="N107">
            <v>0</v>
          </cell>
          <cell r="O107">
            <v>666.00634724999998</v>
          </cell>
          <cell r="P107">
            <v>0</v>
          </cell>
          <cell r="Q107">
            <v>0</v>
          </cell>
          <cell r="R107">
            <v>0</v>
          </cell>
          <cell r="S107">
            <v>0</v>
          </cell>
          <cell r="AM107">
            <v>666.00634724999998</v>
          </cell>
        </row>
        <row r="108">
          <cell r="B108">
            <v>100</v>
          </cell>
          <cell r="C108" t="str">
            <v>Stockyard Stacking Conveyor (SYS1) - Filed instrumentation</v>
          </cell>
          <cell r="D108">
            <v>40</v>
          </cell>
          <cell r="E108" t="str">
            <v>Transport</v>
          </cell>
          <cell r="F108" t="str">
            <v>22.  Cost of Road transport</v>
          </cell>
          <cell r="H108" t="str">
            <v>E Transport</v>
          </cell>
          <cell r="I108" t="str">
            <v>Local</v>
          </cell>
          <cell r="J108" t="str">
            <v>ZAR</v>
          </cell>
          <cell r="L108">
            <v>133.20126944999998</v>
          </cell>
          <cell r="M108">
            <v>0</v>
          </cell>
          <cell r="N108">
            <v>0</v>
          </cell>
          <cell r="O108">
            <v>0</v>
          </cell>
          <cell r="P108">
            <v>133.20126944999998</v>
          </cell>
          <cell r="Q108">
            <v>0</v>
          </cell>
          <cell r="R108">
            <v>0</v>
          </cell>
          <cell r="S108">
            <v>0</v>
          </cell>
          <cell r="AN108">
            <v>133.20126944999998</v>
          </cell>
        </row>
        <row r="109">
          <cell r="B109">
            <v>100</v>
          </cell>
          <cell r="C109" t="str">
            <v>Stockyard Stacking Conveyor (SYS1) - Filed instrumentation</v>
          </cell>
          <cell r="D109">
            <v>50</v>
          </cell>
          <cell r="E109" t="str">
            <v>Construction, Erection, Installation</v>
          </cell>
          <cell r="F109" t="str">
            <v>25.  Local labour</v>
          </cell>
          <cell r="H109" t="str">
            <v>B Construction labour</v>
          </cell>
          <cell r="I109" t="str">
            <v>Local</v>
          </cell>
          <cell r="J109" t="str">
            <v>ZAR</v>
          </cell>
          <cell r="L109">
            <v>3116.0610899999997</v>
          </cell>
          <cell r="M109">
            <v>0</v>
          </cell>
          <cell r="N109">
            <v>0</v>
          </cell>
          <cell r="O109">
            <v>0</v>
          </cell>
          <cell r="P109">
            <v>0</v>
          </cell>
          <cell r="Q109">
            <v>3116.0610899999997</v>
          </cell>
          <cell r="R109">
            <v>0</v>
          </cell>
          <cell r="S109">
            <v>0</v>
          </cell>
          <cell r="AP109">
            <v>3116.0610899999997</v>
          </cell>
        </row>
        <row r="110">
          <cell r="B110">
            <v>100</v>
          </cell>
          <cell r="C110" t="str">
            <v>Stockyard Stacking Conveyor (SYS1) - Filed instrumentation</v>
          </cell>
          <cell r="D110">
            <v>60</v>
          </cell>
          <cell r="E110" t="str">
            <v>Other</v>
          </cell>
          <cell r="M110">
            <v>0</v>
          </cell>
          <cell r="N110">
            <v>0</v>
          </cell>
          <cell r="O110">
            <v>0</v>
          </cell>
          <cell r="P110">
            <v>0</v>
          </cell>
          <cell r="Q110">
            <v>0</v>
          </cell>
          <cell r="R110">
            <v>0</v>
          </cell>
          <cell r="S110">
            <v>0</v>
          </cell>
          <cell r="AH110">
            <v>0</v>
          </cell>
        </row>
        <row r="111">
          <cell r="B111">
            <v>100</v>
          </cell>
          <cell r="C111" t="str">
            <v>Stockyard Stacking Conveyor (SYS1) - Filed instrumentation</v>
          </cell>
          <cell r="D111">
            <v>70</v>
          </cell>
          <cell r="M111">
            <v>0</v>
          </cell>
          <cell r="N111">
            <v>0</v>
          </cell>
          <cell r="O111">
            <v>0</v>
          </cell>
          <cell r="P111">
            <v>0</v>
          </cell>
          <cell r="Q111">
            <v>0</v>
          </cell>
          <cell r="R111">
            <v>0</v>
          </cell>
          <cell r="S111">
            <v>0</v>
          </cell>
        </row>
        <row r="112">
          <cell r="B112">
            <v>100</v>
          </cell>
          <cell r="C112" t="str">
            <v>Stockyard Stacking Conveyor (SYS1) - Earthing</v>
          </cell>
          <cell r="D112">
            <v>10</v>
          </cell>
          <cell r="E112" t="str">
            <v>Design</v>
          </cell>
          <cell r="F112" t="str">
            <v>29.  Local Engineering Service/Design</v>
          </cell>
          <cell r="H112" t="str">
            <v>A Engineering</v>
          </cell>
          <cell r="I112" t="str">
            <v>Local</v>
          </cell>
          <cell r="J112" t="str">
            <v>ZAR</v>
          </cell>
          <cell r="L112">
            <v>18280.891727999999</v>
          </cell>
          <cell r="M112">
            <v>18280.891727999999</v>
          </cell>
          <cell r="N112">
            <v>0</v>
          </cell>
          <cell r="O112">
            <v>0</v>
          </cell>
          <cell r="P112">
            <v>0</v>
          </cell>
          <cell r="Q112">
            <v>0</v>
          </cell>
          <cell r="R112">
            <v>0</v>
          </cell>
          <cell r="S112">
            <v>0</v>
          </cell>
          <cell r="AB112">
            <v>18280.891727999999</v>
          </cell>
        </row>
        <row r="113">
          <cell r="B113">
            <v>100</v>
          </cell>
          <cell r="C113" t="str">
            <v>Stockyard Stacking Conveyor (SYS1) - Earthing</v>
          </cell>
          <cell r="D113">
            <v>20</v>
          </cell>
          <cell r="E113" t="str">
            <v>Procurement</v>
          </cell>
          <cell r="F113" t="str">
            <v>18.  F.O.R. Price-Goods manufactured Inside R.S.A.</v>
          </cell>
          <cell r="H113" t="str">
            <v>C Mechanical equipment and materials</v>
          </cell>
          <cell r="I113" t="str">
            <v>Local</v>
          </cell>
          <cell r="J113" t="str">
            <v>ZAR</v>
          </cell>
          <cell r="L113">
            <v>253756.04912999997</v>
          </cell>
          <cell r="M113">
            <v>0</v>
          </cell>
          <cell r="N113">
            <v>253756.04912999997</v>
          </cell>
          <cell r="O113">
            <v>0</v>
          </cell>
          <cell r="P113">
            <v>0</v>
          </cell>
          <cell r="Q113">
            <v>0</v>
          </cell>
          <cell r="R113">
            <v>0</v>
          </cell>
          <cell r="S113">
            <v>0</v>
          </cell>
          <cell r="AL113">
            <v>253756.04912999997</v>
          </cell>
        </row>
        <row r="114">
          <cell r="B114">
            <v>100</v>
          </cell>
          <cell r="C114" t="str">
            <v>Stockyard Stacking Conveyor (SYS1) - Earthing</v>
          </cell>
          <cell r="D114">
            <v>30</v>
          </cell>
          <cell r="E114" t="str">
            <v>Engineering, manufacture and assembly</v>
          </cell>
          <cell r="F114" t="str">
            <v>25.  Local labour</v>
          </cell>
          <cell r="H114" t="str">
            <v>C Mechanical equipment and materials</v>
          </cell>
          <cell r="I114" t="str">
            <v>Local</v>
          </cell>
          <cell r="J114" t="str">
            <v>ZAR</v>
          </cell>
          <cell r="L114">
            <v>9140.4458639999993</v>
          </cell>
          <cell r="M114">
            <v>0</v>
          </cell>
          <cell r="N114">
            <v>0</v>
          </cell>
          <cell r="O114">
            <v>9140.4458639999993</v>
          </cell>
          <cell r="P114">
            <v>0</v>
          </cell>
          <cell r="Q114">
            <v>0</v>
          </cell>
          <cell r="R114">
            <v>0</v>
          </cell>
          <cell r="S114">
            <v>0</v>
          </cell>
          <cell r="AL114">
            <v>9140.4458639999993</v>
          </cell>
        </row>
        <row r="115">
          <cell r="B115">
            <v>100</v>
          </cell>
          <cell r="C115" t="str">
            <v>Stockyard Stacking Conveyor (SYS1) - Earthing</v>
          </cell>
          <cell r="D115">
            <v>40</v>
          </cell>
          <cell r="E115" t="str">
            <v>Transport</v>
          </cell>
          <cell r="F115" t="str">
            <v>22.  Cost of Road transport</v>
          </cell>
          <cell r="H115" t="str">
            <v>E Transport</v>
          </cell>
          <cell r="I115" t="str">
            <v>Local</v>
          </cell>
          <cell r="J115" t="str">
            <v>ZAR</v>
          </cell>
          <cell r="L115">
            <v>1828.0891727999997</v>
          </cell>
          <cell r="M115">
            <v>0</v>
          </cell>
          <cell r="N115">
            <v>0</v>
          </cell>
          <cell r="O115">
            <v>0</v>
          </cell>
          <cell r="P115">
            <v>1828.0891727999997</v>
          </cell>
          <cell r="Q115">
            <v>0</v>
          </cell>
          <cell r="R115">
            <v>0</v>
          </cell>
          <cell r="S115">
            <v>0</v>
          </cell>
          <cell r="AM115">
            <v>1828.0891727999997</v>
          </cell>
        </row>
        <row r="116">
          <cell r="B116">
            <v>100</v>
          </cell>
          <cell r="C116" t="str">
            <v>Stockyard Stacking Conveyor (SYS1) - Earthing</v>
          </cell>
          <cell r="D116">
            <v>50</v>
          </cell>
          <cell r="E116" t="str">
            <v>Construction, Erection, Installation</v>
          </cell>
          <cell r="F116" t="str">
            <v>25.  Local labour</v>
          </cell>
          <cell r="H116" t="str">
            <v>B Construction labour</v>
          </cell>
          <cell r="I116" t="str">
            <v>Local</v>
          </cell>
          <cell r="J116" t="str">
            <v>ZAR</v>
          </cell>
          <cell r="L116">
            <v>111861.78542999999</v>
          </cell>
          <cell r="M116">
            <v>0</v>
          </cell>
          <cell r="N116">
            <v>0</v>
          </cell>
          <cell r="O116">
            <v>0</v>
          </cell>
          <cell r="P116">
            <v>0</v>
          </cell>
          <cell r="Q116">
            <v>111861.78542999999</v>
          </cell>
          <cell r="R116">
            <v>0</v>
          </cell>
          <cell r="S116">
            <v>0</v>
          </cell>
          <cell r="AO116">
            <v>111861.78542999999</v>
          </cell>
        </row>
        <row r="117">
          <cell r="B117">
            <v>100</v>
          </cell>
          <cell r="C117" t="str">
            <v>Stockyard Stacking Conveyor (SYS1) - Earthing</v>
          </cell>
          <cell r="D117">
            <v>60</v>
          </cell>
          <cell r="E117" t="str">
            <v>Other</v>
          </cell>
          <cell r="M117">
            <v>0</v>
          </cell>
          <cell r="N117">
            <v>0</v>
          </cell>
          <cell r="O117">
            <v>0</v>
          </cell>
          <cell r="P117">
            <v>0</v>
          </cell>
          <cell r="Q117">
            <v>0</v>
          </cell>
          <cell r="R117">
            <v>0</v>
          </cell>
          <cell r="S117">
            <v>0</v>
          </cell>
          <cell r="AH117">
            <v>0</v>
          </cell>
        </row>
        <row r="118">
          <cell r="B118">
            <v>100</v>
          </cell>
          <cell r="C118" t="str">
            <v>Stockyard Stacking Conveyor (SYS1) - Earthing</v>
          </cell>
          <cell r="D118">
            <v>70</v>
          </cell>
          <cell r="M118">
            <v>0</v>
          </cell>
          <cell r="N118">
            <v>0</v>
          </cell>
          <cell r="O118">
            <v>0</v>
          </cell>
          <cell r="P118">
            <v>0</v>
          </cell>
          <cell r="Q118">
            <v>0</v>
          </cell>
          <cell r="R118">
            <v>0</v>
          </cell>
          <cell r="S118">
            <v>0</v>
          </cell>
        </row>
        <row r="119">
          <cell r="M119">
            <v>0</v>
          </cell>
          <cell r="N119">
            <v>0</v>
          </cell>
          <cell r="O119">
            <v>0</v>
          </cell>
          <cell r="P119">
            <v>0</v>
          </cell>
          <cell r="Q119">
            <v>0</v>
          </cell>
          <cell r="R119">
            <v>0</v>
          </cell>
          <cell r="S119">
            <v>0</v>
          </cell>
        </row>
        <row r="120">
          <cell r="B120">
            <v>200</v>
          </cell>
          <cell r="C120" t="str">
            <v>Stacker/Reclaimer Conveyor (SYS2) - Steelwork</v>
          </cell>
          <cell r="D120">
            <v>10</v>
          </cell>
          <cell r="E120" t="str">
            <v>Design</v>
          </cell>
          <cell r="F120" t="str">
            <v>29.  Local Engineering Service/Design</v>
          </cell>
          <cell r="H120" t="str">
            <v>A Engineering</v>
          </cell>
          <cell r="I120" t="str">
            <v>Local</v>
          </cell>
          <cell r="J120" t="str">
            <v>ZAR</v>
          </cell>
          <cell r="L120">
            <v>606201.33147514227</v>
          </cell>
          <cell r="M120">
            <v>606201.33147514227</v>
          </cell>
          <cell r="N120">
            <v>0</v>
          </cell>
          <cell r="O120">
            <v>0</v>
          </cell>
          <cell r="P120">
            <v>0</v>
          </cell>
          <cell r="Q120">
            <v>0</v>
          </cell>
          <cell r="R120">
            <v>0</v>
          </cell>
          <cell r="S120">
            <v>0</v>
          </cell>
          <cell r="AZ120">
            <v>606201.33147514227</v>
          </cell>
        </row>
        <row r="121">
          <cell r="B121">
            <v>200</v>
          </cell>
          <cell r="C121" t="str">
            <v>Stacker/Reclaimer Conveyor (SYS2) - Steelwork</v>
          </cell>
          <cell r="D121">
            <v>20</v>
          </cell>
          <cell r="E121" t="str">
            <v>Procurement</v>
          </cell>
          <cell r="F121" t="str">
            <v>18.  F.O.R. Price-Goods manufactured Inside R.S.A.</v>
          </cell>
          <cell r="H121" t="str">
            <v>C Mechanical equipment and materials</v>
          </cell>
          <cell r="I121" t="str">
            <v>Local</v>
          </cell>
          <cell r="J121" t="str">
            <v>ZAR</v>
          </cell>
          <cell r="L121">
            <v>4868220.5973441005</v>
          </cell>
          <cell r="M121">
            <v>0</v>
          </cell>
          <cell r="N121">
            <v>4868220.5973441005</v>
          </cell>
          <cell r="O121">
            <v>0</v>
          </cell>
          <cell r="P121">
            <v>0</v>
          </cell>
          <cell r="Q121">
            <v>0</v>
          </cell>
          <cell r="R121">
            <v>0</v>
          </cell>
          <cell r="S121">
            <v>0</v>
          </cell>
          <cell r="BC121">
            <v>4868220.5973441005</v>
          </cell>
        </row>
        <row r="122">
          <cell r="B122">
            <v>200</v>
          </cell>
          <cell r="C122" t="str">
            <v>Stacker/Reclaimer Conveyor (SYS2) - Steelwork</v>
          </cell>
          <cell r="D122">
            <v>30</v>
          </cell>
          <cell r="E122" t="str">
            <v>Engineering, manufacture and assembly</v>
          </cell>
          <cell r="F122" t="str">
            <v>25.  Local labour</v>
          </cell>
          <cell r="H122" t="str">
            <v>C Mechanical equipment and materials</v>
          </cell>
          <cell r="I122" t="str">
            <v>Local</v>
          </cell>
          <cell r="J122" t="str">
            <v>ZAR</v>
          </cell>
          <cell r="L122">
            <v>151550.33286878557</v>
          </cell>
          <cell r="M122">
            <v>0</v>
          </cell>
          <cell r="N122">
            <v>0</v>
          </cell>
          <cell r="O122">
            <v>151550.33286878557</v>
          </cell>
          <cell r="P122">
            <v>0</v>
          </cell>
          <cell r="Q122">
            <v>0</v>
          </cell>
          <cell r="R122">
            <v>0</v>
          </cell>
          <cell r="S122">
            <v>0</v>
          </cell>
          <cell r="BG122">
            <v>151550.33286878557</v>
          </cell>
        </row>
        <row r="123">
          <cell r="B123">
            <v>200</v>
          </cell>
          <cell r="C123" t="str">
            <v>Stacker/Reclaimer Conveyor (SYS2) - Steelwork</v>
          </cell>
          <cell r="D123">
            <v>40</v>
          </cell>
          <cell r="E123" t="str">
            <v>Transport</v>
          </cell>
          <cell r="F123" t="str">
            <v>22.  Cost of Road transport</v>
          </cell>
          <cell r="H123" t="str">
            <v>E Transport</v>
          </cell>
          <cell r="I123" t="str">
            <v>Local</v>
          </cell>
          <cell r="J123" t="str">
            <v>ZAR</v>
          </cell>
          <cell r="L123">
            <v>30310.066573757096</v>
          </cell>
          <cell r="M123">
            <v>0</v>
          </cell>
          <cell r="N123">
            <v>0</v>
          </cell>
          <cell r="O123">
            <v>0</v>
          </cell>
          <cell r="P123">
            <v>30310.066573757096</v>
          </cell>
          <cell r="Q123">
            <v>0</v>
          </cell>
          <cell r="R123">
            <v>0</v>
          </cell>
          <cell r="S123">
            <v>0</v>
          </cell>
          <cell r="BH123">
            <v>30310.066573757096</v>
          </cell>
        </row>
        <row r="124">
          <cell r="B124">
            <v>200</v>
          </cell>
          <cell r="C124" t="str">
            <v>Stacker/Reclaimer Conveyor (SYS2) - Steelwork</v>
          </cell>
          <cell r="D124">
            <v>50</v>
          </cell>
          <cell r="E124" t="str">
            <v>Construction, Erection, Installation</v>
          </cell>
          <cell r="F124" t="str">
            <v>25.  Local labour</v>
          </cell>
          <cell r="H124" t="str">
            <v>B Construction labour</v>
          </cell>
          <cell r="I124" t="str">
            <v>Local</v>
          </cell>
          <cell r="J124" t="str">
            <v>ZAR</v>
          </cell>
          <cell r="L124">
            <v>1193792.7174073199</v>
          </cell>
          <cell r="M124">
            <v>0</v>
          </cell>
          <cell r="N124">
            <v>0</v>
          </cell>
          <cell r="O124">
            <v>0</v>
          </cell>
          <cell r="P124">
            <v>0</v>
          </cell>
          <cell r="Q124">
            <v>1193792.7174073199</v>
          </cell>
          <cell r="R124">
            <v>0</v>
          </cell>
          <cell r="S124">
            <v>0</v>
          </cell>
          <cell r="BJ124">
            <v>1193792.7174073199</v>
          </cell>
        </row>
        <row r="125">
          <cell r="B125">
            <v>200</v>
          </cell>
          <cell r="C125" t="str">
            <v>Stacker/Reclaimer Conveyor (SYS2) - Steelwork</v>
          </cell>
          <cell r="D125">
            <v>60</v>
          </cell>
          <cell r="E125" t="str">
            <v>Other</v>
          </cell>
          <cell r="M125">
            <v>0</v>
          </cell>
          <cell r="N125">
            <v>0</v>
          </cell>
          <cell r="O125">
            <v>0</v>
          </cell>
          <cell r="P125">
            <v>0</v>
          </cell>
          <cell r="Q125">
            <v>0</v>
          </cell>
          <cell r="R125">
            <v>0</v>
          </cell>
          <cell r="S125">
            <v>0</v>
          </cell>
          <cell r="BJ125">
            <v>0</v>
          </cell>
        </row>
        <row r="126">
          <cell r="B126">
            <v>200</v>
          </cell>
          <cell r="C126" t="str">
            <v>Stacker/Reclaimer Conveyor (SYS2) - Steelwork</v>
          </cell>
          <cell r="D126">
            <v>70</v>
          </cell>
          <cell r="M126">
            <v>0</v>
          </cell>
          <cell r="N126">
            <v>0</v>
          </cell>
          <cell r="O126">
            <v>0</v>
          </cell>
          <cell r="P126">
            <v>0</v>
          </cell>
          <cell r="Q126">
            <v>0</v>
          </cell>
          <cell r="R126">
            <v>0</v>
          </cell>
          <cell r="S126">
            <v>0</v>
          </cell>
        </row>
        <row r="127">
          <cell r="B127">
            <v>200</v>
          </cell>
          <cell r="C127" t="str">
            <v>Stacker/Reclaimer Conveyor (SYS2) - Idlers</v>
          </cell>
          <cell r="D127">
            <v>10</v>
          </cell>
          <cell r="E127" t="str">
            <v>Design</v>
          </cell>
          <cell r="F127" t="str">
            <v>29.  Local Engineering Service/Design</v>
          </cell>
          <cell r="H127" t="str">
            <v>A Engineering</v>
          </cell>
          <cell r="I127" t="str">
            <v>Local</v>
          </cell>
          <cell r="J127" t="str">
            <v>ZAR</v>
          </cell>
          <cell r="L127">
            <v>661349.62296900002</v>
          </cell>
          <cell r="M127">
            <v>661349.62296900002</v>
          </cell>
          <cell r="N127">
            <v>0</v>
          </cell>
          <cell r="O127">
            <v>0</v>
          </cell>
          <cell r="P127">
            <v>0</v>
          </cell>
          <cell r="Q127">
            <v>0</v>
          </cell>
          <cell r="R127">
            <v>0</v>
          </cell>
          <cell r="S127">
            <v>0</v>
          </cell>
          <cell r="BA127">
            <v>661349.62296900002</v>
          </cell>
        </row>
        <row r="128">
          <cell r="B128">
            <v>200</v>
          </cell>
          <cell r="C128" t="str">
            <v>Stacker/Reclaimer Conveyor (SYS2) - Idlers</v>
          </cell>
          <cell r="D128">
            <v>20</v>
          </cell>
          <cell r="E128" t="str">
            <v>Procurement</v>
          </cell>
          <cell r="F128" t="str">
            <v>18.  F.O.R. Price-Goods manufactured Inside R.S.A.</v>
          </cell>
          <cell r="H128" t="str">
            <v>C Mechanical equipment and materials</v>
          </cell>
          <cell r="I128" t="str">
            <v>Local</v>
          </cell>
          <cell r="J128" t="str">
            <v>ZAR</v>
          </cell>
          <cell r="L128">
            <v>6015081.6862199986</v>
          </cell>
          <cell r="M128">
            <v>0</v>
          </cell>
          <cell r="N128">
            <v>6015081.6862199986</v>
          </cell>
          <cell r="O128">
            <v>0</v>
          </cell>
          <cell r="P128">
            <v>0</v>
          </cell>
          <cell r="Q128">
            <v>0</v>
          </cell>
          <cell r="R128">
            <v>0</v>
          </cell>
          <cell r="S128">
            <v>0</v>
          </cell>
          <cell r="BD128">
            <v>6015081.6862199986</v>
          </cell>
        </row>
        <row r="129">
          <cell r="B129">
            <v>200</v>
          </cell>
          <cell r="C129" t="str">
            <v>Stacker/Reclaimer Conveyor (SYS2) - Idlers</v>
          </cell>
          <cell r="D129">
            <v>30</v>
          </cell>
          <cell r="E129" t="str">
            <v>Engineering, manufacture and assembly</v>
          </cell>
          <cell r="F129" t="str">
            <v>25.  Local labour</v>
          </cell>
          <cell r="H129" t="str">
            <v>C Mechanical equipment and materials</v>
          </cell>
          <cell r="I129" t="str">
            <v>Local</v>
          </cell>
          <cell r="J129" t="str">
            <v>ZAR</v>
          </cell>
          <cell r="L129">
            <v>165337.40574225</v>
          </cell>
          <cell r="M129">
            <v>0</v>
          </cell>
          <cell r="N129">
            <v>0</v>
          </cell>
          <cell r="O129">
            <v>165337.40574225</v>
          </cell>
          <cell r="P129">
            <v>0</v>
          </cell>
          <cell r="Q129">
            <v>0</v>
          </cell>
          <cell r="R129">
            <v>0</v>
          </cell>
          <cell r="S129">
            <v>0</v>
          </cell>
          <cell r="BG129">
            <v>165337.40574225</v>
          </cell>
        </row>
        <row r="130">
          <cell r="B130">
            <v>200</v>
          </cell>
          <cell r="C130" t="str">
            <v>Stacker/Reclaimer Conveyor (SYS2) - Idlers</v>
          </cell>
          <cell r="D130">
            <v>40</v>
          </cell>
          <cell r="E130" t="str">
            <v>Transport</v>
          </cell>
          <cell r="F130" t="str">
            <v>22.  Cost of Road transport</v>
          </cell>
          <cell r="H130" t="str">
            <v>E Transport</v>
          </cell>
          <cell r="I130" t="str">
            <v>Local</v>
          </cell>
          <cell r="J130" t="str">
            <v>ZAR</v>
          </cell>
          <cell r="L130">
            <v>33067.481148449995</v>
          </cell>
          <cell r="M130">
            <v>0</v>
          </cell>
          <cell r="N130">
            <v>0</v>
          </cell>
          <cell r="O130">
            <v>0</v>
          </cell>
          <cell r="P130">
            <v>33067.481148449995</v>
          </cell>
          <cell r="Q130">
            <v>0</v>
          </cell>
          <cell r="R130">
            <v>0</v>
          </cell>
          <cell r="S130">
            <v>0</v>
          </cell>
          <cell r="BH130">
            <v>33067.481148449995</v>
          </cell>
        </row>
        <row r="131">
          <cell r="B131">
            <v>200</v>
          </cell>
          <cell r="C131" t="str">
            <v>Stacker/Reclaimer Conveyor (SYS2) - Idlers</v>
          </cell>
          <cell r="D131">
            <v>50</v>
          </cell>
          <cell r="E131" t="str">
            <v>Construction, Erection, Installation</v>
          </cell>
          <cell r="F131" t="str">
            <v>25.  Local labour</v>
          </cell>
          <cell r="H131" t="str">
            <v>B Construction labour</v>
          </cell>
          <cell r="I131" t="str">
            <v>Local</v>
          </cell>
          <cell r="J131" t="str">
            <v>ZAR</v>
          </cell>
          <cell r="L131">
            <v>598414.54347000003</v>
          </cell>
          <cell r="M131">
            <v>0</v>
          </cell>
          <cell r="N131">
            <v>0</v>
          </cell>
          <cell r="O131">
            <v>0</v>
          </cell>
          <cell r="P131">
            <v>0</v>
          </cell>
          <cell r="Q131">
            <v>598414.54347000003</v>
          </cell>
          <cell r="R131">
            <v>0</v>
          </cell>
          <cell r="S131">
            <v>0</v>
          </cell>
          <cell r="BJ131">
            <v>598414.54347000003</v>
          </cell>
        </row>
        <row r="132">
          <cell r="B132">
            <v>200</v>
          </cell>
          <cell r="C132" t="str">
            <v>Stacker/Reclaimer Conveyor (SYS2) - Idlers</v>
          </cell>
          <cell r="D132">
            <v>60</v>
          </cell>
          <cell r="E132" t="str">
            <v>Other</v>
          </cell>
          <cell r="M132">
            <v>0</v>
          </cell>
          <cell r="N132">
            <v>0</v>
          </cell>
          <cell r="O132">
            <v>0</v>
          </cell>
          <cell r="P132">
            <v>0</v>
          </cell>
          <cell r="Q132">
            <v>0</v>
          </cell>
          <cell r="R132">
            <v>0</v>
          </cell>
          <cell r="S132">
            <v>0</v>
          </cell>
          <cell r="BJ132">
            <v>0</v>
          </cell>
        </row>
        <row r="133">
          <cell r="B133">
            <v>200</v>
          </cell>
          <cell r="C133" t="str">
            <v>Stacker/Reclaimer Conveyor (SYS2) - Idlers</v>
          </cell>
          <cell r="D133">
            <v>70</v>
          </cell>
          <cell r="M133">
            <v>0</v>
          </cell>
          <cell r="N133">
            <v>0</v>
          </cell>
          <cell r="O133">
            <v>0</v>
          </cell>
          <cell r="P133">
            <v>0</v>
          </cell>
          <cell r="Q133">
            <v>0</v>
          </cell>
          <cell r="R133">
            <v>0</v>
          </cell>
          <cell r="S133">
            <v>0</v>
          </cell>
        </row>
        <row r="134">
          <cell r="B134">
            <v>200</v>
          </cell>
          <cell r="C134" t="str">
            <v>Stacker/Reclaimer Conveyor (SYS2) - Pulleys</v>
          </cell>
          <cell r="D134">
            <v>10</v>
          </cell>
          <cell r="E134" t="str">
            <v>Design</v>
          </cell>
          <cell r="F134" t="str">
            <v>29.  Local Engineering Service/Design</v>
          </cell>
          <cell r="H134" t="str">
            <v>A Engineering</v>
          </cell>
          <cell r="I134" t="str">
            <v>Local</v>
          </cell>
          <cell r="J134" t="str">
            <v>ZAR</v>
          </cell>
          <cell r="L134">
            <v>243282.06221678684</v>
          </cell>
          <cell r="M134">
            <v>243282.06221678684</v>
          </cell>
          <cell r="N134">
            <v>0</v>
          </cell>
          <cell r="O134">
            <v>0</v>
          </cell>
          <cell r="P134">
            <v>0</v>
          </cell>
          <cell r="Q134">
            <v>0</v>
          </cell>
          <cell r="R134">
            <v>0</v>
          </cell>
          <cell r="S134">
            <v>0</v>
          </cell>
          <cell r="BB134">
            <v>243282.06221678684</v>
          </cell>
        </row>
        <row r="135">
          <cell r="B135">
            <v>200</v>
          </cell>
          <cell r="C135" t="str">
            <v>Stacker/Reclaimer Conveyor (SYS2) - Pulleys</v>
          </cell>
          <cell r="D135">
            <v>20</v>
          </cell>
          <cell r="E135" t="str">
            <v>Procurement</v>
          </cell>
          <cell r="F135" t="str">
            <v>18.  F.O.R. Price-Goods manufactured Inside R.S.A.</v>
          </cell>
          <cell r="H135" t="str">
            <v>C Mechanical equipment and materials</v>
          </cell>
          <cell r="I135" t="str">
            <v>Local</v>
          </cell>
          <cell r="J135" t="str">
            <v>ZAR</v>
          </cell>
          <cell r="L135">
            <v>1873138.8488256955</v>
          </cell>
          <cell r="M135">
            <v>0</v>
          </cell>
          <cell r="N135">
            <v>1873138.8488256955</v>
          </cell>
          <cell r="O135">
            <v>0</v>
          </cell>
          <cell r="P135">
            <v>0</v>
          </cell>
          <cell r="Q135">
            <v>0</v>
          </cell>
          <cell r="R135">
            <v>0</v>
          </cell>
          <cell r="S135">
            <v>0</v>
          </cell>
          <cell r="BE135">
            <v>1873138.8488256955</v>
          </cell>
        </row>
        <row r="136">
          <cell r="B136">
            <v>200</v>
          </cell>
          <cell r="C136" t="str">
            <v>Stacker/Reclaimer Conveyor (SYS2) - Pulleys</v>
          </cell>
          <cell r="D136">
            <v>30</v>
          </cell>
          <cell r="E136" t="str">
            <v>Engineering, manufacture and assembly</v>
          </cell>
          <cell r="F136" t="str">
            <v>25.  Local labour</v>
          </cell>
          <cell r="H136" t="str">
            <v>C Mechanical equipment and materials</v>
          </cell>
          <cell r="I136" t="str">
            <v>Local</v>
          </cell>
          <cell r="J136" t="str">
            <v>ZAR</v>
          </cell>
          <cell r="L136">
            <v>60820.515554196711</v>
          </cell>
          <cell r="M136">
            <v>0</v>
          </cell>
          <cell r="N136">
            <v>0</v>
          </cell>
          <cell r="O136">
            <v>60820.515554196711</v>
          </cell>
          <cell r="P136">
            <v>0</v>
          </cell>
          <cell r="Q136">
            <v>0</v>
          </cell>
          <cell r="R136">
            <v>0</v>
          </cell>
          <cell r="S136">
            <v>0</v>
          </cell>
          <cell r="BG136">
            <v>60820.515554196711</v>
          </cell>
        </row>
        <row r="137">
          <cell r="B137">
            <v>200</v>
          </cell>
          <cell r="C137" t="str">
            <v>Stacker/Reclaimer Conveyor (SYS2) - Pulleys</v>
          </cell>
          <cell r="D137">
            <v>40</v>
          </cell>
          <cell r="E137" t="str">
            <v>Transport</v>
          </cell>
          <cell r="F137" t="str">
            <v>22.  Cost of Road transport</v>
          </cell>
          <cell r="H137" t="str">
            <v>E Transport</v>
          </cell>
          <cell r="I137" t="str">
            <v>Local</v>
          </cell>
          <cell r="J137" t="str">
            <v>ZAR</v>
          </cell>
          <cell r="L137">
            <v>12164.103110839342</v>
          </cell>
          <cell r="M137">
            <v>0</v>
          </cell>
          <cell r="N137">
            <v>0</v>
          </cell>
          <cell r="O137">
            <v>0</v>
          </cell>
          <cell r="P137">
            <v>12164.103110839342</v>
          </cell>
          <cell r="Q137">
            <v>0</v>
          </cell>
          <cell r="R137">
            <v>0</v>
          </cell>
          <cell r="S137">
            <v>0</v>
          </cell>
          <cell r="BH137">
            <v>12164.103110839342</v>
          </cell>
        </row>
        <row r="138">
          <cell r="B138">
            <v>200</v>
          </cell>
          <cell r="C138" t="str">
            <v>Stacker/Reclaimer Conveyor (SYS2) - Pulleys</v>
          </cell>
          <cell r="D138">
            <v>50</v>
          </cell>
          <cell r="E138" t="str">
            <v>Construction, Erection, Installation</v>
          </cell>
          <cell r="F138" t="str">
            <v>25.  Local labour</v>
          </cell>
          <cell r="H138" t="str">
            <v>B Construction labour</v>
          </cell>
          <cell r="I138" t="str">
            <v>Local</v>
          </cell>
          <cell r="J138" t="str">
            <v>ZAR</v>
          </cell>
          <cell r="L138">
            <v>189376.98934217269</v>
          </cell>
          <cell r="M138">
            <v>0</v>
          </cell>
          <cell r="N138">
            <v>0</v>
          </cell>
          <cell r="O138">
            <v>0</v>
          </cell>
          <cell r="P138">
            <v>0</v>
          </cell>
          <cell r="Q138">
            <v>189376.98934217269</v>
          </cell>
          <cell r="R138">
            <v>0</v>
          </cell>
          <cell r="S138">
            <v>0</v>
          </cell>
          <cell r="BJ138">
            <v>189376.98934217269</v>
          </cell>
        </row>
        <row r="139">
          <cell r="B139">
            <v>200</v>
          </cell>
          <cell r="C139" t="str">
            <v>Stacker/Reclaimer Conveyor (SYS2) - Pulleys</v>
          </cell>
          <cell r="D139">
            <v>60</v>
          </cell>
          <cell r="E139" t="str">
            <v>Other Foreign Equipment</v>
          </cell>
          <cell r="F139" t="str">
            <v>19.  F.O.R. Price-Goods supplied from Imported Items</v>
          </cell>
          <cell r="G139" t="str">
            <v>1a</v>
          </cell>
          <cell r="I139" t="str">
            <v>Foreign</v>
          </cell>
          <cell r="J139" t="str">
            <v>EUR</v>
          </cell>
          <cell r="L139">
            <v>370304.78399999999</v>
          </cell>
          <cell r="M139">
            <v>0</v>
          </cell>
          <cell r="N139">
            <v>0</v>
          </cell>
          <cell r="O139">
            <v>0</v>
          </cell>
          <cell r="P139">
            <v>0</v>
          </cell>
          <cell r="Q139">
            <v>0</v>
          </cell>
          <cell r="R139">
            <v>370304.78399999999</v>
          </cell>
          <cell r="S139">
            <v>0</v>
          </cell>
          <cell r="BJ139">
            <v>370304.78399999999</v>
          </cell>
        </row>
        <row r="140">
          <cell r="B140">
            <v>200</v>
          </cell>
          <cell r="C140" t="str">
            <v>Stacker/Reclaimer Conveyor (SYS2) - Pulleys</v>
          </cell>
          <cell r="M140">
            <v>0</v>
          </cell>
          <cell r="N140">
            <v>0</v>
          </cell>
          <cell r="O140">
            <v>0</v>
          </cell>
          <cell r="P140">
            <v>0</v>
          </cell>
          <cell r="Q140">
            <v>0</v>
          </cell>
          <cell r="R140">
            <v>0</v>
          </cell>
          <cell r="S140">
            <v>0</v>
          </cell>
          <cell r="BJ140">
            <v>0</v>
          </cell>
        </row>
        <row r="141">
          <cell r="B141">
            <v>200</v>
          </cell>
          <cell r="C141" t="str">
            <v>Stacker/Reclaimer Conveyor (SYS2) - Guards</v>
          </cell>
          <cell r="D141">
            <v>10</v>
          </cell>
          <cell r="E141" t="str">
            <v>Design</v>
          </cell>
          <cell r="F141" t="str">
            <v>29.  Local Engineering Service/Design</v>
          </cell>
          <cell r="H141" t="str">
            <v>A Engineering</v>
          </cell>
          <cell r="I141" t="str">
            <v>Local</v>
          </cell>
          <cell r="J141" t="str">
            <v>ZAR</v>
          </cell>
          <cell r="L141">
            <v>25036.89119685</v>
          </cell>
          <cell r="M141">
            <v>25036.89119685</v>
          </cell>
          <cell r="N141">
            <v>0</v>
          </cell>
          <cell r="O141">
            <v>0</v>
          </cell>
          <cell r="P141">
            <v>0</v>
          </cell>
          <cell r="Q141">
            <v>0</v>
          </cell>
          <cell r="R141">
            <v>0</v>
          </cell>
          <cell r="S141">
            <v>0</v>
          </cell>
          <cell r="BB141">
            <v>25036.89119685</v>
          </cell>
        </row>
        <row r="142">
          <cell r="B142">
            <v>200</v>
          </cell>
          <cell r="C142" t="str">
            <v>Stacker/Reclaimer Conveyor (SYS2) - Guards</v>
          </cell>
          <cell r="D142">
            <v>20</v>
          </cell>
          <cell r="E142" t="str">
            <v>Procurement</v>
          </cell>
          <cell r="F142" t="str">
            <v>18.  F.O.R. Price-Goods manufactured Inside R.S.A.</v>
          </cell>
          <cell r="H142" t="str">
            <v>C Mechanical equipment and materials</v>
          </cell>
          <cell r="I142" t="str">
            <v>Local</v>
          </cell>
          <cell r="J142" t="str">
            <v>ZAR</v>
          </cell>
          <cell r="L142">
            <v>226894.30557300002</v>
          </cell>
          <cell r="M142">
            <v>0</v>
          </cell>
          <cell r="N142">
            <v>226894.30557300002</v>
          </cell>
          <cell r="O142">
            <v>0</v>
          </cell>
          <cell r="P142">
            <v>0</v>
          </cell>
          <cell r="Q142">
            <v>0</v>
          </cell>
          <cell r="R142">
            <v>0</v>
          </cell>
          <cell r="S142">
            <v>0</v>
          </cell>
          <cell r="BE142">
            <v>226894.30557300002</v>
          </cell>
        </row>
        <row r="143">
          <cell r="B143">
            <v>200</v>
          </cell>
          <cell r="C143" t="str">
            <v>Stacker/Reclaimer Conveyor (SYS2) - Guards</v>
          </cell>
          <cell r="D143">
            <v>30</v>
          </cell>
          <cell r="E143" t="str">
            <v>Engineering, manufacture and assembly</v>
          </cell>
          <cell r="F143" t="str">
            <v>25.  Local labour</v>
          </cell>
          <cell r="H143" t="str">
            <v>C Mechanical equipment and materials</v>
          </cell>
          <cell r="I143" t="str">
            <v>Local</v>
          </cell>
          <cell r="J143" t="str">
            <v>ZAR</v>
          </cell>
          <cell r="L143">
            <v>6259.2227992124999</v>
          </cell>
          <cell r="M143">
            <v>0</v>
          </cell>
          <cell r="N143">
            <v>0</v>
          </cell>
          <cell r="O143">
            <v>6259.2227992124999</v>
          </cell>
          <cell r="P143">
            <v>0</v>
          </cell>
          <cell r="Q143">
            <v>0</v>
          </cell>
          <cell r="R143">
            <v>0</v>
          </cell>
          <cell r="S143">
            <v>0</v>
          </cell>
          <cell r="BG143">
            <v>6259.2227992124999</v>
          </cell>
        </row>
        <row r="144">
          <cell r="B144">
            <v>200</v>
          </cell>
          <cell r="C144" t="str">
            <v>Stacker/Reclaimer Conveyor (SYS2) - Guards</v>
          </cell>
          <cell r="D144">
            <v>40</v>
          </cell>
          <cell r="E144" t="str">
            <v>Transport</v>
          </cell>
          <cell r="F144" t="str">
            <v>22.  Cost of Road transport</v>
          </cell>
          <cell r="H144" t="str">
            <v>E Transport</v>
          </cell>
          <cell r="I144" t="str">
            <v>Local</v>
          </cell>
          <cell r="J144" t="str">
            <v>ZAR</v>
          </cell>
          <cell r="L144">
            <v>1251.8445598425001</v>
          </cell>
          <cell r="M144">
            <v>0</v>
          </cell>
          <cell r="N144">
            <v>0</v>
          </cell>
          <cell r="O144">
            <v>0</v>
          </cell>
          <cell r="P144">
            <v>1251.8445598425001</v>
          </cell>
          <cell r="Q144">
            <v>0</v>
          </cell>
          <cell r="R144">
            <v>0</v>
          </cell>
          <cell r="S144">
            <v>0</v>
          </cell>
          <cell r="BH144">
            <v>1251.8445598425001</v>
          </cell>
        </row>
        <row r="145">
          <cell r="B145">
            <v>200</v>
          </cell>
          <cell r="C145" t="str">
            <v>Stacker/Reclaimer Conveyor (SYS2) - Guards</v>
          </cell>
          <cell r="D145">
            <v>50</v>
          </cell>
          <cell r="E145" t="str">
            <v>Construction, Erection, Installation</v>
          </cell>
          <cell r="F145" t="str">
            <v>25.  Local labour</v>
          </cell>
          <cell r="H145" t="str">
            <v>B Construction labour</v>
          </cell>
          <cell r="I145" t="str">
            <v>Local</v>
          </cell>
          <cell r="J145" t="str">
            <v>ZAR</v>
          </cell>
          <cell r="L145">
            <v>23474.606395499999</v>
          </cell>
          <cell r="M145">
            <v>0</v>
          </cell>
          <cell r="N145">
            <v>0</v>
          </cell>
          <cell r="O145">
            <v>0</v>
          </cell>
          <cell r="P145">
            <v>0</v>
          </cell>
          <cell r="Q145">
            <v>23474.606395499999</v>
          </cell>
          <cell r="R145">
            <v>0</v>
          </cell>
          <cell r="S145">
            <v>0</v>
          </cell>
          <cell r="BJ145">
            <v>23474.606395499999</v>
          </cell>
        </row>
        <row r="146">
          <cell r="B146">
            <v>200</v>
          </cell>
          <cell r="C146" t="str">
            <v>Stacker/Reclaimer Conveyor (SYS2) - Guards</v>
          </cell>
          <cell r="D146">
            <v>60</v>
          </cell>
          <cell r="E146" t="str">
            <v>Other</v>
          </cell>
          <cell r="M146">
            <v>0</v>
          </cell>
          <cell r="N146">
            <v>0</v>
          </cell>
          <cell r="O146">
            <v>0</v>
          </cell>
          <cell r="P146">
            <v>0</v>
          </cell>
          <cell r="Q146">
            <v>0</v>
          </cell>
          <cell r="R146">
            <v>0</v>
          </cell>
          <cell r="S146">
            <v>0</v>
          </cell>
          <cell r="BJ146">
            <v>0</v>
          </cell>
        </row>
        <row r="147">
          <cell r="B147">
            <v>200</v>
          </cell>
          <cell r="C147" t="str">
            <v>Stacker/Reclaimer Conveyor (SYS2) - Guards</v>
          </cell>
          <cell r="D147">
            <v>70</v>
          </cell>
          <cell r="M147">
            <v>0</v>
          </cell>
          <cell r="N147">
            <v>0</v>
          </cell>
          <cell r="O147">
            <v>0</v>
          </cell>
          <cell r="P147">
            <v>0</v>
          </cell>
          <cell r="Q147">
            <v>0</v>
          </cell>
          <cell r="R147">
            <v>0</v>
          </cell>
          <cell r="S147">
            <v>0</v>
          </cell>
        </row>
        <row r="148">
          <cell r="B148">
            <v>200</v>
          </cell>
          <cell r="C148" t="str">
            <v>Stacker/Reclaimer Conveyor (SYS2) - Take up</v>
          </cell>
          <cell r="D148">
            <v>10</v>
          </cell>
          <cell r="E148" t="str">
            <v>Design</v>
          </cell>
          <cell r="F148" t="str">
            <v>29.  Local Engineering Service/Design</v>
          </cell>
          <cell r="H148" t="str">
            <v>A Engineering</v>
          </cell>
          <cell r="I148" t="str">
            <v>Local</v>
          </cell>
          <cell r="J148" t="str">
            <v>ZAR</v>
          </cell>
          <cell r="L148">
            <v>152616.53330944202</v>
          </cell>
          <cell r="M148">
            <v>152616.53330944202</v>
          </cell>
          <cell r="N148">
            <v>0</v>
          </cell>
          <cell r="O148">
            <v>0</v>
          </cell>
          <cell r="P148">
            <v>0</v>
          </cell>
          <cell r="Q148">
            <v>0</v>
          </cell>
          <cell r="R148">
            <v>0</v>
          </cell>
          <cell r="S148">
            <v>0</v>
          </cell>
          <cell r="BC148">
            <v>152616.53330944202</v>
          </cell>
        </row>
        <row r="149">
          <cell r="B149">
            <v>200</v>
          </cell>
          <cell r="C149" t="str">
            <v>Stacker/Reclaimer Conveyor (SYS2) - Take up</v>
          </cell>
          <cell r="D149">
            <v>20</v>
          </cell>
          <cell r="E149" t="str">
            <v>Procurement</v>
          </cell>
          <cell r="F149" t="str">
            <v>18.  F.O.R. Price-Goods manufactured Inside R.S.A.</v>
          </cell>
          <cell r="H149" t="str">
            <v>C Mechanical equipment and materials</v>
          </cell>
          <cell r="I149" t="str">
            <v>Local</v>
          </cell>
          <cell r="J149" t="str">
            <v>ZAR</v>
          </cell>
          <cell r="L149">
            <v>1332628.1875627199</v>
          </cell>
          <cell r="M149">
            <v>0</v>
          </cell>
          <cell r="N149">
            <v>1332628.1875627199</v>
          </cell>
          <cell r="O149">
            <v>0</v>
          </cell>
          <cell r="P149">
            <v>0</v>
          </cell>
          <cell r="Q149">
            <v>0</v>
          </cell>
          <cell r="R149">
            <v>0</v>
          </cell>
          <cell r="S149">
            <v>0</v>
          </cell>
          <cell r="BF149">
            <v>1332628.1875627199</v>
          </cell>
        </row>
        <row r="150">
          <cell r="B150">
            <v>200</v>
          </cell>
          <cell r="C150" t="str">
            <v>Stacker/Reclaimer Conveyor (SYS2) - Take up</v>
          </cell>
          <cell r="D150">
            <v>30</v>
          </cell>
          <cell r="E150" t="str">
            <v>Engineering, manufacture and assembly</v>
          </cell>
          <cell r="F150" t="str">
            <v>25.  Local labour</v>
          </cell>
          <cell r="H150" t="str">
            <v>C Mechanical equipment and materials</v>
          </cell>
          <cell r="I150" t="str">
            <v>Local</v>
          </cell>
          <cell r="J150" t="str">
            <v>ZAR</v>
          </cell>
          <cell r="L150">
            <v>38154.133327360505</v>
          </cell>
          <cell r="M150">
            <v>0</v>
          </cell>
          <cell r="N150">
            <v>0</v>
          </cell>
          <cell r="O150">
            <v>38154.133327360505</v>
          </cell>
          <cell r="P150">
            <v>0</v>
          </cell>
          <cell r="Q150">
            <v>0</v>
          </cell>
          <cell r="R150">
            <v>0</v>
          </cell>
          <cell r="S150">
            <v>0</v>
          </cell>
          <cell r="BG150">
            <v>38154.133327360505</v>
          </cell>
        </row>
        <row r="151">
          <cell r="B151">
            <v>200</v>
          </cell>
          <cell r="C151" t="str">
            <v>Stacker/Reclaimer Conveyor (SYS2) - Take up</v>
          </cell>
          <cell r="D151">
            <v>40</v>
          </cell>
          <cell r="E151" t="str">
            <v>Transport</v>
          </cell>
          <cell r="F151" t="str">
            <v>22.  Cost of Road transport</v>
          </cell>
          <cell r="H151" t="str">
            <v>E Transport</v>
          </cell>
          <cell r="I151" t="str">
            <v>Local</v>
          </cell>
          <cell r="J151" t="str">
            <v>ZAR</v>
          </cell>
          <cell r="L151">
            <v>7630.8266654721001</v>
          </cell>
          <cell r="M151">
            <v>0</v>
          </cell>
          <cell r="N151">
            <v>0</v>
          </cell>
          <cell r="O151">
            <v>0</v>
          </cell>
          <cell r="P151">
            <v>7630.8266654721001</v>
          </cell>
          <cell r="Q151">
            <v>0</v>
          </cell>
          <cell r="R151">
            <v>0</v>
          </cell>
          <cell r="S151">
            <v>0</v>
          </cell>
          <cell r="BH151">
            <v>7630.8266654721001</v>
          </cell>
        </row>
        <row r="152">
          <cell r="B152">
            <v>200</v>
          </cell>
          <cell r="C152" t="str">
            <v>Stacker/Reclaimer Conveyor (SYS2) - Take up</v>
          </cell>
          <cell r="D152">
            <v>50</v>
          </cell>
          <cell r="E152" t="str">
            <v>Construction, Erection, Installation</v>
          </cell>
          <cell r="F152" t="str">
            <v>25.  Local labour</v>
          </cell>
          <cell r="H152" t="str">
            <v>B Construction labour</v>
          </cell>
          <cell r="I152" t="str">
            <v>Local</v>
          </cell>
          <cell r="J152" t="str">
            <v>ZAR</v>
          </cell>
          <cell r="L152">
            <v>193537.14553169999</v>
          </cell>
          <cell r="M152">
            <v>0</v>
          </cell>
          <cell r="N152">
            <v>0</v>
          </cell>
          <cell r="O152">
            <v>0</v>
          </cell>
          <cell r="P152">
            <v>0</v>
          </cell>
          <cell r="Q152">
            <v>193537.14553169999</v>
          </cell>
          <cell r="R152">
            <v>0</v>
          </cell>
          <cell r="S152">
            <v>0</v>
          </cell>
          <cell r="BJ152">
            <v>193537.14553169999</v>
          </cell>
        </row>
        <row r="153">
          <cell r="B153">
            <v>200</v>
          </cell>
          <cell r="C153" t="str">
            <v>Stacker/Reclaimer Conveyor (SYS2) - Take up</v>
          </cell>
          <cell r="D153">
            <v>60</v>
          </cell>
          <cell r="E153" t="str">
            <v>Other</v>
          </cell>
          <cell r="M153">
            <v>0</v>
          </cell>
          <cell r="N153">
            <v>0</v>
          </cell>
          <cell r="O153">
            <v>0</v>
          </cell>
          <cell r="P153">
            <v>0</v>
          </cell>
          <cell r="Q153">
            <v>0</v>
          </cell>
          <cell r="R153">
            <v>0</v>
          </cell>
          <cell r="S153">
            <v>0</v>
          </cell>
          <cell r="BJ153">
            <v>0</v>
          </cell>
        </row>
        <row r="154">
          <cell r="B154">
            <v>200</v>
          </cell>
          <cell r="C154" t="str">
            <v>Stacker/Reclaimer Conveyor (SYS2) - Take up</v>
          </cell>
          <cell r="D154">
            <v>70</v>
          </cell>
          <cell r="M154">
            <v>0</v>
          </cell>
          <cell r="N154">
            <v>0</v>
          </cell>
          <cell r="O154">
            <v>0</v>
          </cell>
          <cell r="P154">
            <v>0</v>
          </cell>
          <cell r="Q154">
            <v>0</v>
          </cell>
          <cell r="R154">
            <v>0</v>
          </cell>
          <cell r="S154">
            <v>0</v>
          </cell>
        </row>
        <row r="155">
          <cell r="B155">
            <v>200</v>
          </cell>
          <cell r="C155" t="str">
            <v>Stacker/Reclaimer Conveyor (SYS2) - Drive</v>
          </cell>
          <cell r="D155">
            <v>10</v>
          </cell>
          <cell r="E155" t="str">
            <v>Design</v>
          </cell>
          <cell r="F155" t="str">
            <v>29.  Local Engineering Service/Design</v>
          </cell>
          <cell r="H155" t="str">
            <v>A Engineering</v>
          </cell>
          <cell r="I155" t="str">
            <v>Local</v>
          </cell>
          <cell r="J155" t="str">
            <v>ZAR</v>
          </cell>
          <cell r="L155">
            <v>202758.82812575996</v>
          </cell>
          <cell r="M155">
            <v>202758.82812575996</v>
          </cell>
          <cell r="N155">
            <v>0</v>
          </cell>
          <cell r="O155">
            <v>0</v>
          </cell>
          <cell r="P155">
            <v>0</v>
          </cell>
          <cell r="Q155">
            <v>0</v>
          </cell>
          <cell r="R155">
            <v>0</v>
          </cell>
          <cell r="S155">
            <v>0</v>
          </cell>
          <cell r="BD155">
            <v>202758.82812575996</v>
          </cell>
        </row>
        <row r="156">
          <cell r="B156">
            <v>200</v>
          </cell>
          <cell r="C156" t="str">
            <v>Stacker/Reclaimer Conveyor (SYS2) - Drive</v>
          </cell>
          <cell r="D156">
            <v>20</v>
          </cell>
          <cell r="E156" t="str">
            <v>Procurement</v>
          </cell>
          <cell r="F156" t="str">
            <v>18.  F.O.R. Price-Goods manufactured Inside R.S.A.</v>
          </cell>
          <cell r="H156" t="str">
            <v>C Mechanical equipment and materials</v>
          </cell>
          <cell r="I156" t="str">
            <v>Local</v>
          </cell>
          <cell r="J156" t="str">
            <v>ZAR</v>
          </cell>
          <cell r="L156">
            <v>584670.72389849997</v>
          </cell>
          <cell r="M156">
            <v>0</v>
          </cell>
          <cell r="N156">
            <v>584670.72389849997</v>
          </cell>
          <cell r="O156">
            <v>0</v>
          </cell>
          <cell r="P156">
            <v>0</v>
          </cell>
          <cell r="Q156">
            <v>0</v>
          </cell>
          <cell r="R156">
            <v>0</v>
          </cell>
          <cell r="S156">
            <v>0</v>
          </cell>
          <cell r="BG156">
            <v>584670.72389849997</v>
          </cell>
        </row>
        <row r="157">
          <cell r="B157">
            <v>200</v>
          </cell>
          <cell r="C157" t="str">
            <v>Stacker/Reclaimer Conveyor (SYS2) - Drive</v>
          </cell>
          <cell r="D157">
            <v>30</v>
          </cell>
          <cell r="E157" t="str">
            <v>Engineering, manufacture and assembly</v>
          </cell>
          <cell r="F157" t="str">
            <v>25.  Local labour</v>
          </cell>
          <cell r="H157" t="str">
            <v>C Mechanical equipment and materials</v>
          </cell>
          <cell r="I157" t="str">
            <v>Local</v>
          </cell>
          <cell r="J157" t="str">
            <v>ZAR</v>
          </cell>
          <cell r="L157">
            <v>50689.70703143999</v>
          </cell>
          <cell r="M157">
            <v>0</v>
          </cell>
          <cell r="N157">
            <v>0</v>
          </cell>
          <cell r="O157">
            <v>50689.70703143999</v>
          </cell>
          <cell r="P157">
            <v>0</v>
          </cell>
          <cell r="Q157">
            <v>0</v>
          </cell>
          <cell r="R157">
            <v>0</v>
          </cell>
          <cell r="S157">
            <v>0</v>
          </cell>
          <cell r="BG157">
            <v>50689.70703143999</v>
          </cell>
        </row>
        <row r="158">
          <cell r="B158">
            <v>200</v>
          </cell>
          <cell r="C158" t="str">
            <v>Stacker/Reclaimer Conveyor (SYS2) - Drive</v>
          </cell>
          <cell r="D158">
            <v>40</v>
          </cell>
          <cell r="E158" t="str">
            <v>Transport</v>
          </cell>
          <cell r="F158" t="str">
            <v>22.  Cost of Road transport</v>
          </cell>
          <cell r="H158" t="str">
            <v>E Transport</v>
          </cell>
          <cell r="I158" t="str">
            <v>Local</v>
          </cell>
          <cell r="J158" t="str">
            <v>ZAR</v>
          </cell>
          <cell r="L158">
            <v>10137.941406287999</v>
          </cell>
          <cell r="M158">
            <v>0</v>
          </cell>
          <cell r="N158">
            <v>0</v>
          </cell>
          <cell r="O158">
            <v>0</v>
          </cell>
          <cell r="P158">
            <v>10137.941406287999</v>
          </cell>
          <cell r="Q158">
            <v>0</v>
          </cell>
          <cell r="R158">
            <v>0</v>
          </cell>
          <cell r="S158">
            <v>0</v>
          </cell>
          <cell r="BH158">
            <v>10137.941406287999</v>
          </cell>
        </row>
        <row r="159">
          <cell r="B159">
            <v>200</v>
          </cell>
          <cell r="C159" t="str">
            <v>Stacker/Reclaimer Conveyor (SYS2) - Drive</v>
          </cell>
          <cell r="D159">
            <v>50</v>
          </cell>
          <cell r="E159" t="str">
            <v>Construction, Erection, Installation</v>
          </cell>
          <cell r="F159" t="str">
            <v>25.  Local labour</v>
          </cell>
          <cell r="H159" t="str">
            <v>B Construction labour</v>
          </cell>
          <cell r="I159" t="str">
            <v>Local</v>
          </cell>
          <cell r="J159" t="str">
            <v>ZAR</v>
          </cell>
          <cell r="L159">
            <v>77282.261819099993</v>
          </cell>
          <cell r="M159">
            <v>0</v>
          </cell>
          <cell r="N159">
            <v>0</v>
          </cell>
          <cell r="O159">
            <v>0</v>
          </cell>
          <cell r="P159">
            <v>0</v>
          </cell>
          <cell r="Q159">
            <v>77282.261819099993</v>
          </cell>
          <cell r="R159">
            <v>0</v>
          </cell>
          <cell r="S159">
            <v>0</v>
          </cell>
          <cell r="BJ159">
            <v>77282.261819099993</v>
          </cell>
        </row>
        <row r="160">
          <cell r="B160">
            <v>200</v>
          </cell>
          <cell r="C160" t="str">
            <v>Stacker/Reclaimer Conveyor (SYS2) - Drive</v>
          </cell>
          <cell r="D160">
            <v>60</v>
          </cell>
          <cell r="E160" t="str">
            <v>Other Foreign Equipment</v>
          </cell>
          <cell r="F160" t="str">
            <v>19.  F.O.R. Price-Goods supplied from Imported Items</v>
          </cell>
          <cell r="G160" t="str">
            <v>1a</v>
          </cell>
          <cell r="I160" t="str">
            <v>Foreign</v>
          </cell>
          <cell r="J160" t="str">
            <v>EUR</v>
          </cell>
          <cell r="L160">
            <v>1365635.2955399998</v>
          </cell>
          <cell r="M160">
            <v>0</v>
          </cell>
          <cell r="N160">
            <v>0</v>
          </cell>
          <cell r="O160">
            <v>0</v>
          </cell>
          <cell r="P160">
            <v>0</v>
          </cell>
          <cell r="Q160">
            <v>0</v>
          </cell>
          <cell r="R160">
            <v>1365635.2955399998</v>
          </cell>
          <cell r="S160">
            <v>0</v>
          </cell>
          <cell r="BJ160">
            <v>1365635.2955399998</v>
          </cell>
        </row>
        <row r="161">
          <cell r="B161">
            <v>200</v>
          </cell>
          <cell r="C161" t="str">
            <v>Stacker/Reclaimer Conveyor (SYS2) - Drive</v>
          </cell>
          <cell r="D161">
            <v>70</v>
          </cell>
          <cell r="M161">
            <v>0</v>
          </cell>
          <cell r="N161">
            <v>0</v>
          </cell>
          <cell r="O161">
            <v>0</v>
          </cell>
          <cell r="P161">
            <v>0</v>
          </cell>
          <cell r="Q161">
            <v>0</v>
          </cell>
          <cell r="R161">
            <v>0</v>
          </cell>
          <cell r="S161">
            <v>0</v>
          </cell>
        </row>
        <row r="162">
          <cell r="B162">
            <v>200</v>
          </cell>
          <cell r="C162" t="str">
            <v>Stacker/Reclaimer Conveyor (SYS2) - Electrical</v>
          </cell>
          <cell r="D162">
            <v>10</v>
          </cell>
          <cell r="E162" t="str">
            <v>Design</v>
          </cell>
          <cell r="F162" t="str">
            <v>29.  Local Engineering Service/Design</v>
          </cell>
          <cell r="H162" t="str">
            <v>A Engineering</v>
          </cell>
          <cell r="I162" t="str">
            <v>Local</v>
          </cell>
          <cell r="J162" t="str">
            <v>ZAR</v>
          </cell>
          <cell r="L162">
            <v>269532.51996150002</v>
          </cell>
          <cell r="M162">
            <v>269532.51996150002</v>
          </cell>
          <cell r="N162">
            <v>0</v>
          </cell>
          <cell r="O162">
            <v>0</v>
          </cell>
          <cell r="P162">
            <v>0</v>
          </cell>
          <cell r="Q162">
            <v>0</v>
          </cell>
          <cell r="R162">
            <v>0</v>
          </cell>
          <cell r="S162">
            <v>0</v>
          </cell>
          <cell r="AW162">
            <v>269532.51996150002</v>
          </cell>
        </row>
        <row r="163">
          <cell r="B163">
            <v>200</v>
          </cell>
          <cell r="C163" t="str">
            <v>Stacker/Reclaimer Conveyor (SYS2) - Electrical</v>
          </cell>
          <cell r="D163">
            <v>20</v>
          </cell>
          <cell r="E163" t="str">
            <v>Procurement</v>
          </cell>
          <cell r="F163" t="str">
            <v>18.  F.O.R. Price-Goods manufactured Inside R.S.A.</v>
          </cell>
          <cell r="H163" t="str">
            <v>C Mechanical equipment and materials</v>
          </cell>
          <cell r="I163" t="str">
            <v>Local</v>
          </cell>
          <cell r="J163" t="str">
            <v>ZAR</v>
          </cell>
          <cell r="L163">
            <v>5195323.5702299997</v>
          </cell>
          <cell r="M163">
            <v>0</v>
          </cell>
          <cell r="N163">
            <v>5195323.5702299997</v>
          </cell>
          <cell r="O163">
            <v>0</v>
          </cell>
          <cell r="P163">
            <v>0</v>
          </cell>
          <cell r="Q163">
            <v>0</v>
          </cell>
          <cell r="R163">
            <v>0</v>
          </cell>
          <cell r="S163">
            <v>0</v>
          </cell>
          <cell r="AZ163">
            <v>5195323.5702299997</v>
          </cell>
        </row>
        <row r="164">
          <cell r="B164">
            <v>200</v>
          </cell>
          <cell r="C164" t="str">
            <v>Stacker/Reclaimer Conveyor (SYS2) - Electrical</v>
          </cell>
          <cell r="D164">
            <v>30</v>
          </cell>
          <cell r="E164" t="str">
            <v>Engineering, manufacture and assembly</v>
          </cell>
          <cell r="F164" t="str">
            <v>25.  Local labour</v>
          </cell>
          <cell r="H164" t="str">
            <v>C Mechanical equipment and materials</v>
          </cell>
          <cell r="I164" t="str">
            <v>Local</v>
          </cell>
          <cell r="J164" t="str">
            <v>ZAR</v>
          </cell>
          <cell r="L164">
            <v>134766.25998075001</v>
          </cell>
          <cell r="M164">
            <v>0</v>
          </cell>
          <cell r="N164">
            <v>0</v>
          </cell>
          <cell r="O164">
            <v>134766.25998075001</v>
          </cell>
          <cell r="P164">
            <v>0</v>
          </cell>
          <cell r="Q164">
            <v>0</v>
          </cell>
          <cell r="R164">
            <v>0</v>
          </cell>
          <cell r="S164">
            <v>0</v>
          </cell>
          <cell r="BG164">
            <v>134766.25998075001</v>
          </cell>
        </row>
        <row r="165">
          <cell r="B165">
            <v>200</v>
          </cell>
          <cell r="C165" t="str">
            <v>Stacker/Reclaimer Conveyor (SYS2) - Electrical</v>
          </cell>
          <cell r="D165">
            <v>40</v>
          </cell>
          <cell r="E165" t="str">
            <v>Transport</v>
          </cell>
          <cell r="F165" t="str">
            <v>22.  Cost of Road transport</v>
          </cell>
          <cell r="H165" t="str">
            <v>E Transport</v>
          </cell>
          <cell r="I165" t="str">
            <v>Local</v>
          </cell>
          <cell r="J165" t="str">
            <v>ZAR</v>
          </cell>
          <cell r="L165">
            <v>26953.251996149997</v>
          </cell>
          <cell r="M165">
            <v>0</v>
          </cell>
          <cell r="N165">
            <v>0</v>
          </cell>
          <cell r="O165">
            <v>0</v>
          </cell>
          <cell r="P165">
            <v>26953.251996149997</v>
          </cell>
          <cell r="Q165">
            <v>0</v>
          </cell>
          <cell r="R165">
            <v>0</v>
          </cell>
          <cell r="S165">
            <v>0</v>
          </cell>
          <cell r="BH165">
            <v>26953.251996149997</v>
          </cell>
        </row>
        <row r="166">
          <cell r="B166">
            <v>200</v>
          </cell>
          <cell r="C166" t="str">
            <v>Stacker/Reclaimer Conveyor (SYS2) - Electrical</v>
          </cell>
          <cell r="D166">
            <v>50</v>
          </cell>
          <cell r="E166" t="str">
            <v>Construction, Erection, Installation</v>
          </cell>
          <cell r="F166" t="str">
            <v>25.  Local labour</v>
          </cell>
          <cell r="H166" t="str">
            <v>B Construction labour</v>
          </cell>
          <cell r="I166" t="str">
            <v>Local</v>
          </cell>
          <cell r="J166" t="str">
            <v>ZAR</v>
          </cell>
          <cell r="L166">
            <v>195326.82899999997</v>
          </cell>
          <cell r="M166">
            <v>0</v>
          </cell>
          <cell r="N166">
            <v>0</v>
          </cell>
          <cell r="O166">
            <v>0</v>
          </cell>
          <cell r="P166">
            <v>0</v>
          </cell>
          <cell r="Q166">
            <v>195326.82899999997</v>
          </cell>
          <cell r="R166">
            <v>0</v>
          </cell>
          <cell r="S166">
            <v>0</v>
          </cell>
          <cell r="BJ166">
            <v>195326.82899999997</v>
          </cell>
        </row>
        <row r="167">
          <cell r="B167">
            <v>200</v>
          </cell>
          <cell r="C167" t="str">
            <v>Stacker/Reclaimer Conveyor (SYS2) - Electrical</v>
          </cell>
          <cell r="D167">
            <v>60</v>
          </cell>
          <cell r="E167" t="str">
            <v>Other</v>
          </cell>
          <cell r="M167">
            <v>0</v>
          </cell>
          <cell r="N167">
            <v>0</v>
          </cell>
          <cell r="O167">
            <v>0</v>
          </cell>
          <cell r="P167">
            <v>0</v>
          </cell>
          <cell r="Q167">
            <v>0</v>
          </cell>
          <cell r="R167">
            <v>0</v>
          </cell>
          <cell r="S167">
            <v>0</v>
          </cell>
          <cell r="BJ167">
            <v>0</v>
          </cell>
        </row>
        <row r="168">
          <cell r="B168">
            <v>200</v>
          </cell>
          <cell r="C168" t="str">
            <v>Stacker/Reclaimer Conveyor (SYS2) - Electrical</v>
          </cell>
          <cell r="D168">
            <v>70</v>
          </cell>
          <cell r="M168">
            <v>0</v>
          </cell>
          <cell r="N168">
            <v>0</v>
          </cell>
          <cell r="O168">
            <v>0</v>
          </cell>
          <cell r="P168">
            <v>0</v>
          </cell>
          <cell r="Q168">
            <v>0</v>
          </cell>
          <cell r="R168">
            <v>0</v>
          </cell>
          <cell r="S168">
            <v>0</v>
          </cell>
        </row>
        <row r="169">
          <cell r="B169">
            <v>200</v>
          </cell>
          <cell r="C169" t="str">
            <v>Stacker/Reclaimer Conveyor (SYS2) - Belting</v>
          </cell>
          <cell r="D169">
            <v>10</v>
          </cell>
          <cell r="E169" t="str">
            <v>Design</v>
          </cell>
          <cell r="F169" t="str">
            <v>29.  Local Engineering Service/Design</v>
          </cell>
          <cell r="H169" t="str">
            <v>A Engineering</v>
          </cell>
          <cell r="I169" t="str">
            <v>Local</v>
          </cell>
          <cell r="J169" t="str">
            <v>ZAR</v>
          </cell>
          <cell r="L169">
            <v>555458.30534014548</v>
          </cell>
          <cell r="M169">
            <v>555458.30534014548</v>
          </cell>
          <cell r="N169">
            <v>0</v>
          </cell>
          <cell r="O169">
            <v>0</v>
          </cell>
          <cell r="P169">
            <v>0</v>
          </cell>
          <cell r="Q169">
            <v>0</v>
          </cell>
          <cell r="R169">
            <v>0</v>
          </cell>
          <cell r="S169">
            <v>0</v>
          </cell>
          <cell r="AX169">
            <v>555458.30534014548</v>
          </cell>
        </row>
        <row r="170">
          <cell r="B170">
            <v>200</v>
          </cell>
          <cell r="C170" t="str">
            <v>Stacker/Reclaimer Conveyor (SYS2) - Belting</v>
          </cell>
          <cell r="D170">
            <v>20</v>
          </cell>
          <cell r="E170" t="str">
            <v>Procurement</v>
          </cell>
          <cell r="F170" t="str">
            <v>18.  F.O.R. Price-Goods manufactured Inside R.S.A.</v>
          </cell>
          <cell r="H170" t="str">
            <v>C Mechanical equipment and materials</v>
          </cell>
          <cell r="I170" t="str">
            <v>Local</v>
          </cell>
          <cell r="J170" t="str">
            <v>ZAR</v>
          </cell>
          <cell r="L170">
            <v>2479736.1470399997</v>
          </cell>
          <cell r="M170">
            <v>0</v>
          </cell>
          <cell r="N170">
            <v>2479736.1470399997</v>
          </cell>
          <cell r="O170">
            <v>0</v>
          </cell>
          <cell r="P170">
            <v>0</v>
          </cell>
          <cell r="Q170">
            <v>0</v>
          </cell>
          <cell r="R170">
            <v>0</v>
          </cell>
          <cell r="S170">
            <v>0</v>
          </cell>
          <cell r="BA170">
            <v>2479736.1470399997</v>
          </cell>
        </row>
        <row r="171">
          <cell r="B171">
            <v>200</v>
          </cell>
          <cell r="C171" t="str">
            <v>Stacker/Reclaimer Conveyor (SYS2) - Belting</v>
          </cell>
          <cell r="D171">
            <v>30</v>
          </cell>
          <cell r="E171" t="str">
            <v>Engineering, manufacture and assembly</v>
          </cell>
          <cell r="F171" t="str">
            <v>25.  Local labour</v>
          </cell>
          <cell r="H171" t="str">
            <v>C Mechanical equipment and materials</v>
          </cell>
          <cell r="I171" t="str">
            <v>Local</v>
          </cell>
          <cell r="J171" t="str">
            <v>ZAR</v>
          </cell>
          <cell r="L171">
            <v>138864.57633503637</v>
          </cell>
          <cell r="M171">
            <v>0</v>
          </cell>
          <cell r="N171">
            <v>0</v>
          </cell>
          <cell r="O171">
            <v>138864.57633503637</v>
          </cell>
          <cell r="P171">
            <v>0</v>
          </cell>
          <cell r="Q171">
            <v>0</v>
          </cell>
          <cell r="R171">
            <v>0</v>
          </cell>
          <cell r="S171">
            <v>0</v>
          </cell>
          <cell r="BG171">
            <v>138864.57633503637</v>
          </cell>
        </row>
        <row r="172">
          <cell r="B172">
            <v>200</v>
          </cell>
          <cell r="C172" t="str">
            <v>Stacker/Reclaimer Conveyor (SYS2) - Belting</v>
          </cell>
          <cell r="D172">
            <v>40</v>
          </cell>
          <cell r="E172" t="str">
            <v>Transport</v>
          </cell>
          <cell r="F172" t="str">
            <v>22.  Cost of Road transport</v>
          </cell>
          <cell r="H172" t="str">
            <v>E Transport</v>
          </cell>
          <cell r="I172" t="str">
            <v>Local</v>
          </cell>
          <cell r="J172" t="str">
            <v>ZAR</v>
          </cell>
          <cell r="L172">
            <v>27772.915267007276</v>
          </cell>
          <cell r="M172">
            <v>0</v>
          </cell>
          <cell r="N172">
            <v>0</v>
          </cell>
          <cell r="O172">
            <v>0</v>
          </cell>
          <cell r="P172">
            <v>27772.915267007276</v>
          </cell>
          <cell r="Q172">
            <v>0</v>
          </cell>
          <cell r="R172">
            <v>0</v>
          </cell>
          <cell r="S172">
            <v>0</v>
          </cell>
          <cell r="BH172">
            <v>27772.915267007276</v>
          </cell>
        </row>
        <row r="173">
          <cell r="B173">
            <v>200</v>
          </cell>
          <cell r="C173" t="str">
            <v>Stacker/Reclaimer Conveyor (SYS2) - Belting</v>
          </cell>
          <cell r="D173">
            <v>50</v>
          </cell>
          <cell r="E173" t="str">
            <v>Construction, Erection, Installation</v>
          </cell>
          <cell r="F173" t="str">
            <v>25.  Local labour</v>
          </cell>
          <cell r="H173" t="str">
            <v>B Construction labour</v>
          </cell>
          <cell r="I173" t="str">
            <v>Local</v>
          </cell>
          <cell r="J173" t="str">
            <v>ZAR</v>
          </cell>
          <cell r="L173">
            <v>314537.80124145601</v>
          </cell>
          <cell r="M173">
            <v>0</v>
          </cell>
          <cell r="N173">
            <v>0</v>
          </cell>
          <cell r="O173">
            <v>0</v>
          </cell>
          <cell r="P173">
            <v>0</v>
          </cell>
          <cell r="Q173">
            <v>314537.80124145601</v>
          </cell>
          <cell r="R173">
            <v>0</v>
          </cell>
          <cell r="S173">
            <v>0</v>
          </cell>
          <cell r="BJ173">
            <v>314537.80124145601</v>
          </cell>
        </row>
        <row r="174">
          <cell r="B174">
            <v>200</v>
          </cell>
          <cell r="C174" t="str">
            <v>Stacker/Reclaimer Conveyor (SYS2) - Belting</v>
          </cell>
          <cell r="D174">
            <v>60</v>
          </cell>
          <cell r="E174" t="str">
            <v>Other Foreign Equipment</v>
          </cell>
          <cell r="F174" t="str">
            <v>19.  F.O.R. Price-Goods supplied from Imported Items</v>
          </cell>
          <cell r="G174" t="str">
            <v>1a</v>
          </cell>
          <cell r="I174" t="str">
            <v>Foreign</v>
          </cell>
          <cell r="J174" t="str">
            <v>USD</v>
          </cell>
          <cell r="L174">
            <v>2760309.10512</v>
          </cell>
          <cell r="M174">
            <v>0</v>
          </cell>
          <cell r="N174">
            <v>0</v>
          </cell>
          <cell r="O174">
            <v>0</v>
          </cell>
          <cell r="P174">
            <v>0</v>
          </cell>
          <cell r="Q174">
            <v>0</v>
          </cell>
          <cell r="R174">
            <v>2760309.10512</v>
          </cell>
          <cell r="S174">
            <v>0</v>
          </cell>
          <cell r="BJ174">
            <v>2760309.10512</v>
          </cell>
        </row>
        <row r="175">
          <cell r="B175">
            <v>200</v>
          </cell>
          <cell r="C175" t="str">
            <v>Stacker/Reclaimer Conveyor (SYS2) - Belting</v>
          </cell>
          <cell r="D175">
            <v>70</v>
          </cell>
          <cell r="M175">
            <v>0</v>
          </cell>
          <cell r="N175">
            <v>0</v>
          </cell>
          <cell r="O175">
            <v>0</v>
          </cell>
          <cell r="P175">
            <v>0</v>
          </cell>
          <cell r="Q175">
            <v>0</v>
          </cell>
          <cell r="R175">
            <v>0</v>
          </cell>
          <cell r="S175">
            <v>0</v>
          </cell>
        </row>
        <row r="176">
          <cell r="B176">
            <v>200</v>
          </cell>
          <cell r="C176" t="str">
            <v>Stacker/Reclaimer Conveyor (SYS2) - Belt cleaning</v>
          </cell>
          <cell r="D176">
            <v>10</v>
          </cell>
          <cell r="E176" t="str">
            <v>Design</v>
          </cell>
          <cell r="F176" t="str">
            <v>29.  Local Engineering Service/Design</v>
          </cell>
          <cell r="H176" t="str">
            <v>A Engineering</v>
          </cell>
          <cell r="I176" t="str">
            <v>Local</v>
          </cell>
          <cell r="J176" t="str">
            <v>ZAR</v>
          </cell>
          <cell r="L176">
            <v>16216.19881794</v>
          </cell>
          <cell r="M176">
            <v>16216.19881794</v>
          </cell>
          <cell r="N176">
            <v>0</v>
          </cell>
          <cell r="O176">
            <v>0</v>
          </cell>
          <cell r="P176">
            <v>0</v>
          </cell>
          <cell r="Q176">
            <v>0</v>
          </cell>
          <cell r="R176">
            <v>0</v>
          </cell>
          <cell r="S176">
            <v>0</v>
          </cell>
          <cell r="AY176">
            <v>16216.19881794</v>
          </cell>
        </row>
        <row r="177">
          <cell r="B177">
            <v>200</v>
          </cell>
          <cell r="C177" t="str">
            <v>Stacker/Reclaimer Conveyor (SYS2) - Belt cleaning</v>
          </cell>
          <cell r="D177">
            <v>20</v>
          </cell>
          <cell r="E177" t="str">
            <v>Procurement</v>
          </cell>
          <cell r="F177" t="str">
            <v>18.  F.O.R. Price-Goods manufactured Inside R.S.A.</v>
          </cell>
          <cell r="H177" t="str">
            <v>C Mechanical equipment and materials</v>
          </cell>
          <cell r="I177" t="str">
            <v>Local</v>
          </cell>
          <cell r="J177" t="str">
            <v>ZAR</v>
          </cell>
          <cell r="L177">
            <v>147328.0839</v>
          </cell>
          <cell r="M177">
            <v>0</v>
          </cell>
          <cell r="N177">
            <v>147328.0839</v>
          </cell>
          <cell r="O177">
            <v>0</v>
          </cell>
          <cell r="P177">
            <v>0</v>
          </cell>
          <cell r="Q177">
            <v>0</v>
          </cell>
          <cell r="R177">
            <v>0</v>
          </cell>
          <cell r="S177">
            <v>0</v>
          </cell>
          <cell r="BB177">
            <v>147328.0839</v>
          </cell>
        </row>
        <row r="178">
          <cell r="B178">
            <v>200</v>
          </cell>
          <cell r="C178" t="str">
            <v>Stacker/Reclaimer Conveyor (SYS2) - Belt cleaning</v>
          </cell>
          <cell r="D178">
            <v>30</v>
          </cell>
          <cell r="E178" t="str">
            <v>Engineering, manufacture and assembly</v>
          </cell>
          <cell r="F178" t="str">
            <v>25.  Local labour</v>
          </cell>
          <cell r="H178" t="str">
            <v>C Mechanical equipment and materials</v>
          </cell>
          <cell r="I178" t="str">
            <v>Local</v>
          </cell>
          <cell r="J178" t="str">
            <v>ZAR</v>
          </cell>
          <cell r="L178">
            <v>4054.0497044849999</v>
          </cell>
          <cell r="M178">
            <v>0</v>
          </cell>
          <cell r="N178">
            <v>0</v>
          </cell>
          <cell r="O178">
            <v>4054.0497044849999</v>
          </cell>
          <cell r="P178">
            <v>0</v>
          </cell>
          <cell r="Q178">
            <v>0</v>
          </cell>
          <cell r="R178">
            <v>0</v>
          </cell>
          <cell r="S178">
            <v>0</v>
          </cell>
          <cell r="BG178">
            <v>4054.0497044849999</v>
          </cell>
        </row>
        <row r="179">
          <cell r="B179">
            <v>200</v>
          </cell>
          <cell r="C179" t="str">
            <v>Stacker/Reclaimer Conveyor (SYS2) - Belt cleaning</v>
          </cell>
          <cell r="D179">
            <v>40</v>
          </cell>
          <cell r="E179" t="str">
            <v>Transport</v>
          </cell>
          <cell r="F179" t="str">
            <v>22.  Cost of Road transport</v>
          </cell>
          <cell r="H179" t="str">
            <v>E Transport</v>
          </cell>
          <cell r="I179" t="str">
            <v>Local</v>
          </cell>
          <cell r="J179" t="str">
            <v>ZAR</v>
          </cell>
          <cell r="L179">
            <v>810.80994089699993</v>
          </cell>
          <cell r="M179">
            <v>0</v>
          </cell>
          <cell r="N179">
            <v>0</v>
          </cell>
          <cell r="O179">
            <v>0</v>
          </cell>
          <cell r="P179">
            <v>810.80994089699993</v>
          </cell>
          <cell r="Q179">
            <v>0</v>
          </cell>
          <cell r="R179">
            <v>0</v>
          </cell>
          <cell r="S179">
            <v>0</v>
          </cell>
          <cell r="BH179">
            <v>810.80994089699993</v>
          </cell>
        </row>
        <row r="180">
          <cell r="B180">
            <v>200</v>
          </cell>
          <cell r="C180" t="str">
            <v>Stacker/Reclaimer Conveyor (SYS2) - Belt cleaning</v>
          </cell>
          <cell r="D180">
            <v>50</v>
          </cell>
          <cell r="E180" t="str">
            <v>Construction, Erection, Installation</v>
          </cell>
          <cell r="F180" t="str">
            <v>25.  Local labour</v>
          </cell>
          <cell r="H180" t="str">
            <v>B Construction labour</v>
          </cell>
          <cell r="I180" t="str">
            <v>Local</v>
          </cell>
          <cell r="J180" t="str">
            <v>ZAR</v>
          </cell>
          <cell r="L180">
            <v>14833.904279399998</v>
          </cell>
          <cell r="M180">
            <v>0</v>
          </cell>
          <cell r="N180">
            <v>0</v>
          </cell>
          <cell r="O180">
            <v>0</v>
          </cell>
          <cell r="P180">
            <v>0</v>
          </cell>
          <cell r="Q180">
            <v>14833.904279399998</v>
          </cell>
          <cell r="R180">
            <v>0</v>
          </cell>
          <cell r="S180">
            <v>0</v>
          </cell>
          <cell r="BJ180">
            <v>14833.904279399998</v>
          </cell>
        </row>
        <row r="181">
          <cell r="B181">
            <v>200</v>
          </cell>
          <cell r="C181" t="str">
            <v>Stacker/Reclaimer Conveyor (SYS2) - Belt cleaning</v>
          </cell>
          <cell r="D181">
            <v>60</v>
          </cell>
          <cell r="E181" t="str">
            <v>Other</v>
          </cell>
          <cell r="M181">
            <v>0</v>
          </cell>
          <cell r="N181">
            <v>0</v>
          </cell>
          <cell r="O181">
            <v>0</v>
          </cell>
          <cell r="P181">
            <v>0</v>
          </cell>
          <cell r="Q181">
            <v>0</v>
          </cell>
          <cell r="R181">
            <v>0</v>
          </cell>
          <cell r="S181">
            <v>0</v>
          </cell>
          <cell r="BJ181">
            <v>0</v>
          </cell>
        </row>
        <row r="182">
          <cell r="B182">
            <v>200</v>
          </cell>
          <cell r="C182" t="str">
            <v>Stacker/Reclaimer Conveyor (SYS2) - Belt cleaning</v>
          </cell>
          <cell r="D182">
            <v>70</v>
          </cell>
          <cell r="M182">
            <v>0</v>
          </cell>
          <cell r="N182">
            <v>0</v>
          </cell>
          <cell r="O182">
            <v>0</v>
          </cell>
          <cell r="P182">
            <v>0</v>
          </cell>
          <cell r="Q182">
            <v>0</v>
          </cell>
          <cell r="R182">
            <v>0</v>
          </cell>
          <cell r="S182">
            <v>0</v>
          </cell>
        </row>
        <row r="183">
          <cell r="B183">
            <v>200</v>
          </cell>
          <cell r="C183" t="str">
            <v>Stacker/Reclaimer Conveyor (SYS2) - Sheeting</v>
          </cell>
          <cell r="D183">
            <v>10</v>
          </cell>
          <cell r="E183" t="str">
            <v>Design</v>
          </cell>
          <cell r="F183" t="str">
            <v>29.  Local Engineering Service/Design</v>
          </cell>
          <cell r="H183" t="str">
            <v>A Engineering</v>
          </cell>
          <cell r="I183" t="str">
            <v>Local</v>
          </cell>
          <cell r="J183" t="str">
            <v>ZAR</v>
          </cell>
          <cell r="L183">
            <v>34884.87090988105</v>
          </cell>
          <cell r="M183">
            <v>34884.87090988105</v>
          </cell>
          <cell r="N183">
            <v>0</v>
          </cell>
          <cell r="O183">
            <v>0</v>
          </cell>
          <cell r="P183">
            <v>0</v>
          </cell>
          <cell r="Q183">
            <v>0</v>
          </cell>
          <cell r="R183">
            <v>0</v>
          </cell>
          <cell r="S183">
            <v>0</v>
          </cell>
          <cell r="AZ183">
            <v>34884.87090988105</v>
          </cell>
        </row>
        <row r="184">
          <cell r="B184">
            <v>200</v>
          </cell>
          <cell r="C184" t="str">
            <v>Stacker/Reclaimer Conveyor (SYS2) - Sheeting</v>
          </cell>
          <cell r="D184">
            <v>20</v>
          </cell>
          <cell r="E184" t="str">
            <v>Procurement</v>
          </cell>
          <cell r="F184" t="str">
            <v>18.  F.O.R. Price-Goods manufactured Inside R.S.A.</v>
          </cell>
          <cell r="H184" t="str">
            <v>C Mechanical equipment and materials</v>
          </cell>
          <cell r="I184" t="str">
            <v>Local</v>
          </cell>
          <cell r="J184" t="str">
            <v>ZAR</v>
          </cell>
          <cell r="L184">
            <v>313627.020525</v>
          </cell>
          <cell r="M184">
            <v>0</v>
          </cell>
          <cell r="N184">
            <v>313627.020525</v>
          </cell>
          <cell r="O184">
            <v>0</v>
          </cell>
          <cell r="P184">
            <v>0</v>
          </cell>
          <cell r="Q184">
            <v>0</v>
          </cell>
          <cell r="R184">
            <v>0</v>
          </cell>
          <cell r="S184">
            <v>0</v>
          </cell>
          <cell r="BC184">
            <v>313627.020525</v>
          </cell>
        </row>
        <row r="185">
          <cell r="B185">
            <v>200</v>
          </cell>
          <cell r="C185" t="str">
            <v>Stacker/Reclaimer Conveyor (SYS2) - Sheeting</v>
          </cell>
          <cell r="D185">
            <v>30</v>
          </cell>
          <cell r="E185" t="str">
            <v>Engineering, manufacture and assembly</v>
          </cell>
          <cell r="F185" t="str">
            <v>25.  Local labour</v>
          </cell>
          <cell r="H185" t="str">
            <v>C Mechanical equipment and materials</v>
          </cell>
          <cell r="I185" t="str">
            <v>Local</v>
          </cell>
          <cell r="J185" t="str">
            <v>ZAR</v>
          </cell>
          <cell r="L185">
            <v>8721.2177274702626</v>
          </cell>
          <cell r="M185">
            <v>0</v>
          </cell>
          <cell r="N185">
            <v>0</v>
          </cell>
          <cell r="O185">
            <v>8721.2177274702626</v>
          </cell>
          <cell r="P185">
            <v>0</v>
          </cell>
          <cell r="Q185">
            <v>0</v>
          </cell>
          <cell r="R185">
            <v>0</v>
          </cell>
          <cell r="S185">
            <v>0</v>
          </cell>
          <cell r="BG185">
            <v>8721.2177274702626</v>
          </cell>
        </row>
        <row r="186">
          <cell r="B186">
            <v>200</v>
          </cell>
          <cell r="C186" t="str">
            <v>Stacker/Reclaimer Conveyor (SYS2) - Sheeting</v>
          </cell>
          <cell r="D186">
            <v>40</v>
          </cell>
          <cell r="E186" t="str">
            <v>Transport</v>
          </cell>
          <cell r="F186" t="str">
            <v>22.  Cost of Road transport</v>
          </cell>
          <cell r="H186" t="str">
            <v>E Transport</v>
          </cell>
          <cell r="I186" t="str">
            <v>Local</v>
          </cell>
          <cell r="J186" t="str">
            <v>ZAR</v>
          </cell>
          <cell r="L186">
            <v>1744.2435454940523</v>
          </cell>
          <cell r="M186">
            <v>0</v>
          </cell>
          <cell r="N186">
            <v>0</v>
          </cell>
          <cell r="O186">
            <v>0</v>
          </cell>
          <cell r="P186">
            <v>1744.2435454940523</v>
          </cell>
          <cell r="Q186">
            <v>0</v>
          </cell>
          <cell r="R186">
            <v>0</v>
          </cell>
          <cell r="S186">
            <v>0</v>
          </cell>
          <cell r="BH186">
            <v>1744.2435454940523</v>
          </cell>
        </row>
        <row r="187">
          <cell r="B187">
            <v>200</v>
          </cell>
          <cell r="C187" t="str">
            <v>Stacker/Reclaimer Conveyor (SYS2) - Sheeting</v>
          </cell>
          <cell r="D187">
            <v>50</v>
          </cell>
          <cell r="E187" t="str">
            <v>Construction, Erection, Installation</v>
          </cell>
          <cell r="F187" t="str">
            <v>25.  Local labour</v>
          </cell>
          <cell r="H187" t="str">
            <v>B Construction labour</v>
          </cell>
          <cell r="I187" t="str">
            <v>Local</v>
          </cell>
          <cell r="J187" t="str">
            <v>ZAR</v>
          </cell>
          <cell r="L187">
            <v>35221.688573810497</v>
          </cell>
          <cell r="M187">
            <v>0</v>
          </cell>
          <cell r="N187">
            <v>0</v>
          </cell>
          <cell r="O187">
            <v>0</v>
          </cell>
          <cell r="P187">
            <v>0</v>
          </cell>
          <cell r="Q187">
            <v>35221.688573810497</v>
          </cell>
          <cell r="R187">
            <v>0</v>
          </cell>
          <cell r="S187">
            <v>0</v>
          </cell>
          <cell r="BJ187">
            <v>35221.688573810497</v>
          </cell>
        </row>
        <row r="188">
          <cell r="B188">
            <v>200</v>
          </cell>
          <cell r="C188" t="str">
            <v>Stacker/Reclaimer Conveyor (SYS2) - Sheeting</v>
          </cell>
          <cell r="D188">
            <v>60</v>
          </cell>
          <cell r="E188" t="str">
            <v>Other</v>
          </cell>
          <cell r="M188">
            <v>0</v>
          </cell>
          <cell r="N188">
            <v>0</v>
          </cell>
          <cell r="O188">
            <v>0</v>
          </cell>
          <cell r="P188">
            <v>0</v>
          </cell>
          <cell r="Q188">
            <v>0</v>
          </cell>
          <cell r="R188">
            <v>0</v>
          </cell>
          <cell r="S188">
            <v>0</v>
          </cell>
          <cell r="BJ188">
            <v>0</v>
          </cell>
        </row>
        <row r="189">
          <cell r="B189">
            <v>200</v>
          </cell>
          <cell r="C189" t="str">
            <v>Stacker/Reclaimer Conveyor (SYS2) - Sheeting</v>
          </cell>
          <cell r="D189">
            <v>70</v>
          </cell>
          <cell r="M189">
            <v>0</v>
          </cell>
          <cell r="N189">
            <v>0</v>
          </cell>
          <cell r="O189">
            <v>0</v>
          </cell>
          <cell r="P189">
            <v>0</v>
          </cell>
          <cell r="Q189">
            <v>0</v>
          </cell>
          <cell r="R189">
            <v>0</v>
          </cell>
          <cell r="S189">
            <v>0</v>
          </cell>
        </row>
        <row r="190">
          <cell r="B190">
            <v>200</v>
          </cell>
          <cell r="C190" t="str">
            <v>Stacker/Reclaimer Conveyor (SYS2) - Chute work</v>
          </cell>
          <cell r="D190">
            <v>10</v>
          </cell>
          <cell r="E190" t="str">
            <v>Design</v>
          </cell>
          <cell r="F190" t="str">
            <v>29.  Local Engineering Service/Design</v>
          </cell>
          <cell r="H190" t="str">
            <v>A Engineering</v>
          </cell>
          <cell r="I190" t="str">
            <v>Local</v>
          </cell>
          <cell r="J190" t="str">
            <v>ZAR</v>
          </cell>
          <cell r="L190">
            <v>73396.279280014176</v>
          </cell>
          <cell r="M190">
            <v>73396.279280014176</v>
          </cell>
          <cell r="N190">
            <v>0</v>
          </cell>
          <cell r="O190">
            <v>0</v>
          </cell>
          <cell r="P190">
            <v>0</v>
          </cell>
          <cell r="Q190">
            <v>0</v>
          </cell>
          <cell r="R190">
            <v>0</v>
          </cell>
          <cell r="S190">
            <v>0</v>
          </cell>
          <cell r="BA190">
            <v>73396.279280014176</v>
          </cell>
        </row>
        <row r="191">
          <cell r="B191">
            <v>200</v>
          </cell>
          <cell r="C191" t="str">
            <v>Stacker/Reclaimer Conveyor (SYS2) - Chute work</v>
          </cell>
          <cell r="D191">
            <v>20</v>
          </cell>
          <cell r="E191" t="str">
            <v>Procurement</v>
          </cell>
          <cell r="F191" t="str">
            <v>18.  F.O.R. Price-Goods manufactured Inside R.S.A.</v>
          </cell>
          <cell r="H191" t="str">
            <v>C Mechanical equipment and materials</v>
          </cell>
          <cell r="I191" t="str">
            <v>Local</v>
          </cell>
          <cell r="J191" t="str">
            <v>ZAR</v>
          </cell>
          <cell r="L191">
            <v>673464.72544415155</v>
          </cell>
          <cell r="M191">
            <v>0</v>
          </cell>
          <cell r="N191">
            <v>673464.72544415155</v>
          </cell>
          <cell r="O191">
            <v>0</v>
          </cell>
          <cell r="P191">
            <v>0</v>
          </cell>
          <cell r="Q191">
            <v>0</v>
          </cell>
          <cell r="R191">
            <v>0</v>
          </cell>
          <cell r="S191">
            <v>0</v>
          </cell>
          <cell r="BD191">
            <v>673464.72544415155</v>
          </cell>
        </row>
        <row r="192">
          <cell r="B192">
            <v>200</v>
          </cell>
          <cell r="C192" t="str">
            <v>Stacker/Reclaimer Conveyor (SYS2) - Chute work</v>
          </cell>
          <cell r="D192">
            <v>30</v>
          </cell>
          <cell r="E192" t="str">
            <v>Engineering, manufacture and assembly</v>
          </cell>
          <cell r="F192" t="str">
            <v>25.  Local labour</v>
          </cell>
          <cell r="H192" t="str">
            <v>C Mechanical equipment and materials</v>
          </cell>
          <cell r="I192" t="str">
            <v>Local</v>
          </cell>
          <cell r="J192" t="str">
            <v>ZAR</v>
          </cell>
          <cell r="L192">
            <v>18349.069820003544</v>
          </cell>
          <cell r="M192">
            <v>0</v>
          </cell>
          <cell r="N192">
            <v>0</v>
          </cell>
          <cell r="O192">
            <v>18349.069820003544</v>
          </cell>
          <cell r="P192">
            <v>0</v>
          </cell>
          <cell r="Q192">
            <v>0</v>
          </cell>
          <cell r="R192">
            <v>0</v>
          </cell>
          <cell r="S192">
            <v>0</v>
          </cell>
          <cell r="BG192">
            <v>18349.069820003544</v>
          </cell>
        </row>
        <row r="193">
          <cell r="B193">
            <v>200</v>
          </cell>
          <cell r="C193" t="str">
            <v>Stacker/Reclaimer Conveyor (SYS2) - Chute work</v>
          </cell>
          <cell r="D193">
            <v>40</v>
          </cell>
          <cell r="E193" t="str">
            <v>Transport</v>
          </cell>
          <cell r="F193" t="str">
            <v>22.  Cost of Road transport</v>
          </cell>
          <cell r="H193" t="str">
            <v>E Transport</v>
          </cell>
          <cell r="I193" t="str">
            <v>Local</v>
          </cell>
          <cell r="J193" t="str">
            <v>ZAR</v>
          </cell>
          <cell r="L193">
            <v>3669.8139640007066</v>
          </cell>
          <cell r="M193">
            <v>0</v>
          </cell>
          <cell r="N193">
            <v>0</v>
          </cell>
          <cell r="O193">
            <v>0</v>
          </cell>
          <cell r="P193">
            <v>3669.8139640007066</v>
          </cell>
          <cell r="Q193">
            <v>0</v>
          </cell>
          <cell r="R193">
            <v>0</v>
          </cell>
          <cell r="S193">
            <v>0</v>
          </cell>
          <cell r="BH193">
            <v>3669.8139640007066</v>
          </cell>
        </row>
        <row r="194">
          <cell r="B194">
            <v>200</v>
          </cell>
          <cell r="C194" t="str">
            <v>Stacker/Reclaimer Conveyor (SYS2) - Chute work</v>
          </cell>
          <cell r="D194">
            <v>50</v>
          </cell>
          <cell r="E194" t="str">
            <v>Construction, Erection, Installation</v>
          </cell>
          <cell r="F194" t="str">
            <v>25.  Local labour</v>
          </cell>
          <cell r="H194" t="str">
            <v>B Construction labour</v>
          </cell>
          <cell r="I194" t="str">
            <v>Local</v>
          </cell>
          <cell r="J194" t="str">
            <v>ZAR</v>
          </cell>
          <cell r="L194">
            <v>60498.067355990046</v>
          </cell>
          <cell r="M194">
            <v>0</v>
          </cell>
          <cell r="N194">
            <v>0</v>
          </cell>
          <cell r="O194">
            <v>0</v>
          </cell>
          <cell r="P194">
            <v>0</v>
          </cell>
          <cell r="Q194">
            <v>60498.067355990046</v>
          </cell>
          <cell r="R194">
            <v>0</v>
          </cell>
          <cell r="S194">
            <v>0</v>
          </cell>
          <cell r="BJ194">
            <v>60498.067355990046</v>
          </cell>
        </row>
        <row r="195">
          <cell r="B195">
            <v>200</v>
          </cell>
          <cell r="C195" t="str">
            <v>Stacker/Reclaimer Conveyor (SYS2) - Chute work</v>
          </cell>
          <cell r="D195">
            <v>60</v>
          </cell>
          <cell r="E195" t="str">
            <v>Other</v>
          </cell>
          <cell r="M195">
            <v>0</v>
          </cell>
          <cell r="N195">
            <v>0</v>
          </cell>
          <cell r="O195">
            <v>0</v>
          </cell>
          <cell r="P195">
            <v>0</v>
          </cell>
          <cell r="Q195">
            <v>0</v>
          </cell>
          <cell r="R195">
            <v>0</v>
          </cell>
          <cell r="S195">
            <v>0</v>
          </cell>
          <cell r="BJ195">
            <v>0</v>
          </cell>
        </row>
        <row r="196">
          <cell r="B196">
            <v>200</v>
          </cell>
          <cell r="C196" t="str">
            <v>Stacker/Reclaimer Conveyor (SYS2) - Chute work</v>
          </cell>
          <cell r="D196">
            <v>70</v>
          </cell>
          <cell r="M196">
            <v>0</v>
          </cell>
          <cell r="N196">
            <v>0</v>
          </cell>
          <cell r="O196">
            <v>0</v>
          </cell>
          <cell r="P196">
            <v>0</v>
          </cell>
          <cell r="Q196">
            <v>0</v>
          </cell>
          <cell r="R196">
            <v>0</v>
          </cell>
          <cell r="S196">
            <v>0</v>
          </cell>
        </row>
        <row r="197">
          <cell r="B197">
            <v>200</v>
          </cell>
          <cell r="C197" t="str">
            <v>Stacker/Reclaimer Conveyor (SYS2) - C&amp;I</v>
          </cell>
          <cell r="D197">
            <v>10</v>
          </cell>
          <cell r="E197" t="str">
            <v>Design</v>
          </cell>
          <cell r="F197" t="str">
            <v>29.  Local Engineering Service/Design</v>
          </cell>
          <cell r="H197" t="str">
            <v>A Engineering</v>
          </cell>
          <cell r="I197" t="str">
            <v>Local</v>
          </cell>
          <cell r="J197" t="str">
            <v>ZAR</v>
          </cell>
          <cell r="L197">
            <v>35362.748416950002</v>
          </cell>
          <cell r="M197">
            <v>35362.748416950002</v>
          </cell>
          <cell r="N197">
            <v>0</v>
          </cell>
          <cell r="O197">
            <v>0</v>
          </cell>
          <cell r="P197">
            <v>0</v>
          </cell>
          <cell r="Q197">
            <v>0</v>
          </cell>
          <cell r="R197">
            <v>0</v>
          </cell>
          <cell r="S197">
            <v>0</v>
          </cell>
          <cell r="BB197">
            <v>35362.748416950002</v>
          </cell>
        </row>
        <row r="198">
          <cell r="B198">
            <v>200</v>
          </cell>
          <cell r="C198" t="str">
            <v>Stacker/Reclaimer Conveyor (SYS2) - C&amp;I</v>
          </cell>
          <cell r="D198">
            <v>20</v>
          </cell>
          <cell r="E198" t="str">
            <v>Procurement</v>
          </cell>
          <cell r="F198" t="str">
            <v>18.  F.O.R. Price-Goods manufactured Inside R.S.A.</v>
          </cell>
          <cell r="H198" t="str">
            <v>C Mechanical equipment and materials</v>
          </cell>
          <cell r="I198" t="str">
            <v>Local</v>
          </cell>
          <cell r="J198" t="str">
            <v>ZAR</v>
          </cell>
          <cell r="L198">
            <v>643519.72340999998</v>
          </cell>
          <cell r="M198">
            <v>0</v>
          </cell>
          <cell r="N198">
            <v>643519.72340999998</v>
          </cell>
          <cell r="O198">
            <v>0</v>
          </cell>
          <cell r="P198">
            <v>0</v>
          </cell>
          <cell r="Q198">
            <v>0</v>
          </cell>
          <cell r="R198">
            <v>0</v>
          </cell>
          <cell r="S198">
            <v>0</v>
          </cell>
          <cell r="BE198">
            <v>643519.72340999998</v>
          </cell>
        </row>
        <row r="199">
          <cell r="B199">
            <v>200</v>
          </cell>
          <cell r="C199" t="str">
            <v>Stacker/Reclaimer Conveyor (SYS2) - C&amp;I</v>
          </cell>
          <cell r="D199">
            <v>30</v>
          </cell>
          <cell r="E199" t="str">
            <v>Engineering, manufacture and assembly</v>
          </cell>
          <cell r="F199" t="str">
            <v>25.  Local labour</v>
          </cell>
          <cell r="H199" t="str">
            <v>C Mechanical equipment and materials</v>
          </cell>
          <cell r="I199" t="str">
            <v>Local</v>
          </cell>
          <cell r="J199" t="str">
            <v>ZAR</v>
          </cell>
          <cell r="L199">
            <v>17681.374208475001</v>
          </cell>
          <cell r="M199">
            <v>0</v>
          </cell>
          <cell r="N199">
            <v>0</v>
          </cell>
          <cell r="O199">
            <v>17681.374208475001</v>
          </cell>
          <cell r="P199">
            <v>0</v>
          </cell>
          <cell r="Q199">
            <v>0</v>
          </cell>
          <cell r="R199">
            <v>0</v>
          </cell>
          <cell r="S199">
            <v>0</v>
          </cell>
          <cell r="BG199">
            <v>17681.374208475001</v>
          </cell>
        </row>
        <row r="200">
          <cell r="B200">
            <v>200</v>
          </cell>
          <cell r="C200" t="str">
            <v>Stacker/Reclaimer Conveyor (SYS2) - C&amp;I</v>
          </cell>
          <cell r="D200">
            <v>40</v>
          </cell>
          <cell r="E200" t="str">
            <v>Transport</v>
          </cell>
          <cell r="F200" t="str">
            <v>22.  Cost of Road transport</v>
          </cell>
          <cell r="H200" t="str">
            <v>E Transport</v>
          </cell>
          <cell r="I200" t="str">
            <v>Local</v>
          </cell>
          <cell r="J200" t="str">
            <v>ZAR</v>
          </cell>
          <cell r="L200">
            <v>3536.2748416949994</v>
          </cell>
          <cell r="M200">
            <v>0</v>
          </cell>
          <cell r="N200">
            <v>0</v>
          </cell>
          <cell r="O200">
            <v>0</v>
          </cell>
          <cell r="P200">
            <v>3536.2748416949994</v>
          </cell>
          <cell r="Q200">
            <v>0</v>
          </cell>
          <cell r="R200">
            <v>0</v>
          </cell>
          <cell r="S200">
            <v>0</v>
          </cell>
          <cell r="BH200">
            <v>3536.2748416949994</v>
          </cell>
        </row>
        <row r="201">
          <cell r="B201">
            <v>200</v>
          </cell>
          <cell r="C201" t="str">
            <v>Stacker/Reclaimer Conveyor (SYS2) - C&amp;I</v>
          </cell>
          <cell r="D201">
            <v>50</v>
          </cell>
          <cell r="E201" t="str">
            <v>Construction, Erection, Installation</v>
          </cell>
          <cell r="F201" t="str">
            <v>25.  Local labour</v>
          </cell>
          <cell r="H201" t="str">
            <v>B Construction labour</v>
          </cell>
          <cell r="I201" t="str">
            <v>Local</v>
          </cell>
          <cell r="J201" t="str">
            <v>ZAR</v>
          </cell>
          <cell r="L201">
            <v>63735.244929</v>
          </cell>
          <cell r="M201">
            <v>0</v>
          </cell>
          <cell r="N201">
            <v>0</v>
          </cell>
          <cell r="O201">
            <v>0</v>
          </cell>
          <cell r="P201">
            <v>0</v>
          </cell>
          <cell r="Q201">
            <v>63735.244929</v>
          </cell>
          <cell r="R201">
            <v>0</v>
          </cell>
          <cell r="S201">
            <v>0</v>
          </cell>
          <cell r="BJ201">
            <v>63735.244929</v>
          </cell>
        </row>
        <row r="202">
          <cell r="B202">
            <v>200</v>
          </cell>
          <cell r="C202" t="str">
            <v>Stacker/Reclaimer Conveyor (SYS2) - C&amp;I</v>
          </cell>
          <cell r="D202">
            <v>60</v>
          </cell>
          <cell r="E202" t="str">
            <v>Other</v>
          </cell>
          <cell r="M202">
            <v>0</v>
          </cell>
          <cell r="N202">
            <v>0</v>
          </cell>
          <cell r="O202">
            <v>0</v>
          </cell>
          <cell r="P202">
            <v>0</v>
          </cell>
          <cell r="Q202">
            <v>0</v>
          </cell>
          <cell r="R202">
            <v>0</v>
          </cell>
          <cell r="S202">
            <v>0</v>
          </cell>
          <cell r="BJ202">
            <v>0</v>
          </cell>
        </row>
        <row r="203">
          <cell r="B203">
            <v>200</v>
          </cell>
          <cell r="C203" t="str">
            <v>Stacker/Reclaimer Conveyor (SYS2) - C&amp;I</v>
          </cell>
          <cell r="D203">
            <v>70</v>
          </cell>
          <cell r="M203">
            <v>0</v>
          </cell>
          <cell r="N203">
            <v>0</v>
          </cell>
          <cell r="O203">
            <v>0</v>
          </cell>
          <cell r="P203">
            <v>0</v>
          </cell>
          <cell r="Q203">
            <v>0</v>
          </cell>
          <cell r="R203">
            <v>0</v>
          </cell>
          <cell r="S203">
            <v>0</v>
          </cell>
        </row>
        <row r="204">
          <cell r="B204">
            <v>200</v>
          </cell>
          <cell r="C204" t="str">
            <v>Stacker/Reclaimer Conveyor (SYS2) - Filed instrumentation</v>
          </cell>
          <cell r="D204">
            <v>10</v>
          </cell>
          <cell r="E204" t="str">
            <v>Design</v>
          </cell>
          <cell r="F204" t="str">
            <v>29.  Local Engineering Service/Design</v>
          </cell>
          <cell r="H204" t="str">
            <v>A Engineering</v>
          </cell>
          <cell r="I204" t="str">
            <v>Local</v>
          </cell>
          <cell r="J204" t="str">
            <v>ZAR</v>
          </cell>
          <cell r="L204">
            <v>1568.316789</v>
          </cell>
          <cell r="M204">
            <v>1568.316789</v>
          </cell>
          <cell r="N204">
            <v>0</v>
          </cell>
          <cell r="O204">
            <v>0</v>
          </cell>
          <cell r="P204">
            <v>0</v>
          </cell>
          <cell r="Q204">
            <v>0</v>
          </cell>
          <cell r="R204">
            <v>0</v>
          </cell>
          <cell r="S204">
            <v>0</v>
          </cell>
          <cell r="BC204">
            <v>1568.316789</v>
          </cell>
        </row>
        <row r="205">
          <cell r="B205">
            <v>200</v>
          </cell>
          <cell r="C205" t="str">
            <v>Stacker/Reclaimer Conveyor (SYS2) - Filed instrumentation</v>
          </cell>
          <cell r="D205">
            <v>20</v>
          </cell>
          <cell r="E205" t="str">
            <v>Procurement</v>
          </cell>
          <cell r="F205" t="str">
            <v>18.  F.O.R. Price-Goods manufactured Inside R.S.A.</v>
          </cell>
          <cell r="H205" t="str">
            <v>C Mechanical equipment and materials</v>
          </cell>
          <cell r="I205" t="str">
            <v>Local</v>
          </cell>
          <cell r="J205" t="str">
            <v>ZAR</v>
          </cell>
          <cell r="L205">
            <v>27280.907999999996</v>
          </cell>
          <cell r="M205">
            <v>0</v>
          </cell>
          <cell r="N205">
            <v>27280.907999999996</v>
          </cell>
          <cell r="O205">
            <v>0</v>
          </cell>
          <cell r="P205">
            <v>0</v>
          </cell>
          <cell r="Q205">
            <v>0</v>
          </cell>
          <cell r="R205">
            <v>0</v>
          </cell>
          <cell r="S205">
            <v>0</v>
          </cell>
          <cell r="BF205">
            <v>27280.907999999996</v>
          </cell>
        </row>
        <row r="206">
          <cell r="B206">
            <v>200</v>
          </cell>
          <cell r="C206" t="str">
            <v>Stacker/Reclaimer Conveyor (SYS2) - Filed instrumentation</v>
          </cell>
          <cell r="D206">
            <v>30</v>
          </cell>
          <cell r="E206" t="str">
            <v>Engineering, manufacture and assembly</v>
          </cell>
          <cell r="F206" t="str">
            <v>25.  Local labour</v>
          </cell>
          <cell r="H206" t="str">
            <v>C Mechanical equipment and materials</v>
          </cell>
          <cell r="I206" t="str">
            <v>Local</v>
          </cell>
          <cell r="J206" t="str">
            <v>ZAR</v>
          </cell>
          <cell r="L206">
            <v>784.15839449999999</v>
          </cell>
          <cell r="M206">
            <v>0</v>
          </cell>
          <cell r="N206">
            <v>0</v>
          </cell>
          <cell r="O206">
            <v>784.15839449999999</v>
          </cell>
          <cell r="P206">
            <v>0</v>
          </cell>
          <cell r="Q206">
            <v>0</v>
          </cell>
          <cell r="R206">
            <v>0</v>
          </cell>
          <cell r="S206">
            <v>0</v>
          </cell>
          <cell r="BG206">
            <v>784.15839449999999</v>
          </cell>
        </row>
        <row r="207">
          <cell r="B207">
            <v>200</v>
          </cell>
          <cell r="C207" t="str">
            <v>Stacker/Reclaimer Conveyor (SYS2) - Filed instrumentation</v>
          </cell>
          <cell r="D207">
            <v>40</v>
          </cell>
          <cell r="E207" t="str">
            <v>Transport</v>
          </cell>
          <cell r="F207" t="str">
            <v>22.  Cost of Road transport</v>
          </cell>
          <cell r="H207" t="str">
            <v>E Transport</v>
          </cell>
          <cell r="I207" t="str">
            <v>Local</v>
          </cell>
          <cell r="J207" t="str">
            <v>ZAR</v>
          </cell>
          <cell r="L207">
            <v>156.83167889999999</v>
          </cell>
          <cell r="M207">
            <v>0</v>
          </cell>
          <cell r="N207">
            <v>0</v>
          </cell>
          <cell r="O207">
            <v>0</v>
          </cell>
          <cell r="P207">
            <v>156.83167889999999</v>
          </cell>
          <cell r="Q207">
            <v>0</v>
          </cell>
          <cell r="R207">
            <v>0</v>
          </cell>
          <cell r="S207">
            <v>0</v>
          </cell>
          <cell r="BH207">
            <v>156.83167889999999</v>
          </cell>
        </row>
        <row r="208">
          <cell r="B208">
            <v>200</v>
          </cell>
          <cell r="C208" t="str">
            <v>Stacker/Reclaimer Conveyor (SYS2) - Filed instrumentation</v>
          </cell>
          <cell r="D208">
            <v>50</v>
          </cell>
          <cell r="E208" t="str">
            <v>Construction, Erection, Installation</v>
          </cell>
          <cell r="F208" t="str">
            <v>25.  Local labour</v>
          </cell>
          <cell r="H208" t="str">
            <v>B Construction labour</v>
          </cell>
          <cell r="I208" t="str">
            <v>Local</v>
          </cell>
          <cell r="J208" t="str">
            <v>ZAR</v>
          </cell>
          <cell r="L208">
            <v>4085.4277799999995</v>
          </cell>
          <cell r="M208">
            <v>0</v>
          </cell>
          <cell r="N208">
            <v>0</v>
          </cell>
          <cell r="O208">
            <v>0</v>
          </cell>
          <cell r="P208">
            <v>0</v>
          </cell>
          <cell r="Q208">
            <v>4085.4277799999995</v>
          </cell>
          <cell r="R208">
            <v>0</v>
          </cell>
          <cell r="S208">
            <v>0</v>
          </cell>
          <cell r="BJ208">
            <v>4085.4277799999995</v>
          </cell>
        </row>
        <row r="209">
          <cell r="B209">
            <v>200</v>
          </cell>
          <cell r="C209" t="str">
            <v>Stacker/Reclaimer Conveyor (SYS2) - Filed instrumentation</v>
          </cell>
          <cell r="D209">
            <v>60</v>
          </cell>
          <cell r="E209" t="str">
            <v>Other</v>
          </cell>
          <cell r="M209">
            <v>0</v>
          </cell>
          <cell r="N209">
            <v>0</v>
          </cell>
          <cell r="O209">
            <v>0</v>
          </cell>
          <cell r="P209">
            <v>0</v>
          </cell>
          <cell r="Q209">
            <v>0</v>
          </cell>
          <cell r="R209">
            <v>0</v>
          </cell>
          <cell r="S209">
            <v>0</v>
          </cell>
          <cell r="BJ209">
            <v>0</v>
          </cell>
        </row>
        <row r="210">
          <cell r="B210">
            <v>200</v>
          </cell>
          <cell r="C210" t="str">
            <v>Stacker/Reclaimer Conveyor (SYS2) - Filed instrumentation</v>
          </cell>
          <cell r="D210">
            <v>70</v>
          </cell>
          <cell r="M210">
            <v>0</v>
          </cell>
          <cell r="N210">
            <v>0</v>
          </cell>
          <cell r="O210">
            <v>0</v>
          </cell>
          <cell r="P210">
            <v>0</v>
          </cell>
          <cell r="Q210">
            <v>0</v>
          </cell>
          <cell r="R210">
            <v>0</v>
          </cell>
          <cell r="S210">
            <v>0</v>
          </cell>
        </row>
        <row r="211">
          <cell r="B211">
            <v>200</v>
          </cell>
          <cell r="C211" t="str">
            <v>Stacker/Reclaimer Conveyor (SYS2) - Earthing</v>
          </cell>
          <cell r="D211">
            <v>10</v>
          </cell>
          <cell r="E211" t="str">
            <v>Design</v>
          </cell>
          <cell r="F211" t="str">
            <v>29.  Local Engineering Service/Design</v>
          </cell>
          <cell r="H211" t="str">
            <v>A Engineering</v>
          </cell>
          <cell r="I211" t="str">
            <v>Local</v>
          </cell>
          <cell r="J211" t="str">
            <v>ZAR</v>
          </cell>
          <cell r="L211">
            <v>20026.198998</v>
          </cell>
          <cell r="M211">
            <v>20026.198998</v>
          </cell>
          <cell r="N211">
            <v>0</v>
          </cell>
          <cell r="O211">
            <v>0</v>
          </cell>
          <cell r="P211">
            <v>0</v>
          </cell>
          <cell r="Q211">
            <v>0</v>
          </cell>
          <cell r="R211">
            <v>0</v>
          </cell>
          <cell r="S211">
            <v>0</v>
          </cell>
          <cell r="BD211">
            <v>20026.198998</v>
          </cell>
        </row>
        <row r="212">
          <cell r="B212">
            <v>200</v>
          </cell>
          <cell r="C212" t="str">
            <v>Stacker/Reclaimer Conveyor (SYS2) - Earthing</v>
          </cell>
          <cell r="D212">
            <v>20</v>
          </cell>
          <cell r="E212" t="str">
            <v>Procurement</v>
          </cell>
          <cell r="F212" t="str">
            <v>18.  F.O.R. Price-Goods manufactured Inside R.S.A.</v>
          </cell>
          <cell r="H212" t="str">
            <v>C Mechanical equipment and materials</v>
          </cell>
          <cell r="I212" t="str">
            <v>Local</v>
          </cell>
          <cell r="J212" t="str">
            <v>ZAR</v>
          </cell>
          <cell r="L212">
            <v>278067.36320999998</v>
          </cell>
          <cell r="M212">
            <v>0</v>
          </cell>
          <cell r="N212">
            <v>278067.36320999998</v>
          </cell>
          <cell r="O212">
            <v>0</v>
          </cell>
          <cell r="P212">
            <v>0</v>
          </cell>
          <cell r="Q212">
            <v>0</v>
          </cell>
          <cell r="R212">
            <v>0</v>
          </cell>
          <cell r="S212">
            <v>0</v>
          </cell>
          <cell r="BG212">
            <v>278067.36320999998</v>
          </cell>
        </row>
        <row r="213">
          <cell r="B213">
            <v>200</v>
          </cell>
          <cell r="C213" t="str">
            <v>Stacker/Reclaimer Conveyor (SYS2) - Earthing</v>
          </cell>
          <cell r="D213">
            <v>30</v>
          </cell>
          <cell r="E213" t="str">
            <v>Engineering, manufacture and assembly</v>
          </cell>
          <cell r="F213" t="str">
            <v>25.  Local labour</v>
          </cell>
          <cell r="H213" t="str">
            <v>C Mechanical equipment and materials</v>
          </cell>
          <cell r="I213" t="str">
            <v>Local</v>
          </cell>
          <cell r="J213" t="str">
            <v>ZAR</v>
          </cell>
          <cell r="L213">
            <v>10013.099499</v>
          </cell>
          <cell r="M213">
            <v>0</v>
          </cell>
          <cell r="N213">
            <v>0</v>
          </cell>
          <cell r="O213">
            <v>10013.099499</v>
          </cell>
          <cell r="P213">
            <v>0</v>
          </cell>
          <cell r="Q213">
            <v>0</v>
          </cell>
          <cell r="R213">
            <v>0</v>
          </cell>
          <cell r="S213">
            <v>0</v>
          </cell>
          <cell r="BG213">
            <v>10013.099499</v>
          </cell>
        </row>
        <row r="214">
          <cell r="B214">
            <v>200</v>
          </cell>
          <cell r="C214" t="str">
            <v>Stacker/Reclaimer Conveyor (SYS2) - Earthing</v>
          </cell>
          <cell r="D214">
            <v>40</v>
          </cell>
          <cell r="E214" t="str">
            <v>Transport</v>
          </cell>
          <cell r="F214" t="str">
            <v>22.  Cost of Road transport</v>
          </cell>
          <cell r="H214" t="str">
            <v>E Transport</v>
          </cell>
          <cell r="I214" t="str">
            <v>Local</v>
          </cell>
          <cell r="J214" t="str">
            <v>ZAR</v>
          </cell>
          <cell r="L214">
            <v>2002.6198998</v>
          </cell>
          <cell r="M214">
            <v>0</v>
          </cell>
          <cell r="N214">
            <v>0</v>
          </cell>
          <cell r="O214">
            <v>0</v>
          </cell>
          <cell r="P214">
            <v>2002.6198998</v>
          </cell>
          <cell r="Q214">
            <v>0</v>
          </cell>
          <cell r="R214">
            <v>0</v>
          </cell>
          <cell r="S214">
            <v>0</v>
          </cell>
          <cell r="BH214">
            <v>2002.6198998</v>
          </cell>
        </row>
        <row r="215">
          <cell r="B215">
            <v>200</v>
          </cell>
          <cell r="C215" t="str">
            <v>Stacker/Reclaimer Conveyor (SYS2) - Earthing</v>
          </cell>
          <cell r="D215">
            <v>50</v>
          </cell>
          <cell r="E215" t="str">
            <v>Construction, Erection, Installation</v>
          </cell>
          <cell r="F215" t="str">
            <v>25.  Local labour</v>
          </cell>
          <cell r="H215" t="str">
            <v>B Construction labour</v>
          </cell>
          <cell r="I215" t="str">
            <v>Local</v>
          </cell>
          <cell r="J215" t="str">
            <v>ZAR</v>
          </cell>
          <cell r="L215">
            <v>122456.61674999999</v>
          </cell>
          <cell r="M215">
            <v>0</v>
          </cell>
          <cell r="N215">
            <v>0</v>
          </cell>
          <cell r="O215">
            <v>0</v>
          </cell>
          <cell r="P215">
            <v>0</v>
          </cell>
          <cell r="Q215">
            <v>122456.61674999999</v>
          </cell>
          <cell r="R215">
            <v>0</v>
          </cell>
          <cell r="S215">
            <v>0</v>
          </cell>
          <cell r="BJ215">
            <v>122456.61674999999</v>
          </cell>
        </row>
        <row r="216">
          <cell r="B216">
            <v>200</v>
          </cell>
          <cell r="C216" t="str">
            <v>Stacker/Reclaimer Conveyor (SYS2) - Earthing</v>
          </cell>
          <cell r="D216">
            <v>60</v>
          </cell>
          <cell r="E216" t="str">
            <v>Other</v>
          </cell>
          <cell r="M216">
            <v>0</v>
          </cell>
          <cell r="N216">
            <v>0</v>
          </cell>
          <cell r="O216">
            <v>0</v>
          </cell>
          <cell r="P216">
            <v>0</v>
          </cell>
          <cell r="Q216">
            <v>0</v>
          </cell>
          <cell r="R216">
            <v>0</v>
          </cell>
          <cell r="S216">
            <v>0</v>
          </cell>
          <cell r="BJ216">
            <v>0</v>
          </cell>
        </row>
        <row r="217">
          <cell r="B217">
            <v>200</v>
          </cell>
          <cell r="C217" t="str">
            <v>Stacker/Reclaimer Conveyor (SYS2) - Earthing</v>
          </cell>
          <cell r="D217">
            <v>70</v>
          </cell>
          <cell r="M217">
            <v>0</v>
          </cell>
          <cell r="N217">
            <v>0</v>
          </cell>
          <cell r="O217">
            <v>0</v>
          </cell>
          <cell r="P217">
            <v>0</v>
          </cell>
          <cell r="Q217">
            <v>0</v>
          </cell>
          <cell r="R217">
            <v>0</v>
          </cell>
          <cell r="S217">
            <v>0</v>
          </cell>
        </row>
        <row r="218">
          <cell r="M218">
            <v>0</v>
          </cell>
          <cell r="N218">
            <v>0</v>
          </cell>
          <cell r="O218">
            <v>0</v>
          </cell>
          <cell r="P218">
            <v>0</v>
          </cell>
          <cell r="Q218">
            <v>0</v>
          </cell>
          <cell r="R218">
            <v>0</v>
          </cell>
          <cell r="S218">
            <v>0</v>
          </cell>
        </row>
        <row r="219">
          <cell r="B219">
            <v>300</v>
          </cell>
          <cell r="C219" t="str">
            <v>Stockpile Reclaim Conveyor (SYR1) - Steelwork</v>
          </cell>
          <cell r="D219">
            <v>10</v>
          </cell>
          <cell r="E219" t="str">
            <v>Design</v>
          </cell>
          <cell r="F219" t="str">
            <v>29.  Local Engineering Service/Design</v>
          </cell>
          <cell r="H219" t="str">
            <v>A Engineering</v>
          </cell>
          <cell r="I219" t="str">
            <v>Local</v>
          </cell>
          <cell r="J219" t="str">
            <v>ZAR</v>
          </cell>
          <cell r="L219">
            <v>602740.82041085709</v>
          </cell>
          <cell r="M219">
            <v>602740.82041085709</v>
          </cell>
          <cell r="N219">
            <v>0</v>
          </cell>
          <cell r="O219">
            <v>0</v>
          </cell>
          <cell r="P219">
            <v>0</v>
          </cell>
          <cell r="Q219">
            <v>0</v>
          </cell>
          <cell r="R219">
            <v>0</v>
          </cell>
          <cell r="S219">
            <v>0</v>
          </cell>
          <cell r="AO219">
            <v>602740.82041085709</v>
          </cell>
        </row>
        <row r="220">
          <cell r="B220">
            <v>300</v>
          </cell>
          <cell r="C220" t="str">
            <v>Stockpile Reclaim Conveyor (SYR1) - Steelwork</v>
          </cell>
          <cell r="D220">
            <v>20</v>
          </cell>
          <cell r="E220" t="str">
            <v>Procurement</v>
          </cell>
          <cell r="F220" t="str">
            <v>18.  F.O.R. Price-Goods manufactured Inside R.S.A.</v>
          </cell>
          <cell r="H220" t="str">
            <v>C Mechanical equipment and materials</v>
          </cell>
          <cell r="I220" t="str">
            <v>Local</v>
          </cell>
          <cell r="J220" t="str">
            <v>ZAR</v>
          </cell>
          <cell r="L220">
            <v>4844913.036196949</v>
          </cell>
          <cell r="M220">
            <v>0</v>
          </cell>
          <cell r="N220">
            <v>4844913.036196949</v>
          </cell>
          <cell r="O220">
            <v>0</v>
          </cell>
          <cell r="P220">
            <v>0</v>
          </cell>
          <cell r="Q220">
            <v>0</v>
          </cell>
          <cell r="R220">
            <v>0</v>
          </cell>
          <cell r="S220">
            <v>0</v>
          </cell>
          <cell r="AR220">
            <v>4844913.036196949</v>
          </cell>
        </row>
        <row r="221">
          <cell r="B221">
            <v>300</v>
          </cell>
          <cell r="C221" t="str">
            <v>Stockpile Reclaim Conveyor (SYR1) - Steelwork</v>
          </cell>
          <cell r="D221">
            <v>30</v>
          </cell>
          <cell r="E221" t="str">
            <v>Engineering, manufacture and assembly</v>
          </cell>
          <cell r="F221" t="str">
            <v>25.  Local labour</v>
          </cell>
          <cell r="H221" t="str">
            <v>C Mechanical equipment and materials</v>
          </cell>
          <cell r="I221" t="str">
            <v>Local</v>
          </cell>
          <cell r="J221" t="str">
            <v>ZAR</v>
          </cell>
          <cell r="L221">
            <v>150685.20510271427</v>
          </cell>
          <cell r="M221">
            <v>0</v>
          </cell>
          <cell r="N221">
            <v>0</v>
          </cell>
          <cell r="O221">
            <v>150685.20510271427</v>
          </cell>
          <cell r="P221">
            <v>0</v>
          </cell>
          <cell r="Q221">
            <v>0</v>
          </cell>
          <cell r="R221">
            <v>0</v>
          </cell>
          <cell r="S221">
            <v>0</v>
          </cell>
          <cell r="AR221">
            <v>150685.20510271427</v>
          </cell>
        </row>
        <row r="222">
          <cell r="B222">
            <v>300</v>
          </cell>
          <cell r="C222" t="str">
            <v>Stockpile Reclaim Conveyor (SYR1) - Steelwork</v>
          </cell>
          <cell r="D222">
            <v>40</v>
          </cell>
          <cell r="E222" t="str">
            <v>Transport</v>
          </cell>
          <cell r="F222" t="str">
            <v>22.  Cost of Road transport</v>
          </cell>
          <cell r="H222" t="str">
            <v>E Transport</v>
          </cell>
          <cell r="I222" t="str">
            <v>Local</v>
          </cell>
          <cell r="J222" t="str">
            <v>ZAR</v>
          </cell>
          <cell r="L222">
            <v>30137.041020542849</v>
          </cell>
          <cell r="M222">
            <v>0</v>
          </cell>
          <cell r="N222">
            <v>0</v>
          </cell>
          <cell r="O222">
            <v>0</v>
          </cell>
          <cell r="P222">
            <v>30137.041020542849</v>
          </cell>
          <cell r="Q222">
            <v>0</v>
          </cell>
          <cell r="R222">
            <v>0</v>
          </cell>
          <cell r="S222">
            <v>0</v>
          </cell>
          <cell r="AS222">
            <v>30137.041020542849</v>
          </cell>
        </row>
        <row r="223">
          <cell r="B223">
            <v>300</v>
          </cell>
          <cell r="C223" t="str">
            <v>Stockpile Reclaim Conveyor (SYR1) - Steelwork</v>
          </cell>
          <cell r="D223">
            <v>50</v>
          </cell>
          <cell r="E223" t="str">
            <v>Construction, Erection, Installation</v>
          </cell>
          <cell r="F223" t="str">
            <v>25.  Local labour</v>
          </cell>
          <cell r="H223" t="str">
            <v>B Construction labour</v>
          </cell>
          <cell r="I223" t="str">
            <v>Local</v>
          </cell>
          <cell r="J223" t="str">
            <v>ZAR</v>
          </cell>
          <cell r="L223">
            <v>1182495.1679116199</v>
          </cell>
          <cell r="M223">
            <v>0</v>
          </cell>
          <cell r="N223">
            <v>0</v>
          </cell>
          <cell r="O223">
            <v>0</v>
          </cell>
          <cell r="P223">
            <v>0</v>
          </cell>
          <cell r="Q223">
            <v>1182495.1679116199</v>
          </cell>
          <cell r="R223">
            <v>0</v>
          </cell>
          <cell r="S223">
            <v>0</v>
          </cell>
          <cell r="AU223">
            <v>1182495.1679116199</v>
          </cell>
        </row>
        <row r="224">
          <cell r="B224">
            <v>300</v>
          </cell>
          <cell r="C224" t="str">
            <v>Stockpile Reclaim Conveyor (SYR1) - Steelwork</v>
          </cell>
          <cell r="D224">
            <v>60</v>
          </cell>
          <cell r="E224" t="str">
            <v>Other</v>
          </cell>
          <cell r="M224">
            <v>0</v>
          </cell>
          <cell r="N224">
            <v>0</v>
          </cell>
          <cell r="O224">
            <v>0</v>
          </cell>
          <cell r="P224">
            <v>0</v>
          </cell>
          <cell r="Q224">
            <v>0</v>
          </cell>
          <cell r="R224">
            <v>0</v>
          </cell>
          <cell r="S224">
            <v>0</v>
          </cell>
          <cell r="AU224">
            <v>0</v>
          </cell>
        </row>
        <row r="225">
          <cell r="B225">
            <v>300</v>
          </cell>
          <cell r="C225" t="str">
            <v>Stockpile Reclaim Conveyor (SYR1) - Steelwork</v>
          </cell>
          <cell r="D225">
            <v>70</v>
          </cell>
          <cell r="M225">
            <v>0</v>
          </cell>
          <cell r="N225">
            <v>0</v>
          </cell>
          <cell r="O225">
            <v>0</v>
          </cell>
          <cell r="P225">
            <v>0</v>
          </cell>
          <cell r="Q225">
            <v>0</v>
          </cell>
          <cell r="R225">
            <v>0</v>
          </cell>
          <cell r="S225">
            <v>0</v>
          </cell>
        </row>
        <row r="226">
          <cell r="B226">
            <v>300</v>
          </cell>
          <cell r="C226" t="str">
            <v>Stockpile Reclaim Conveyor (SYR1) - Idlers</v>
          </cell>
          <cell r="D226">
            <v>10</v>
          </cell>
          <cell r="E226" t="str">
            <v>Design</v>
          </cell>
          <cell r="F226" t="str">
            <v>29.  Local Engineering Service/Design</v>
          </cell>
          <cell r="H226" t="str">
            <v>A Engineering</v>
          </cell>
          <cell r="I226" t="str">
            <v>Local</v>
          </cell>
          <cell r="J226" t="str">
            <v>ZAR</v>
          </cell>
          <cell r="L226">
            <v>604819.26584280003</v>
          </cell>
          <cell r="M226">
            <v>604819.26584280003</v>
          </cell>
          <cell r="N226">
            <v>0</v>
          </cell>
          <cell r="O226">
            <v>0</v>
          </cell>
          <cell r="P226">
            <v>0</v>
          </cell>
          <cell r="Q226">
            <v>0</v>
          </cell>
          <cell r="R226">
            <v>0</v>
          </cell>
          <cell r="S226">
            <v>0</v>
          </cell>
          <cell r="AN226">
            <v>604819.26584280003</v>
          </cell>
        </row>
        <row r="227">
          <cell r="B227">
            <v>300</v>
          </cell>
          <cell r="C227" t="str">
            <v>Stockpile Reclaim Conveyor (SYR1) - Idlers</v>
          </cell>
          <cell r="D227">
            <v>20</v>
          </cell>
          <cell r="E227" t="str">
            <v>Procurement</v>
          </cell>
          <cell r="F227" t="str">
            <v>18.  F.O.R. Price-Goods manufactured Inside R.S.A.</v>
          </cell>
          <cell r="H227" t="str">
            <v>C Mechanical equipment and materials</v>
          </cell>
          <cell r="I227" t="str">
            <v>Local</v>
          </cell>
          <cell r="J227" t="str">
            <v>ZAR</v>
          </cell>
          <cell r="L227">
            <v>5501156.3384399991</v>
          </cell>
          <cell r="M227">
            <v>0</v>
          </cell>
          <cell r="N227">
            <v>5501156.3384399991</v>
          </cell>
          <cell r="O227">
            <v>0</v>
          </cell>
          <cell r="P227">
            <v>0</v>
          </cell>
          <cell r="Q227">
            <v>0</v>
          </cell>
          <cell r="R227">
            <v>0</v>
          </cell>
          <cell r="S227">
            <v>0</v>
          </cell>
          <cell r="AQ227">
            <v>5501156.3384399991</v>
          </cell>
        </row>
        <row r="228">
          <cell r="B228">
            <v>300</v>
          </cell>
          <cell r="C228" t="str">
            <v>Stockpile Reclaim Conveyor (SYR1) - Idlers</v>
          </cell>
          <cell r="D228">
            <v>30</v>
          </cell>
          <cell r="E228" t="str">
            <v>Engineering, manufacture and assembly</v>
          </cell>
          <cell r="F228" t="str">
            <v>25.  Local labour</v>
          </cell>
          <cell r="H228" t="str">
            <v>C Mechanical equipment and materials</v>
          </cell>
          <cell r="I228" t="str">
            <v>Local</v>
          </cell>
          <cell r="J228" t="str">
            <v>ZAR</v>
          </cell>
          <cell r="L228">
            <v>151204.81646070001</v>
          </cell>
          <cell r="M228">
            <v>0</v>
          </cell>
          <cell r="N228">
            <v>0</v>
          </cell>
          <cell r="O228">
            <v>151204.81646070001</v>
          </cell>
          <cell r="P228">
            <v>0</v>
          </cell>
          <cell r="Q228">
            <v>0</v>
          </cell>
          <cell r="R228">
            <v>0</v>
          </cell>
          <cell r="S228">
            <v>0</v>
          </cell>
          <cell r="AR228">
            <v>151204.81646070001</v>
          </cell>
        </row>
        <row r="229">
          <cell r="B229">
            <v>300</v>
          </cell>
          <cell r="C229" t="str">
            <v>Stockpile Reclaim Conveyor (SYR1) - Idlers</v>
          </cell>
          <cell r="D229">
            <v>40</v>
          </cell>
          <cell r="E229" t="str">
            <v>Transport</v>
          </cell>
          <cell r="F229" t="str">
            <v>22.  Cost of Road transport</v>
          </cell>
          <cell r="H229" t="str">
            <v>E Transport</v>
          </cell>
          <cell r="I229" t="str">
            <v>Local</v>
          </cell>
          <cell r="J229" t="str">
            <v>ZAR</v>
          </cell>
          <cell r="L229">
            <v>30240.963292139997</v>
          </cell>
          <cell r="M229">
            <v>0</v>
          </cell>
          <cell r="N229">
            <v>0</v>
          </cell>
          <cell r="O229">
            <v>0</v>
          </cell>
          <cell r="P229">
            <v>30240.963292139997</v>
          </cell>
          <cell r="Q229">
            <v>0</v>
          </cell>
          <cell r="R229">
            <v>0</v>
          </cell>
          <cell r="S229">
            <v>0</v>
          </cell>
          <cell r="AS229">
            <v>30240.963292139997</v>
          </cell>
        </row>
        <row r="230">
          <cell r="B230">
            <v>300</v>
          </cell>
          <cell r="C230" t="str">
            <v>Stockpile Reclaim Conveyor (SYR1) - Idlers</v>
          </cell>
          <cell r="D230">
            <v>50</v>
          </cell>
          <cell r="E230" t="str">
            <v>Construction, Erection, Installation</v>
          </cell>
          <cell r="F230" t="str">
            <v>25.  Local labour</v>
          </cell>
          <cell r="H230" t="str">
            <v>B Construction labour</v>
          </cell>
          <cell r="I230" t="str">
            <v>Local</v>
          </cell>
          <cell r="J230" t="str">
            <v>ZAR</v>
          </cell>
          <cell r="L230">
            <v>547036.31998799997</v>
          </cell>
          <cell r="M230">
            <v>0</v>
          </cell>
          <cell r="N230">
            <v>0</v>
          </cell>
          <cell r="O230">
            <v>0</v>
          </cell>
          <cell r="P230">
            <v>0</v>
          </cell>
          <cell r="Q230">
            <v>547036.31998799997</v>
          </cell>
          <cell r="R230">
            <v>0</v>
          </cell>
          <cell r="S230">
            <v>0</v>
          </cell>
          <cell r="AU230">
            <v>547036.31998799997</v>
          </cell>
        </row>
        <row r="231">
          <cell r="B231">
            <v>300</v>
          </cell>
          <cell r="C231" t="str">
            <v>Stockpile Reclaim Conveyor (SYR1) - Idlers</v>
          </cell>
          <cell r="D231">
            <v>60</v>
          </cell>
          <cell r="E231" t="str">
            <v>Other</v>
          </cell>
          <cell r="M231">
            <v>0</v>
          </cell>
          <cell r="N231">
            <v>0</v>
          </cell>
          <cell r="O231">
            <v>0</v>
          </cell>
          <cell r="P231">
            <v>0</v>
          </cell>
          <cell r="Q231">
            <v>0</v>
          </cell>
          <cell r="R231">
            <v>0</v>
          </cell>
          <cell r="S231">
            <v>0</v>
          </cell>
          <cell r="AU231">
            <v>0</v>
          </cell>
        </row>
        <row r="232">
          <cell r="B232">
            <v>300</v>
          </cell>
          <cell r="C232" t="str">
            <v>Stockpile Reclaim Conveyor (SYR1) - Idlers</v>
          </cell>
          <cell r="D232">
            <v>70</v>
          </cell>
          <cell r="M232">
            <v>0</v>
          </cell>
          <cell r="N232">
            <v>0</v>
          </cell>
          <cell r="O232">
            <v>0</v>
          </cell>
          <cell r="P232">
            <v>0</v>
          </cell>
          <cell r="Q232">
            <v>0</v>
          </cell>
          <cell r="R232">
            <v>0</v>
          </cell>
          <cell r="S232">
            <v>0</v>
          </cell>
        </row>
        <row r="233">
          <cell r="B233">
            <v>300</v>
          </cell>
          <cell r="C233" t="str">
            <v>Stockpile Reclaim Conveyor (SYR1) - Pulleys</v>
          </cell>
          <cell r="D233">
            <v>10</v>
          </cell>
          <cell r="E233" t="str">
            <v>Design</v>
          </cell>
          <cell r="F233" t="str">
            <v>29.  Local Engineering Service/Design</v>
          </cell>
          <cell r="H233" t="str">
            <v>A Engineering</v>
          </cell>
          <cell r="I233" t="str">
            <v>Local</v>
          </cell>
          <cell r="J233" t="str">
            <v>ZAR</v>
          </cell>
          <cell r="L233">
            <v>215226.66712778682</v>
          </cell>
          <cell r="M233">
            <v>215226.66712778682</v>
          </cell>
          <cell r="N233">
            <v>0</v>
          </cell>
          <cell r="O233">
            <v>0</v>
          </cell>
          <cell r="P233">
            <v>0</v>
          </cell>
          <cell r="Q233">
            <v>0</v>
          </cell>
          <cell r="R233">
            <v>0</v>
          </cell>
          <cell r="S233">
            <v>0</v>
          </cell>
          <cell r="AM233">
            <v>215226.66712778682</v>
          </cell>
        </row>
        <row r="234">
          <cell r="B234">
            <v>300</v>
          </cell>
          <cell r="C234" t="str">
            <v>Stockpile Reclaim Conveyor (SYR1) - Pulleys</v>
          </cell>
          <cell r="D234">
            <v>20</v>
          </cell>
          <cell r="E234" t="str">
            <v>Procurement</v>
          </cell>
          <cell r="F234" t="str">
            <v>18.  F.O.R. Price-Goods manufactured Inside R.S.A.</v>
          </cell>
          <cell r="H234" t="str">
            <v>C Mechanical equipment and materials</v>
          </cell>
          <cell r="I234" t="str">
            <v>Local</v>
          </cell>
          <cell r="J234" t="str">
            <v>ZAR</v>
          </cell>
          <cell r="L234">
            <v>1648205.5262256954</v>
          </cell>
          <cell r="M234">
            <v>0</v>
          </cell>
          <cell r="N234">
            <v>1648205.5262256954</v>
          </cell>
          <cell r="O234">
            <v>0</v>
          </cell>
          <cell r="P234">
            <v>0</v>
          </cell>
          <cell r="Q234">
            <v>0</v>
          </cell>
          <cell r="R234">
            <v>0</v>
          </cell>
          <cell r="S234">
            <v>0</v>
          </cell>
          <cell r="AP234">
            <v>1648205.5262256954</v>
          </cell>
        </row>
        <row r="235">
          <cell r="B235">
            <v>300</v>
          </cell>
          <cell r="C235" t="str">
            <v>Stockpile Reclaim Conveyor (SYR1) - Pulleys</v>
          </cell>
          <cell r="D235">
            <v>30</v>
          </cell>
          <cell r="E235" t="str">
            <v>Engineering, manufacture and assembly</v>
          </cell>
          <cell r="F235" t="str">
            <v>25.  Local labour</v>
          </cell>
          <cell r="H235" t="str">
            <v>C Mechanical equipment and materials</v>
          </cell>
          <cell r="I235" t="str">
            <v>Local</v>
          </cell>
          <cell r="J235" t="str">
            <v>ZAR</v>
          </cell>
          <cell r="L235">
            <v>53806.666781946704</v>
          </cell>
          <cell r="M235">
            <v>0</v>
          </cell>
          <cell r="N235">
            <v>0</v>
          </cell>
          <cell r="O235">
            <v>53806.666781946704</v>
          </cell>
          <cell r="P235">
            <v>0</v>
          </cell>
          <cell r="Q235">
            <v>0</v>
          </cell>
          <cell r="R235">
            <v>0</v>
          </cell>
          <cell r="S235">
            <v>0</v>
          </cell>
          <cell r="AR235">
            <v>53806.666781946704</v>
          </cell>
        </row>
        <row r="236">
          <cell r="B236">
            <v>300</v>
          </cell>
          <cell r="C236" t="str">
            <v>Stockpile Reclaim Conveyor (SYR1) - Pulleys</v>
          </cell>
          <cell r="D236">
            <v>40</v>
          </cell>
          <cell r="E236" t="str">
            <v>Transport</v>
          </cell>
          <cell r="F236" t="str">
            <v>22.  Cost of Road transport</v>
          </cell>
          <cell r="H236" t="str">
            <v>E Transport</v>
          </cell>
          <cell r="I236" t="str">
            <v>Local</v>
          </cell>
          <cell r="J236" t="str">
            <v>ZAR</v>
          </cell>
          <cell r="L236">
            <v>10761.333356389337</v>
          </cell>
          <cell r="M236">
            <v>0</v>
          </cell>
          <cell r="N236">
            <v>0</v>
          </cell>
          <cell r="O236">
            <v>0</v>
          </cell>
          <cell r="P236">
            <v>10761.333356389337</v>
          </cell>
          <cell r="Q236">
            <v>0</v>
          </cell>
          <cell r="R236">
            <v>0</v>
          </cell>
          <cell r="S236">
            <v>0</v>
          </cell>
          <cell r="AS236">
            <v>10761.333356389337</v>
          </cell>
        </row>
        <row r="237">
          <cell r="B237">
            <v>300</v>
          </cell>
          <cell r="C237" t="str">
            <v>Stockpile Reclaim Conveyor (SYR1) - Pulleys</v>
          </cell>
          <cell r="D237">
            <v>50</v>
          </cell>
          <cell r="E237" t="str">
            <v>Construction, Erection, Installation</v>
          </cell>
          <cell r="F237" t="str">
            <v>25.  Local labour</v>
          </cell>
          <cell r="H237" t="str">
            <v>B Construction labour</v>
          </cell>
          <cell r="I237" t="str">
            <v>Local</v>
          </cell>
          <cell r="J237" t="str">
            <v>ZAR</v>
          </cell>
          <cell r="L237">
            <v>171547.12705217264</v>
          </cell>
          <cell r="M237">
            <v>0</v>
          </cell>
          <cell r="N237">
            <v>0</v>
          </cell>
          <cell r="O237">
            <v>0</v>
          </cell>
          <cell r="P237">
            <v>0</v>
          </cell>
          <cell r="Q237">
            <v>171547.12705217264</v>
          </cell>
          <cell r="R237">
            <v>0</v>
          </cell>
          <cell r="S237">
            <v>0</v>
          </cell>
          <cell r="AU237">
            <v>171547.12705217264</v>
          </cell>
        </row>
        <row r="238">
          <cell r="B238">
            <v>300</v>
          </cell>
          <cell r="C238" t="str">
            <v>Stockpile Reclaim Conveyor (SYR1) - Pulleys</v>
          </cell>
          <cell r="D238">
            <v>60</v>
          </cell>
          <cell r="E238" t="str">
            <v>Other Foreign equipment</v>
          </cell>
          <cell r="F238" t="str">
            <v>19.  F.O.R. Price-Goods supplied from Imported Items</v>
          </cell>
          <cell r="G238" t="str">
            <v>1a</v>
          </cell>
          <cell r="I238" t="str">
            <v>Foreign</v>
          </cell>
          <cell r="J238" t="str">
            <v>EUR</v>
          </cell>
          <cell r="L238">
            <v>332514.01799999998</v>
          </cell>
          <cell r="M238">
            <v>0</v>
          </cell>
          <cell r="N238">
            <v>0</v>
          </cell>
          <cell r="O238">
            <v>0</v>
          </cell>
          <cell r="P238">
            <v>0</v>
          </cell>
          <cell r="Q238">
            <v>0</v>
          </cell>
          <cell r="R238">
            <v>332514.01799999998</v>
          </cell>
          <cell r="S238">
            <v>0</v>
          </cell>
          <cell r="AU238">
            <v>332514.01799999998</v>
          </cell>
        </row>
        <row r="239">
          <cell r="B239">
            <v>300</v>
          </cell>
          <cell r="C239" t="str">
            <v>Stockpile Reclaim Conveyor (SYR1) - Pulleys</v>
          </cell>
          <cell r="D239">
            <v>70</v>
          </cell>
          <cell r="M239">
            <v>0</v>
          </cell>
          <cell r="N239">
            <v>0</v>
          </cell>
          <cell r="O239">
            <v>0</v>
          </cell>
          <cell r="P239">
            <v>0</v>
          </cell>
          <cell r="Q239">
            <v>0</v>
          </cell>
          <cell r="R239">
            <v>0</v>
          </cell>
          <cell r="S239">
            <v>0</v>
          </cell>
        </row>
        <row r="240">
          <cell r="B240">
            <v>300</v>
          </cell>
          <cell r="C240" t="str">
            <v>Stockpile Reclaim Conveyor (SYR1) - Guards</v>
          </cell>
          <cell r="D240">
            <v>10</v>
          </cell>
          <cell r="E240" t="str">
            <v>Design</v>
          </cell>
          <cell r="F240" t="str">
            <v>29.  Local Engineering Service/Design</v>
          </cell>
          <cell r="H240" t="str">
            <v>A Engineering</v>
          </cell>
          <cell r="I240" t="str">
            <v>Local</v>
          </cell>
          <cell r="J240" t="str">
            <v>ZAR</v>
          </cell>
          <cell r="L240">
            <v>20170.052679375003</v>
          </cell>
          <cell r="M240">
            <v>20170.052679375003</v>
          </cell>
          <cell r="N240">
            <v>0</v>
          </cell>
          <cell r="O240">
            <v>0</v>
          </cell>
          <cell r="P240">
            <v>0</v>
          </cell>
          <cell r="Q240">
            <v>0</v>
          </cell>
          <cell r="R240">
            <v>0</v>
          </cell>
          <cell r="S240">
            <v>0</v>
          </cell>
          <cell r="AL240">
            <v>20170.052679375003</v>
          </cell>
        </row>
        <row r="241">
          <cell r="B241">
            <v>300</v>
          </cell>
          <cell r="C241" t="str">
            <v>Stockpile Reclaim Conveyor (SYR1) - Guards</v>
          </cell>
          <cell r="D241">
            <v>20</v>
          </cell>
          <cell r="E241" t="str">
            <v>Procurement</v>
          </cell>
          <cell r="F241" t="str">
            <v>18.  F.O.R. Price-Goods manufactured Inside R.S.A.</v>
          </cell>
          <cell r="H241" t="str">
            <v>C Mechanical equipment and materials</v>
          </cell>
          <cell r="I241" t="str">
            <v>Local</v>
          </cell>
          <cell r="J241" t="str">
            <v>ZAR</v>
          </cell>
          <cell r="L241">
            <v>182789.07153749999</v>
          </cell>
          <cell r="M241">
            <v>0</v>
          </cell>
          <cell r="N241">
            <v>182789.07153749999</v>
          </cell>
          <cell r="O241">
            <v>0</v>
          </cell>
          <cell r="P241">
            <v>0</v>
          </cell>
          <cell r="Q241">
            <v>0</v>
          </cell>
          <cell r="R241">
            <v>0</v>
          </cell>
          <cell r="S241">
            <v>0</v>
          </cell>
          <cell r="AO241">
            <v>182789.07153749999</v>
          </cell>
        </row>
        <row r="242">
          <cell r="B242">
            <v>300</v>
          </cell>
          <cell r="C242" t="str">
            <v>Stockpile Reclaim Conveyor (SYR1) - Guards</v>
          </cell>
          <cell r="D242">
            <v>30</v>
          </cell>
          <cell r="E242" t="str">
            <v>Engineering, manufacture and assembly</v>
          </cell>
          <cell r="F242" t="str">
            <v>25.  Local labour</v>
          </cell>
          <cell r="H242" t="str">
            <v>C Mechanical equipment and materials</v>
          </cell>
          <cell r="I242" t="str">
            <v>Local</v>
          </cell>
          <cell r="J242" t="str">
            <v>ZAR</v>
          </cell>
          <cell r="L242">
            <v>5042.5131698437508</v>
          </cell>
          <cell r="M242">
            <v>0</v>
          </cell>
          <cell r="N242">
            <v>0</v>
          </cell>
          <cell r="O242">
            <v>5042.5131698437508</v>
          </cell>
          <cell r="P242">
            <v>0</v>
          </cell>
          <cell r="Q242">
            <v>0</v>
          </cell>
          <cell r="R242">
            <v>0</v>
          </cell>
          <cell r="S242">
            <v>0</v>
          </cell>
          <cell r="AR242">
            <v>5042.5131698437508</v>
          </cell>
        </row>
        <row r="243">
          <cell r="B243">
            <v>300</v>
          </cell>
          <cell r="C243" t="str">
            <v>Stockpile Reclaim Conveyor (SYR1) - Guards</v>
          </cell>
          <cell r="D243">
            <v>40</v>
          </cell>
          <cell r="E243" t="str">
            <v>Transport</v>
          </cell>
          <cell r="F243" t="str">
            <v>22.  Cost of Road transport</v>
          </cell>
          <cell r="H243" t="str">
            <v>E Transport</v>
          </cell>
          <cell r="I243" t="str">
            <v>Local</v>
          </cell>
          <cell r="J243" t="str">
            <v>ZAR</v>
          </cell>
          <cell r="L243">
            <v>1008.5026339687502</v>
          </cell>
          <cell r="M243">
            <v>0</v>
          </cell>
          <cell r="N243">
            <v>0</v>
          </cell>
          <cell r="O243">
            <v>0</v>
          </cell>
          <cell r="P243">
            <v>1008.5026339687502</v>
          </cell>
          <cell r="Q243">
            <v>0</v>
          </cell>
          <cell r="R243">
            <v>0</v>
          </cell>
          <cell r="S243">
            <v>0</v>
          </cell>
          <cell r="AS243">
            <v>1008.5026339687502</v>
          </cell>
        </row>
        <row r="244">
          <cell r="B244">
            <v>300</v>
          </cell>
          <cell r="C244" t="str">
            <v>Stockpile Reclaim Conveyor (SYR1) - Guards</v>
          </cell>
          <cell r="D244">
            <v>50</v>
          </cell>
          <cell r="E244" t="str">
            <v>Construction, Erection, Installation</v>
          </cell>
          <cell r="F244" t="str">
            <v>25.  Local labour</v>
          </cell>
          <cell r="H244" t="str">
            <v>B Construction labour</v>
          </cell>
          <cell r="I244" t="str">
            <v>Local</v>
          </cell>
          <cell r="J244" t="str">
            <v>ZAR</v>
          </cell>
          <cell r="L244">
            <v>18911.455256249999</v>
          </cell>
          <cell r="M244">
            <v>0</v>
          </cell>
          <cell r="N244">
            <v>0</v>
          </cell>
          <cell r="O244">
            <v>0</v>
          </cell>
          <cell r="P244">
            <v>0</v>
          </cell>
          <cell r="Q244">
            <v>18911.455256249999</v>
          </cell>
          <cell r="R244">
            <v>0</v>
          </cell>
          <cell r="S244">
            <v>0</v>
          </cell>
          <cell r="AU244">
            <v>18911.455256249999</v>
          </cell>
        </row>
        <row r="245">
          <cell r="B245">
            <v>300</v>
          </cell>
          <cell r="C245" t="str">
            <v>Stockpile Reclaim Conveyor (SYR1) - Guards</v>
          </cell>
          <cell r="D245">
            <v>60</v>
          </cell>
          <cell r="E245" t="str">
            <v>Other</v>
          </cell>
          <cell r="M245">
            <v>0</v>
          </cell>
          <cell r="N245">
            <v>0</v>
          </cell>
          <cell r="O245">
            <v>0</v>
          </cell>
          <cell r="P245">
            <v>0</v>
          </cell>
          <cell r="Q245">
            <v>0</v>
          </cell>
          <cell r="R245">
            <v>0</v>
          </cell>
          <cell r="S245">
            <v>0</v>
          </cell>
          <cell r="AU245">
            <v>0</v>
          </cell>
        </row>
        <row r="246">
          <cell r="B246">
            <v>300</v>
          </cell>
          <cell r="C246" t="str">
            <v>Stockpile Reclaim Conveyor (SYR1) - Guards</v>
          </cell>
          <cell r="D246">
            <v>70</v>
          </cell>
          <cell r="M246">
            <v>0</v>
          </cell>
          <cell r="N246">
            <v>0</v>
          </cell>
          <cell r="O246">
            <v>0</v>
          </cell>
          <cell r="P246">
            <v>0</v>
          </cell>
          <cell r="Q246">
            <v>0</v>
          </cell>
          <cell r="R246">
            <v>0</v>
          </cell>
          <cell r="S246">
            <v>0</v>
          </cell>
        </row>
        <row r="247">
          <cell r="B247">
            <v>300</v>
          </cell>
          <cell r="C247" t="str">
            <v>Stockpile Reclaim Conveyor (SYR1) - Take up</v>
          </cell>
          <cell r="D247">
            <v>10</v>
          </cell>
          <cell r="E247" t="str">
            <v>Design</v>
          </cell>
          <cell r="F247" t="str">
            <v>29.  Local Engineering Service/Design</v>
          </cell>
          <cell r="H247" t="str">
            <v>A Engineering</v>
          </cell>
          <cell r="I247" t="str">
            <v>Local</v>
          </cell>
          <cell r="J247" t="str">
            <v>ZAR</v>
          </cell>
          <cell r="L247">
            <v>145480.45424576176</v>
          </cell>
          <cell r="M247">
            <v>145480.45424576176</v>
          </cell>
          <cell r="N247">
            <v>0</v>
          </cell>
          <cell r="O247">
            <v>0</v>
          </cell>
          <cell r="P247">
            <v>0</v>
          </cell>
          <cell r="Q247">
            <v>0</v>
          </cell>
          <cell r="R247">
            <v>0</v>
          </cell>
          <cell r="S247">
            <v>0</v>
          </cell>
          <cell r="AK247">
            <v>145480.45424576176</v>
          </cell>
        </row>
        <row r="248">
          <cell r="B248">
            <v>300</v>
          </cell>
          <cell r="C248" t="str">
            <v>Stockpile Reclaim Conveyor (SYR1) - Take up</v>
          </cell>
          <cell r="D248">
            <v>20</v>
          </cell>
          <cell r="E248" t="str">
            <v>Procurement</v>
          </cell>
          <cell r="F248" t="str">
            <v>18.  F.O.R. Price-Goods manufactured Inside R.S.A.</v>
          </cell>
          <cell r="H248" t="str">
            <v>C Mechanical equipment and materials</v>
          </cell>
          <cell r="I248" t="str">
            <v>Local</v>
          </cell>
          <cell r="J248" t="str">
            <v>ZAR</v>
          </cell>
          <cell r="L248">
            <v>1261916.4868740677</v>
          </cell>
          <cell r="M248">
            <v>0</v>
          </cell>
          <cell r="N248">
            <v>1261916.4868740677</v>
          </cell>
          <cell r="O248">
            <v>0</v>
          </cell>
          <cell r="P248">
            <v>0</v>
          </cell>
          <cell r="Q248">
            <v>0</v>
          </cell>
          <cell r="R248">
            <v>0</v>
          </cell>
          <cell r="S248">
            <v>0</v>
          </cell>
          <cell r="AN248">
            <v>1261916.4868740677</v>
          </cell>
        </row>
        <row r="249">
          <cell r="B249">
            <v>300</v>
          </cell>
          <cell r="C249" t="str">
            <v>Stockpile Reclaim Conveyor (SYR1) - Take up</v>
          </cell>
          <cell r="D249">
            <v>30</v>
          </cell>
          <cell r="E249" t="str">
            <v>Engineering, manufacture and assembly</v>
          </cell>
          <cell r="F249" t="str">
            <v>25.  Local labour</v>
          </cell>
          <cell r="H249" t="str">
            <v>C Mechanical equipment and materials</v>
          </cell>
          <cell r="I249" t="str">
            <v>Local</v>
          </cell>
          <cell r="J249" t="str">
            <v>ZAR</v>
          </cell>
          <cell r="L249">
            <v>36370.113561440441</v>
          </cell>
          <cell r="M249">
            <v>0</v>
          </cell>
          <cell r="N249">
            <v>0</v>
          </cell>
          <cell r="O249">
            <v>36370.113561440441</v>
          </cell>
          <cell r="P249">
            <v>0</v>
          </cell>
          <cell r="Q249">
            <v>0</v>
          </cell>
          <cell r="R249">
            <v>0</v>
          </cell>
          <cell r="S249">
            <v>0</v>
          </cell>
          <cell r="AR249">
            <v>36370.113561440441</v>
          </cell>
        </row>
        <row r="250">
          <cell r="B250">
            <v>300</v>
          </cell>
          <cell r="C250" t="str">
            <v>Stockpile Reclaim Conveyor (SYR1) - Take up</v>
          </cell>
          <cell r="D250">
            <v>40</v>
          </cell>
          <cell r="E250" t="str">
            <v>Transport</v>
          </cell>
          <cell r="F250" t="str">
            <v>22.  Cost of Road transport</v>
          </cell>
          <cell r="H250" t="str">
            <v>E Transport</v>
          </cell>
          <cell r="I250" t="str">
            <v>Local</v>
          </cell>
          <cell r="J250" t="str">
            <v>ZAR</v>
          </cell>
          <cell r="L250">
            <v>7274.022712288087</v>
          </cell>
          <cell r="M250">
            <v>0</v>
          </cell>
          <cell r="N250">
            <v>0</v>
          </cell>
          <cell r="O250">
            <v>0</v>
          </cell>
          <cell r="P250">
            <v>7274.022712288087</v>
          </cell>
          <cell r="Q250">
            <v>0</v>
          </cell>
          <cell r="R250">
            <v>0</v>
          </cell>
          <cell r="S250">
            <v>0</v>
          </cell>
          <cell r="AS250">
            <v>7274.022712288087</v>
          </cell>
        </row>
        <row r="251">
          <cell r="B251">
            <v>300</v>
          </cell>
          <cell r="C251" t="str">
            <v>Stockpile Reclaim Conveyor (SYR1) - Take up</v>
          </cell>
          <cell r="D251">
            <v>50</v>
          </cell>
          <cell r="E251" t="str">
            <v>Construction, Erection, Installation</v>
          </cell>
          <cell r="F251" t="str">
            <v>25.  Local labour</v>
          </cell>
          <cell r="H251" t="str">
            <v>B Construction labour</v>
          </cell>
          <cell r="I251" t="str">
            <v>Local</v>
          </cell>
          <cell r="J251" t="str">
            <v>ZAR</v>
          </cell>
          <cell r="L251">
            <v>192888.05558354995</v>
          </cell>
          <cell r="M251">
            <v>0</v>
          </cell>
          <cell r="N251">
            <v>0</v>
          </cell>
          <cell r="O251">
            <v>0</v>
          </cell>
          <cell r="P251">
            <v>0</v>
          </cell>
          <cell r="Q251">
            <v>192888.05558354995</v>
          </cell>
          <cell r="R251">
            <v>0</v>
          </cell>
          <cell r="S251">
            <v>0</v>
          </cell>
          <cell r="AU251">
            <v>192888.05558354995</v>
          </cell>
        </row>
        <row r="252">
          <cell r="B252">
            <v>300</v>
          </cell>
          <cell r="C252" t="str">
            <v>Stockpile Reclaim Conveyor (SYR1) - Take up</v>
          </cell>
          <cell r="D252">
            <v>60</v>
          </cell>
          <cell r="E252" t="str">
            <v>Other</v>
          </cell>
          <cell r="M252">
            <v>0</v>
          </cell>
          <cell r="N252">
            <v>0</v>
          </cell>
          <cell r="O252">
            <v>0</v>
          </cell>
          <cell r="P252">
            <v>0</v>
          </cell>
          <cell r="Q252">
            <v>0</v>
          </cell>
          <cell r="R252">
            <v>0</v>
          </cell>
          <cell r="S252">
            <v>0</v>
          </cell>
          <cell r="AU252">
            <v>0</v>
          </cell>
        </row>
        <row r="253">
          <cell r="B253">
            <v>300</v>
          </cell>
          <cell r="C253" t="str">
            <v>Stockpile Reclaim Conveyor (SYR1) - Take up</v>
          </cell>
          <cell r="D253">
            <v>70</v>
          </cell>
          <cell r="M253">
            <v>0</v>
          </cell>
          <cell r="N253">
            <v>0</v>
          </cell>
          <cell r="O253">
            <v>0</v>
          </cell>
          <cell r="P253">
            <v>0</v>
          </cell>
          <cell r="Q253">
            <v>0</v>
          </cell>
          <cell r="R253">
            <v>0</v>
          </cell>
          <cell r="S253">
            <v>0</v>
          </cell>
        </row>
        <row r="254">
          <cell r="B254">
            <v>300</v>
          </cell>
          <cell r="C254" t="str">
            <v>Stockpile Reclaim Conveyor (SYR1) - Drive</v>
          </cell>
          <cell r="D254">
            <v>10</v>
          </cell>
          <cell r="E254" t="str">
            <v>Design</v>
          </cell>
          <cell r="F254" t="str">
            <v>29.  Local Engineering Service/Design</v>
          </cell>
          <cell r="H254" t="str">
            <v>A Engineering</v>
          </cell>
          <cell r="I254" t="str">
            <v>Local</v>
          </cell>
          <cell r="J254" t="str">
            <v>ZAR</v>
          </cell>
          <cell r="L254">
            <v>186479.72892575999</v>
          </cell>
          <cell r="M254">
            <v>186479.72892575999</v>
          </cell>
          <cell r="N254">
            <v>0</v>
          </cell>
          <cell r="O254">
            <v>0</v>
          </cell>
          <cell r="P254">
            <v>0</v>
          </cell>
          <cell r="Q254">
            <v>0</v>
          </cell>
          <cell r="R254">
            <v>0</v>
          </cell>
          <cell r="S254">
            <v>0</v>
          </cell>
          <cell r="AJ254">
            <v>186479.72892575999</v>
          </cell>
        </row>
        <row r="255">
          <cell r="B255">
            <v>300</v>
          </cell>
          <cell r="C255" t="str">
            <v>Stockpile Reclaim Conveyor (SYR1) - Drive</v>
          </cell>
          <cell r="D255">
            <v>20</v>
          </cell>
          <cell r="E255" t="str">
            <v>Procurement</v>
          </cell>
          <cell r="F255" t="str">
            <v>18.  F.O.R. Price-Goods manufactured Inside R.S.A.</v>
          </cell>
          <cell r="H255" t="str">
            <v>C Mechanical equipment and materials</v>
          </cell>
          <cell r="I255" t="str">
            <v>Local</v>
          </cell>
          <cell r="J255" t="str">
            <v>ZAR</v>
          </cell>
          <cell r="L255">
            <v>576844.23389849998</v>
          </cell>
          <cell r="M255">
            <v>0</v>
          </cell>
          <cell r="N255">
            <v>576844.23389849998</v>
          </cell>
          <cell r="O255">
            <v>0</v>
          </cell>
          <cell r="P255">
            <v>0</v>
          </cell>
          <cell r="Q255">
            <v>0</v>
          </cell>
          <cell r="R255">
            <v>0</v>
          </cell>
          <cell r="S255">
            <v>0</v>
          </cell>
          <cell r="AM255">
            <v>576844.23389849998</v>
          </cell>
        </row>
        <row r="256">
          <cell r="B256">
            <v>300</v>
          </cell>
          <cell r="C256" t="str">
            <v>Stockpile Reclaim Conveyor (SYR1) - Drive</v>
          </cell>
          <cell r="D256">
            <v>30</v>
          </cell>
          <cell r="E256" t="str">
            <v>Engineering, manufacture and assembly</v>
          </cell>
          <cell r="F256" t="str">
            <v>25.  Local labour</v>
          </cell>
          <cell r="H256" t="str">
            <v>C Mechanical equipment and materials</v>
          </cell>
          <cell r="I256" t="str">
            <v>Local</v>
          </cell>
          <cell r="J256" t="str">
            <v>ZAR</v>
          </cell>
          <cell r="L256">
            <v>46619.932231439998</v>
          </cell>
          <cell r="M256">
            <v>0</v>
          </cell>
          <cell r="N256">
            <v>0</v>
          </cell>
          <cell r="O256">
            <v>46619.932231439998</v>
          </cell>
          <cell r="P256">
            <v>0</v>
          </cell>
          <cell r="Q256">
            <v>0</v>
          </cell>
          <cell r="R256">
            <v>0</v>
          </cell>
          <cell r="S256">
            <v>0</v>
          </cell>
          <cell r="AR256">
            <v>46619.932231439998</v>
          </cell>
        </row>
        <row r="257">
          <cell r="B257">
            <v>300</v>
          </cell>
          <cell r="C257" t="str">
            <v>Stockpile Reclaim Conveyor (SYR1) - Drive</v>
          </cell>
          <cell r="D257">
            <v>40</v>
          </cell>
          <cell r="E257" t="str">
            <v>Transport</v>
          </cell>
          <cell r="F257" t="str">
            <v>22.  Cost of Road transport</v>
          </cell>
          <cell r="H257" t="str">
            <v>E Transport</v>
          </cell>
          <cell r="I257" t="str">
            <v>Local</v>
          </cell>
          <cell r="J257" t="str">
            <v>ZAR</v>
          </cell>
          <cell r="L257">
            <v>9323.9864462879996</v>
          </cell>
          <cell r="M257">
            <v>0</v>
          </cell>
          <cell r="N257">
            <v>0</v>
          </cell>
          <cell r="O257">
            <v>0</v>
          </cell>
          <cell r="P257">
            <v>9323.9864462879996</v>
          </cell>
          <cell r="Q257">
            <v>0</v>
          </cell>
          <cell r="R257">
            <v>0</v>
          </cell>
          <cell r="S257">
            <v>0</v>
          </cell>
          <cell r="AS257">
            <v>9323.9864462879996</v>
          </cell>
        </row>
        <row r="258">
          <cell r="B258">
            <v>300</v>
          </cell>
          <cell r="C258" t="str">
            <v>Stockpile Reclaim Conveyor (SYR1) - Drive</v>
          </cell>
          <cell r="D258">
            <v>50</v>
          </cell>
          <cell r="E258" t="str">
            <v>Construction, Erection, Installation</v>
          </cell>
          <cell r="F258" t="str">
            <v>25.  Local labour</v>
          </cell>
          <cell r="H258" t="str">
            <v>B Construction labour</v>
          </cell>
          <cell r="I258" t="str">
            <v>Local</v>
          </cell>
          <cell r="J258" t="str">
            <v>ZAR</v>
          </cell>
          <cell r="L258">
            <v>76499.612819100003</v>
          </cell>
          <cell r="M258">
            <v>0</v>
          </cell>
          <cell r="N258">
            <v>0</v>
          </cell>
          <cell r="O258">
            <v>0</v>
          </cell>
          <cell r="P258">
            <v>0</v>
          </cell>
          <cell r="Q258">
            <v>76499.612819100003</v>
          </cell>
          <cell r="R258">
            <v>0</v>
          </cell>
          <cell r="S258">
            <v>0</v>
          </cell>
          <cell r="AU258">
            <v>76499.612819100003</v>
          </cell>
        </row>
        <row r="259">
          <cell r="B259">
            <v>300</v>
          </cell>
          <cell r="C259" t="str">
            <v>Stockpile Reclaim Conveyor (SYR1) - Drive</v>
          </cell>
          <cell r="D259">
            <v>60</v>
          </cell>
          <cell r="E259" t="str">
            <v>Other Foreign equipment</v>
          </cell>
          <cell r="F259" t="str">
            <v>19.  F.O.R. Price-Goods supplied from Imported Items</v>
          </cell>
          <cell r="G259" t="str">
            <v>1a</v>
          </cell>
          <cell r="I259" t="str">
            <v>Foreign</v>
          </cell>
          <cell r="J259" t="str">
            <v>EUR</v>
          </cell>
          <cell r="L259">
            <v>1211453.44254</v>
          </cell>
          <cell r="M259">
            <v>0</v>
          </cell>
          <cell r="N259">
            <v>0</v>
          </cell>
          <cell r="O259">
            <v>0</v>
          </cell>
          <cell r="P259">
            <v>0</v>
          </cell>
          <cell r="Q259">
            <v>0</v>
          </cell>
          <cell r="R259">
            <v>1211453.44254</v>
          </cell>
          <cell r="S259">
            <v>0</v>
          </cell>
          <cell r="AU259">
            <v>1211453.44254</v>
          </cell>
        </row>
        <row r="260">
          <cell r="B260">
            <v>300</v>
          </cell>
          <cell r="C260" t="str">
            <v>Stockpile Reclaim Conveyor (SYR1) - Drive</v>
          </cell>
          <cell r="D260">
            <v>70</v>
          </cell>
          <cell r="M260">
            <v>0</v>
          </cell>
          <cell r="N260">
            <v>0</v>
          </cell>
          <cell r="O260">
            <v>0</v>
          </cell>
          <cell r="P260">
            <v>0</v>
          </cell>
          <cell r="Q260">
            <v>0</v>
          </cell>
          <cell r="R260">
            <v>0</v>
          </cell>
          <cell r="S260">
            <v>0</v>
          </cell>
        </row>
        <row r="261">
          <cell r="B261">
            <v>300</v>
          </cell>
          <cell r="C261" t="str">
            <v>Stockpile Reclaim Conveyor (SYR1) - Electrical</v>
          </cell>
          <cell r="D261">
            <v>10</v>
          </cell>
          <cell r="E261" t="str">
            <v>Design</v>
          </cell>
          <cell r="F261" t="str">
            <v>29.  Local Engineering Service/Design</v>
          </cell>
          <cell r="H261" t="str">
            <v>A Engineering</v>
          </cell>
          <cell r="I261" t="str">
            <v>Local</v>
          </cell>
          <cell r="J261" t="str">
            <v>ZAR</v>
          </cell>
          <cell r="L261">
            <v>242307.90678600001</v>
          </cell>
          <cell r="M261">
            <v>242307.90678600001</v>
          </cell>
          <cell r="N261">
            <v>0</v>
          </cell>
          <cell r="O261">
            <v>0</v>
          </cell>
          <cell r="P261">
            <v>0</v>
          </cell>
          <cell r="Q261">
            <v>0</v>
          </cell>
          <cell r="R261">
            <v>0</v>
          </cell>
          <cell r="S261">
            <v>0</v>
          </cell>
          <cell r="AI261">
            <v>242307.90678600001</v>
          </cell>
        </row>
        <row r="262">
          <cell r="B262">
            <v>300</v>
          </cell>
          <cell r="C262" t="str">
            <v>Stockpile Reclaim Conveyor (SYR1) - Electrical</v>
          </cell>
          <cell r="D262">
            <v>20</v>
          </cell>
          <cell r="E262" t="str">
            <v>Procurement</v>
          </cell>
          <cell r="F262" t="str">
            <v>18.  F.O.R. Price-Goods manufactured Inside R.S.A.</v>
          </cell>
          <cell r="H262" t="str">
            <v>C Mechanical equipment and materials</v>
          </cell>
          <cell r="I262" t="str">
            <v>Local</v>
          </cell>
          <cell r="J262" t="str">
            <v>ZAR</v>
          </cell>
          <cell r="L262">
            <v>4725886.2277499996</v>
          </cell>
          <cell r="M262">
            <v>0</v>
          </cell>
          <cell r="N262">
            <v>4725886.2277499996</v>
          </cell>
          <cell r="O262">
            <v>0</v>
          </cell>
          <cell r="P262">
            <v>0</v>
          </cell>
          <cell r="Q262">
            <v>0</v>
          </cell>
          <cell r="R262">
            <v>0</v>
          </cell>
          <cell r="S262">
            <v>0</v>
          </cell>
          <cell r="AL262">
            <v>4725886.2277499996</v>
          </cell>
        </row>
        <row r="263">
          <cell r="B263">
            <v>300</v>
          </cell>
          <cell r="C263" t="str">
            <v>Stockpile Reclaim Conveyor (SYR1) - Electrical</v>
          </cell>
          <cell r="D263">
            <v>30</v>
          </cell>
          <cell r="E263" t="str">
            <v>Engineering, manufacture and assembly</v>
          </cell>
          <cell r="F263" t="str">
            <v>25.  Local labour</v>
          </cell>
          <cell r="H263" t="str">
            <v>C Mechanical equipment and materials</v>
          </cell>
          <cell r="I263" t="str">
            <v>Local</v>
          </cell>
          <cell r="J263" t="str">
            <v>ZAR</v>
          </cell>
          <cell r="L263">
            <v>121153.953393</v>
          </cell>
          <cell r="M263">
            <v>0</v>
          </cell>
          <cell r="N263">
            <v>0</v>
          </cell>
          <cell r="O263">
            <v>121153.953393</v>
          </cell>
          <cell r="P263">
            <v>0</v>
          </cell>
          <cell r="Q263">
            <v>0</v>
          </cell>
          <cell r="R263">
            <v>0</v>
          </cell>
          <cell r="S263">
            <v>0</v>
          </cell>
          <cell r="AR263">
            <v>121153.953393</v>
          </cell>
        </row>
        <row r="264">
          <cell r="B264">
            <v>300</v>
          </cell>
          <cell r="C264" t="str">
            <v>Stockpile Reclaim Conveyor (SYR1) - Electrical</v>
          </cell>
          <cell r="D264">
            <v>40</v>
          </cell>
          <cell r="E264" t="str">
            <v>Transport</v>
          </cell>
          <cell r="F264" t="str">
            <v>22.  Cost of Road transport</v>
          </cell>
          <cell r="H264" t="str">
            <v>E Transport</v>
          </cell>
          <cell r="I264" t="str">
            <v>Local</v>
          </cell>
          <cell r="J264" t="str">
            <v>ZAR</v>
          </cell>
          <cell r="L264">
            <v>24230.790678599999</v>
          </cell>
          <cell r="M264">
            <v>0</v>
          </cell>
          <cell r="N264">
            <v>0</v>
          </cell>
          <cell r="O264">
            <v>0</v>
          </cell>
          <cell r="P264">
            <v>24230.790678599999</v>
          </cell>
          <cell r="Q264">
            <v>0</v>
          </cell>
          <cell r="R264">
            <v>0</v>
          </cell>
          <cell r="S264">
            <v>0</v>
          </cell>
          <cell r="AS264">
            <v>24230.790678599999</v>
          </cell>
        </row>
        <row r="265">
          <cell r="B265">
            <v>300</v>
          </cell>
          <cell r="C265" t="str">
            <v>Stockpile Reclaim Conveyor (SYR1) - Electrical</v>
          </cell>
          <cell r="D265">
            <v>50</v>
          </cell>
          <cell r="E265" t="str">
            <v>Construction, Erection, Installation</v>
          </cell>
          <cell r="F265" t="str">
            <v>25.  Local labour</v>
          </cell>
          <cell r="H265" t="str">
            <v>B Construction labour</v>
          </cell>
          <cell r="I265" t="str">
            <v>Local</v>
          </cell>
          <cell r="J265" t="str">
            <v>ZAR</v>
          </cell>
          <cell r="L265">
            <v>120271.90796999999</v>
          </cell>
          <cell r="M265">
            <v>0</v>
          </cell>
          <cell r="N265">
            <v>0</v>
          </cell>
          <cell r="O265">
            <v>0</v>
          </cell>
          <cell r="P265">
            <v>0</v>
          </cell>
          <cell r="Q265">
            <v>120271.90796999999</v>
          </cell>
          <cell r="R265">
            <v>0</v>
          </cell>
          <cell r="S265">
            <v>0</v>
          </cell>
          <cell r="AU265">
            <v>120271.90796999999</v>
          </cell>
        </row>
        <row r="266">
          <cell r="B266">
            <v>300</v>
          </cell>
          <cell r="C266" t="str">
            <v>Stockpile Reclaim Conveyor (SYR1) - Electrical</v>
          </cell>
          <cell r="D266">
            <v>60</v>
          </cell>
          <cell r="E266" t="str">
            <v>Other</v>
          </cell>
          <cell r="M266">
            <v>0</v>
          </cell>
          <cell r="N266">
            <v>0</v>
          </cell>
          <cell r="O266">
            <v>0</v>
          </cell>
          <cell r="P266">
            <v>0</v>
          </cell>
          <cell r="Q266">
            <v>0</v>
          </cell>
          <cell r="R266">
            <v>0</v>
          </cell>
          <cell r="S266">
            <v>0</v>
          </cell>
          <cell r="AU266">
            <v>0</v>
          </cell>
        </row>
        <row r="267">
          <cell r="B267">
            <v>300</v>
          </cell>
          <cell r="C267" t="str">
            <v>Stockpile Reclaim Conveyor (SYR1) - Electrical</v>
          </cell>
          <cell r="D267">
            <v>70</v>
          </cell>
          <cell r="M267">
            <v>0</v>
          </cell>
          <cell r="N267">
            <v>0</v>
          </cell>
          <cell r="O267">
            <v>0</v>
          </cell>
          <cell r="P267">
            <v>0</v>
          </cell>
          <cell r="Q267">
            <v>0</v>
          </cell>
          <cell r="R267">
            <v>0</v>
          </cell>
          <cell r="S267">
            <v>0</v>
          </cell>
        </row>
        <row r="268">
          <cell r="B268">
            <v>300</v>
          </cell>
          <cell r="C268" t="str">
            <v>Stockpile Reclaim Conveyor (SYR1) - Belting</v>
          </cell>
          <cell r="D268">
            <v>10</v>
          </cell>
          <cell r="E268" t="str">
            <v>Design</v>
          </cell>
          <cell r="F268" t="str">
            <v>29.  Local Engineering Service/Design</v>
          </cell>
          <cell r="H268" t="str">
            <v>A Engineering</v>
          </cell>
          <cell r="I268" t="str">
            <v>Local</v>
          </cell>
          <cell r="J268" t="str">
            <v>ZAR</v>
          </cell>
          <cell r="L268">
            <v>498886.145499726</v>
          </cell>
          <cell r="M268">
            <v>498886.145499726</v>
          </cell>
          <cell r="N268">
            <v>0</v>
          </cell>
          <cell r="O268">
            <v>0</v>
          </cell>
          <cell r="P268">
            <v>0</v>
          </cell>
          <cell r="Q268">
            <v>0</v>
          </cell>
          <cell r="R268">
            <v>0</v>
          </cell>
          <cell r="S268">
            <v>0</v>
          </cell>
          <cell r="AH268">
            <v>498886.145499726</v>
          </cell>
        </row>
        <row r="269">
          <cell r="B269">
            <v>300</v>
          </cell>
          <cell r="C269" t="str">
            <v>Stockpile Reclaim Conveyor (SYR1) - Belting</v>
          </cell>
          <cell r="D269">
            <v>20</v>
          </cell>
          <cell r="E269" t="str">
            <v>Procurement</v>
          </cell>
          <cell r="F269" t="str">
            <v>18.  F.O.R. Price-Goods manufactured Inside R.S.A.</v>
          </cell>
          <cell r="H269" t="str">
            <v>C Mechanical equipment and materials</v>
          </cell>
          <cell r="I269" t="str">
            <v>Local</v>
          </cell>
          <cell r="J269" t="str">
            <v>ZAR</v>
          </cell>
          <cell r="L269">
            <v>2206397.1018599998</v>
          </cell>
          <cell r="M269">
            <v>0</v>
          </cell>
          <cell r="N269">
            <v>2206397.1018599998</v>
          </cell>
          <cell r="O269">
            <v>0</v>
          </cell>
          <cell r="P269">
            <v>0</v>
          </cell>
          <cell r="Q269">
            <v>0</v>
          </cell>
          <cell r="R269">
            <v>0</v>
          </cell>
          <cell r="S269">
            <v>0</v>
          </cell>
          <cell r="AK269">
            <v>2206397.1018599998</v>
          </cell>
        </row>
        <row r="270">
          <cell r="B270">
            <v>300</v>
          </cell>
          <cell r="C270" t="str">
            <v>Stockpile Reclaim Conveyor (SYR1) - Belting</v>
          </cell>
          <cell r="D270">
            <v>30</v>
          </cell>
          <cell r="E270" t="str">
            <v>Engineering, manufacture and assembly</v>
          </cell>
          <cell r="F270" t="str">
            <v>25.  Local labour</v>
          </cell>
          <cell r="H270" t="str">
            <v>C Mechanical equipment and materials</v>
          </cell>
          <cell r="I270" t="str">
            <v>Local</v>
          </cell>
          <cell r="J270" t="str">
            <v>ZAR</v>
          </cell>
          <cell r="L270">
            <v>124721.5363749315</v>
          </cell>
          <cell r="M270">
            <v>0</v>
          </cell>
          <cell r="N270">
            <v>0</v>
          </cell>
          <cell r="O270">
            <v>124721.5363749315</v>
          </cell>
          <cell r="P270">
            <v>0</v>
          </cell>
          <cell r="Q270">
            <v>0</v>
          </cell>
          <cell r="R270">
            <v>0</v>
          </cell>
          <cell r="S270">
            <v>0</v>
          </cell>
          <cell r="AR270">
            <v>124721.5363749315</v>
          </cell>
        </row>
        <row r="271">
          <cell r="B271">
            <v>300</v>
          </cell>
          <cell r="C271" t="str">
            <v>Stockpile Reclaim Conveyor (SYR1) - Belting</v>
          </cell>
          <cell r="D271">
            <v>40</v>
          </cell>
          <cell r="E271" t="str">
            <v>Transport</v>
          </cell>
          <cell r="F271" t="str">
            <v>22.  Cost of Road transport</v>
          </cell>
          <cell r="H271" t="str">
            <v>E Transport</v>
          </cell>
          <cell r="I271" t="str">
            <v>Local</v>
          </cell>
          <cell r="J271" t="str">
            <v>ZAR</v>
          </cell>
          <cell r="L271">
            <v>24944.307274986295</v>
          </cell>
          <cell r="M271">
            <v>0</v>
          </cell>
          <cell r="N271">
            <v>0</v>
          </cell>
          <cell r="O271">
            <v>0</v>
          </cell>
          <cell r="P271">
            <v>24944.307274986295</v>
          </cell>
          <cell r="Q271">
            <v>0</v>
          </cell>
          <cell r="R271">
            <v>0</v>
          </cell>
          <cell r="S271">
            <v>0</v>
          </cell>
          <cell r="AS271">
            <v>24944.307274986295</v>
          </cell>
        </row>
        <row r="272">
          <cell r="B272">
            <v>300</v>
          </cell>
          <cell r="C272" t="str">
            <v>Stockpile Reclaim Conveyor (SYR1) - Belting</v>
          </cell>
          <cell r="D272">
            <v>50</v>
          </cell>
          <cell r="E272" t="str">
            <v>Construction, Erection, Installation</v>
          </cell>
          <cell r="F272" t="str">
            <v>25.  Local labour</v>
          </cell>
          <cell r="H272" t="str">
            <v>B Construction labour</v>
          </cell>
          <cell r="I272" t="str">
            <v>Local</v>
          </cell>
          <cell r="J272" t="str">
            <v>ZAR</v>
          </cell>
          <cell r="L272">
            <v>280805.08953725995</v>
          </cell>
          <cell r="M272">
            <v>0</v>
          </cell>
          <cell r="N272">
            <v>0</v>
          </cell>
          <cell r="O272">
            <v>0</v>
          </cell>
          <cell r="P272">
            <v>0</v>
          </cell>
          <cell r="Q272">
            <v>280805.08953725995</v>
          </cell>
          <cell r="R272">
            <v>0</v>
          </cell>
          <cell r="S272">
            <v>0</v>
          </cell>
          <cell r="AU272">
            <v>280805.08953725995</v>
          </cell>
        </row>
        <row r="273">
          <cell r="B273">
            <v>300</v>
          </cell>
          <cell r="C273" t="str">
            <v>Stockpile Reclaim Conveyor (SYR1) - Belting</v>
          </cell>
          <cell r="D273">
            <v>60</v>
          </cell>
          <cell r="E273" t="str">
            <v>Other Foreign equipment</v>
          </cell>
          <cell r="F273" t="str">
            <v>19.  F.O.R. Price-Goods supplied from Imported Items</v>
          </cell>
          <cell r="G273" t="str">
            <v>1a</v>
          </cell>
          <cell r="I273" t="str">
            <v>Foreign</v>
          </cell>
          <cell r="J273" t="str">
            <v>USD</v>
          </cell>
          <cell r="L273">
            <v>2501659.2635999997</v>
          </cell>
          <cell r="M273">
            <v>0</v>
          </cell>
          <cell r="N273">
            <v>0</v>
          </cell>
          <cell r="O273">
            <v>0</v>
          </cell>
          <cell r="P273">
            <v>0</v>
          </cell>
          <cell r="Q273">
            <v>0</v>
          </cell>
          <cell r="R273">
            <v>2501659.2635999997</v>
          </cell>
          <cell r="S273">
            <v>0</v>
          </cell>
          <cell r="AU273">
            <v>2501659.2635999997</v>
          </cell>
        </row>
        <row r="274">
          <cell r="B274">
            <v>300</v>
          </cell>
          <cell r="C274" t="str">
            <v>Stockpile Reclaim Conveyor (SYR1) - Belting</v>
          </cell>
          <cell r="D274">
            <v>70</v>
          </cell>
          <cell r="M274">
            <v>0</v>
          </cell>
          <cell r="N274">
            <v>0</v>
          </cell>
          <cell r="O274">
            <v>0</v>
          </cell>
          <cell r="P274">
            <v>0</v>
          </cell>
          <cell r="Q274">
            <v>0</v>
          </cell>
          <cell r="R274">
            <v>0</v>
          </cell>
          <cell r="S274">
            <v>0</v>
          </cell>
        </row>
        <row r="275">
          <cell r="B275">
            <v>300</v>
          </cell>
          <cell r="C275" t="str">
            <v>Stockpile Reclaim Conveyor (SYR1) - Belt cleaning</v>
          </cell>
          <cell r="D275">
            <v>10</v>
          </cell>
          <cell r="E275" t="str">
            <v>Design</v>
          </cell>
          <cell r="F275" t="str">
            <v>29.  Local Engineering Service/Design</v>
          </cell>
          <cell r="H275" t="str">
            <v>A Engineering</v>
          </cell>
          <cell r="I275" t="str">
            <v>Local</v>
          </cell>
          <cell r="J275" t="str">
            <v>ZAR</v>
          </cell>
          <cell r="L275">
            <v>14826.437807939999</v>
          </cell>
          <cell r="M275">
            <v>14826.437807939999</v>
          </cell>
          <cell r="N275">
            <v>0</v>
          </cell>
          <cell r="O275">
            <v>0</v>
          </cell>
          <cell r="P275">
            <v>0</v>
          </cell>
          <cell r="Q275">
            <v>0</v>
          </cell>
          <cell r="R275">
            <v>0</v>
          </cell>
          <cell r="S275">
            <v>0</v>
          </cell>
          <cell r="AO275">
            <v>14826.437807939999</v>
          </cell>
        </row>
        <row r="276">
          <cell r="B276">
            <v>300</v>
          </cell>
          <cell r="C276" t="str">
            <v>Stockpile Reclaim Conveyor (SYR1) - Belt cleaning</v>
          </cell>
          <cell r="D276">
            <v>20</v>
          </cell>
          <cell r="E276" t="str">
            <v>Procurement</v>
          </cell>
          <cell r="F276" t="str">
            <v>18.  F.O.R. Price-Goods manufactured Inside R.S.A.</v>
          </cell>
          <cell r="H276" t="str">
            <v>C Mechanical equipment and materials</v>
          </cell>
          <cell r="I276" t="str">
            <v>Local</v>
          </cell>
          <cell r="J276" t="str">
            <v>ZAR</v>
          </cell>
          <cell r="L276">
            <v>134693.89289999998</v>
          </cell>
          <cell r="M276">
            <v>0</v>
          </cell>
          <cell r="N276">
            <v>134693.89289999998</v>
          </cell>
          <cell r="O276">
            <v>0</v>
          </cell>
          <cell r="P276">
            <v>0</v>
          </cell>
          <cell r="Q276">
            <v>0</v>
          </cell>
          <cell r="R276">
            <v>0</v>
          </cell>
          <cell r="S276">
            <v>0</v>
          </cell>
          <cell r="AR276">
            <v>134693.89289999998</v>
          </cell>
        </row>
        <row r="277">
          <cell r="B277">
            <v>300</v>
          </cell>
          <cell r="C277" t="str">
            <v>Stockpile Reclaim Conveyor (SYR1) - Belt cleaning</v>
          </cell>
          <cell r="D277">
            <v>30</v>
          </cell>
          <cell r="E277" t="str">
            <v>Engineering, manufacture and assembly</v>
          </cell>
          <cell r="F277" t="str">
            <v>25.  Local labour</v>
          </cell>
          <cell r="H277" t="str">
            <v>C Mechanical equipment and materials</v>
          </cell>
          <cell r="I277" t="str">
            <v>Local</v>
          </cell>
          <cell r="J277" t="str">
            <v>ZAR</v>
          </cell>
          <cell r="L277">
            <v>3706.6094519849999</v>
          </cell>
          <cell r="M277">
            <v>0</v>
          </cell>
          <cell r="N277">
            <v>0</v>
          </cell>
          <cell r="O277">
            <v>3706.6094519849999</v>
          </cell>
          <cell r="P277">
            <v>0</v>
          </cell>
          <cell r="Q277">
            <v>0</v>
          </cell>
          <cell r="R277">
            <v>0</v>
          </cell>
          <cell r="S277">
            <v>0</v>
          </cell>
          <cell r="AR277">
            <v>3706.6094519849999</v>
          </cell>
        </row>
        <row r="278">
          <cell r="B278">
            <v>300</v>
          </cell>
          <cell r="C278" t="str">
            <v>Stockpile Reclaim Conveyor (SYR1) - Belt cleaning</v>
          </cell>
          <cell r="D278">
            <v>40</v>
          </cell>
          <cell r="E278" t="str">
            <v>Transport</v>
          </cell>
          <cell r="F278" t="str">
            <v>22.  Cost of Road transport</v>
          </cell>
          <cell r="H278" t="str">
            <v>E Transport</v>
          </cell>
          <cell r="I278" t="str">
            <v>Local</v>
          </cell>
          <cell r="J278" t="str">
            <v>ZAR</v>
          </cell>
          <cell r="L278">
            <v>741.32189039699983</v>
          </cell>
          <cell r="M278">
            <v>0</v>
          </cell>
          <cell r="N278">
            <v>0</v>
          </cell>
          <cell r="O278">
            <v>0</v>
          </cell>
          <cell r="P278">
            <v>741.32189039699983</v>
          </cell>
          <cell r="Q278">
            <v>0</v>
          </cell>
          <cell r="R278">
            <v>0</v>
          </cell>
          <cell r="S278">
            <v>0</v>
          </cell>
          <cell r="AS278">
            <v>741.32189039699983</v>
          </cell>
        </row>
        <row r="279">
          <cell r="B279">
            <v>300</v>
          </cell>
          <cell r="C279" t="str">
            <v>Stockpile Reclaim Conveyor (SYR1) - Belt cleaning</v>
          </cell>
          <cell r="D279">
            <v>50</v>
          </cell>
          <cell r="E279" t="str">
            <v>Construction, Erection, Installation</v>
          </cell>
          <cell r="F279" t="str">
            <v>25.  Local labour</v>
          </cell>
          <cell r="H279" t="str">
            <v>B Construction labour</v>
          </cell>
          <cell r="I279" t="str">
            <v>Local</v>
          </cell>
          <cell r="J279" t="str">
            <v>ZAR</v>
          </cell>
          <cell r="L279">
            <v>13570.485179399999</v>
          </cell>
          <cell r="M279">
            <v>0</v>
          </cell>
          <cell r="N279">
            <v>0</v>
          </cell>
          <cell r="O279">
            <v>0</v>
          </cell>
          <cell r="P279">
            <v>0</v>
          </cell>
          <cell r="Q279">
            <v>13570.485179399999</v>
          </cell>
          <cell r="R279">
            <v>0</v>
          </cell>
          <cell r="S279">
            <v>0</v>
          </cell>
          <cell r="AU279">
            <v>13570.485179399999</v>
          </cell>
        </row>
        <row r="280">
          <cell r="B280">
            <v>300</v>
          </cell>
          <cell r="C280" t="str">
            <v>Stockpile Reclaim Conveyor (SYR1) - Belt cleaning</v>
          </cell>
          <cell r="D280">
            <v>60</v>
          </cell>
          <cell r="E280" t="str">
            <v>Other</v>
          </cell>
          <cell r="M280">
            <v>0</v>
          </cell>
          <cell r="N280">
            <v>0</v>
          </cell>
          <cell r="O280">
            <v>0</v>
          </cell>
          <cell r="P280">
            <v>0</v>
          </cell>
          <cell r="Q280">
            <v>0</v>
          </cell>
          <cell r="R280">
            <v>0</v>
          </cell>
          <cell r="S280">
            <v>0</v>
          </cell>
          <cell r="AU280">
            <v>0</v>
          </cell>
        </row>
        <row r="281">
          <cell r="B281">
            <v>300</v>
          </cell>
          <cell r="C281" t="str">
            <v>Stockpile Reclaim Conveyor (SYR1) - Belt cleaning</v>
          </cell>
          <cell r="D281">
            <v>70</v>
          </cell>
          <cell r="M281">
            <v>0</v>
          </cell>
          <cell r="N281">
            <v>0</v>
          </cell>
          <cell r="O281">
            <v>0</v>
          </cell>
          <cell r="P281">
            <v>0</v>
          </cell>
          <cell r="Q281">
            <v>0</v>
          </cell>
          <cell r="R281">
            <v>0</v>
          </cell>
          <cell r="S281">
            <v>0</v>
          </cell>
        </row>
        <row r="282">
          <cell r="B282">
            <v>300</v>
          </cell>
          <cell r="C282" t="str">
            <v>Stockpile Reclaim Conveyor (SYR1) - Sheeting</v>
          </cell>
          <cell r="D282">
            <v>10</v>
          </cell>
          <cell r="E282" t="str">
            <v>Design</v>
          </cell>
          <cell r="F282" t="str">
            <v>29.  Local Engineering Service/Design</v>
          </cell>
          <cell r="H282" t="str">
            <v>A Engineering</v>
          </cell>
          <cell r="I282" t="str">
            <v>Local</v>
          </cell>
          <cell r="J282" t="str">
            <v>ZAR</v>
          </cell>
          <cell r="L282">
            <v>34757.553862764697</v>
          </cell>
          <cell r="M282">
            <v>34757.553862764697</v>
          </cell>
          <cell r="N282">
            <v>0</v>
          </cell>
          <cell r="O282">
            <v>0</v>
          </cell>
          <cell r="P282">
            <v>0</v>
          </cell>
          <cell r="Q282">
            <v>0</v>
          </cell>
          <cell r="R282">
            <v>0</v>
          </cell>
          <cell r="S282">
            <v>0</v>
          </cell>
          <cell r="AN282">
            <v>34757.553862764697</v>
          </cell>
        </row>
        <row r="283">
          <cell r="B283">
            <v>300</v>
          </cell>
          <cell r="C283" t="str">
            <v>Stockpile Reclaim Conveyor (SYR1) - Sheeting</v>
          </cell>
          <cell r="D283">
            <v>20</v>
          </cell>
          <cell r="E283" t="str">
            <v>Procurement</v>
          </cell>
          <cell r="F283" t="str">
            <v>18.  F.O.R. Price-Goods manufactured Inside R.S.A.</v>
          </cell>
          <cell r="H283" t="str">
            <v>C Mechanical equipment and materials</v>
          </cell>
          <cell r="I283" t="str">
            <v>Local</v>
          </cell>
          <cell r="J283" t="str">
            <v>ZAR</v>
          </cell>
          <cell r="L283">
            <v>312482.39636249997</v>
          </cell>
          <cell r="M283">
            <v>0</v>
          </cell>
          <cell r="N283">
            <v>312482.39636249997</v>
          </cell>
          <cell r="O283">
            <v>0</v>
          </cell>
          <cell r="P283">
            <v>0</v>
          </cell>
          <cell r="Q283">
            <v>0</v>
          </cell>
          <cell r="R283">
            <v>0</v>
          </cell>
          <cell r="S283">
            <v>0</v>
          </cell>
          <cell r="AQ283">
            <v>312482.39636249997</v>
          </cell>
        </row>
        <row r="284">
          <cell r="B284">
            <v>300</v>
          </cell>
          <cell r="C284" t="str">
            <v>Stockpile Reclaim Conveyor (SYR1) - Sheeting</v>
          </cell>
          <cell r="D284">
            <v>30</v>
          </cell>
          <cell r="E284" t="str">
            <v>Engineering, manufacture and assembly</v>
          </cell>
          <cell r="F284" t="str">
            <v>25.  Local labour</v>
          </cell>
          <cell r="H284" t="str">
            <v>C Mechanical equipment and materials</v>
          </cell>
          <cell r="I284" t="str">
            <v>Local</v>
          </cell>
          <cell r="J284" t="str">
            <v>ZAR</v>
          </cell>
          <cell r="L284">
            <v>8689.3884656911741</v>
          </cell>
          <cell r="M284">
            <v>0</v>
          </cell>
          <cell r="N284">
            <v>0</v>
          </cell>
          <cell r="O284">
            <v>8689.3884656911741</v>
          </cell>
          <cell r="P284">
            <v>0</v>
          </cell>
          <cell r="Q284">
            <v>0</v>
          </cell>
          <cell r="R284">
            <v>0</v>
          </cell>
          <cell r="S284">
            <v>0</v>
          </cell>
          <cell r="AR284">
            <v>8689.3884656911741</v>
          </cell>
        </row>
        <row r="285">
          <cell r="B285">
            <v>300</v>
          </cell>
          <cell r="C285" t="str">
            <v>Stockpile Reclaim Conveyor (SYR1) - Sheeting</v>
          </cell>
          <cell r="D285">
            <v>40</v>
          </cell>
          <cell r="E285" t="str">
            <v>Transport</v>
          </cell>
          <cell r="F285" t="str">
            <v>22.  Cost of Road transport</v>
          </cell>
          <cell r="H285" t="str">
            <v>E Transport</v>
          </cell>
          <cell r="I285" t="str">
            <v>Local</v>
          </cell>
          <cell r="J285" t="str">
            <v>ZAR</v>
          </cell>
          <cell r="L285">
            <v>1737.8776931382347</v>
          </cell>
          <cell r="M285">
            <v>0</v>
          </cell>
          <cell r="N285">
            <v>0</v>
          </cell>
          <cell r="O285">
            <v>0</v>
          </cell>
          <cell r="P285">
            <v>1737.8776931382347</v>
          </cell>
          <cell r="Q285">
            <v>0</v>
          </cell>
          <cell r="R285">
            <v>0</v>
          </cell>
          <cell r="S285">
            <v>0</v>
          </cell>
          <cell r="AS285">
            <v>1737.8776931382347</v>
          </cell>
        </row>
        <row r="286">
          <cell r="B286">
            <v>300</v>
          </cell>
          <cell r="C286" t="str">
            <v>Stockpile Reclaim Conveyor (SYR1) - Sheeting</v>
          </cell>
          <cell r="D286">
            <v>50</v>
          </cell>
          <cell r="E286" t="str">
            <v>Construction, Erection, Installation</v>
          </cell>
          <cell r="F286" t="str">
            <v>25.  Local labour</v>
          </cell>
          <cell r="H286" t="str">
            <v>B Construction labour</v>
          </cell>
          <cell r="I286" t="str">
            <v>Local</v>
          </cell>
          <cell r="J286" t="str">
            <v>ZAR</v>
          </cell>
          <cell r="L286">
            <v>35093.142265146962</v>
          </cell>
          <cell r="M286">
            <v>0</v>
          </cell>
          <cell r="N286">
            <v>0</v>
          </cell>
          <cell r="O286">
            <v>0</v>
          </cell>
          <cell r="P286">
            <v>0</v>
          </cell>
          <cell r="Q286">
            <v>35093.142265146962</v>
          </cell>
          <cell r="R286">
            <v>0</v>
          </cell>
          <cell r="S286">
            <v>0</v>
          </cell>
          <cell r="AU286">
            <v>35093.142265146962</v>
          </cell>
        </row>
        <row r="287">
          <cell r="B287">
            <v>300</v>
          </cell>
          <cell r="C287" t="str">
            <v>Stockpile Reclaim Conveyor (SYR1) - Sheeting</v>
          </cell>
          <cell r="D287">
            <v>60</v>
          </cell>
          <cell r="E287" t="str">
            <v>Other</v>
          </cell>
          <cell r="M287">
            <v>0</v>
          </cell>
          <cell r="N287">
            <v>0</v>
          </cell>
          <cell r="O287">
            <v>0</v>
          </cell>
          <cell r="P287">
            <v>0</v>
          </cell>
          <cell r="Q287">
            <v>0</v>
          </cell>
          <cell r="R287">
            <v>0</v>
          </cell>
          <cell r="S287">
            <v>0</v>
          </cell>
          <cell r="AU287">
            <v>0</v>
          </cell>
        </row>
        <row r="288">
          <cell r="B288">
            <v>300</v>
          </cell>
          <cell r="C288" t="str">
            <v>Stockpile Reclaim Conveyor (SYR1) - Sheeting</v>
          </cell>
          <cell r="D288">
            <v>70</v>
          </cell>
          <cell r="M288">
            <v>0</v>
          </cell>
          <cell r="N288">
            <v>0</v>
          </cell>
          <cell r="O288">
            <v>0</v>
          </cell>
          <cell r="P288">
            <v>0</v>
          </cell>
          <cell r="Q288">
            <v>0</v>
          </cell>
          <cell r="R288">
            <v>0</v>
          </cell>
          <cell r="S288">
            <v>0</v>
          </cell>
        </row>
        <row r="289">
          <cell r="B289">
            <v>300</v>
          </cell>
          <cell r="C289" t="str">
            <v>Stockpile Reclaim Conveyor (SYR1) - Chute work</v>
          </cell>
          <cell r="D289">
            <v>10</v>
          </cell>
          <cell r="E289" t="str">
            <v>Design</v>
          </cell>
          <cell r="F289" t="str">
            <v>29.  Local Engineering Service/Design</v>
          </cell>
          <cell r="H289" t="str">
            <v>A Engineering</v>
          </cell>
          <cell r="I289" t="str">
            <v>Local</v>
          </cell>
          <cell r="J289" t="str">
            <v>ZAR</v>
          </cell>
          <cell r="L289">
            <v>66209.523704230043</v>
          </cell>
          <cell r="M289">
            <v>66209.523704230043</v>
          </cell>
          <cell r="N289">
            <v>0</v>
          </cell>
          <cell r="O289">
            <v>0</v>
          </cell>
          <cell r="P289">
            <v>0</v>
          </cell>
          <cell r="Q289">
            <v>0</v>
          </cell>
          <cell r="R289">
            <v>0</v>
          </cell>
          <cell r="S289">
            <v>0</v>
          </cell>
          <cell r="AM289">
            <v>66209.523704230043</v>
          </cell>
        </row>
        <row r="290">
          <cell r="B290">
            <v>300</v>
          </cell>
          <cell r="C290" t="str">
            <v>Stockpile Reclaim Conveyor (SYR1) - Chute work</v>
          </cell>
          <cell r="D290">
            <v>20</v>
          </cell>
          <cell r="E290" t="str">
            <v>Procurement</v>
          </cell>
          <cell r="F290" t="str">
            <v>18.  F.O.R. Price-Goods manufactured Inside R.S.A.</v>
          </cell>
          <cell r="H290" t="str">
            <v>C Mechanical equipment and materials</v>
          </cell>
          <cell r="I290" t="str">
            <v>Local</v>
          </cell>
          <cell r="J290" t="str">
            <v>ZAR</v>
          </cell>
          <cell r="L290">
            <v>608802.23996565328</v>
          </cell>
          <cell r="M290">
            <v>0</v>
          </cell>
          <cell r="N290">
            <v>608802.23996565328</v>
          </cell>
          <cell r="O290">
            <v>0</v>
          </cell>
          <cell r="P290">
            <v>0</v>
          </cell>
          <cell r="Q290">
            <v>0</v>
          </cell>
          <cell r="R290">
            <v>0</v>
          </cell>
          <cell r="S290">
            <v>0</v>
          </cell>
          <cell r="AP290">
            <v>608802.23996565328</v>
          </cell>
        </row>
        <row r="291">
          <cell r="B291">
            <v>300</v>
          </cell>
          <cell r="C291" t="str">
            <v>Stockpile Reclaim Conveyor (SYR1) - Chute work</v>
          </cell>
          <cell r="D291">
            <v>30</v>
          </cell>
          <cell r="E291" t="str">
            <v>Engineering, manufacture and assembly</v>
          </cell>
          <cell r="F291" t="str">
            <v>25.  Local labour</v>
          </cell>
          <cell r="H291" t="str">
            <v>C Mechanical equipment and materials</v>
          </cell>
          <cell r="I291" t="str">
            <v>Local</v>
          </cell>
          <cell r="J291" t="str">
            <v>ZAR</v>
          </cell>
          <cell r="L291">
            <v>16552.380926057511</v>
          </cell>
          <cell r="M291">
            <v>0</v>
          </cell>
          <cell r="N291">
            <v>0</v>
          </cell>
          <cell r="O291">
            <v>16552.380926057511</v>
          </cell>
          <cell r="P291">
            <v>0</v>
          </cell>
          <cell r="Q291">
            <v>0</v>
          </cell>
          <cell r="R291">
            <v>0</v>
          </cell>
          <cell r="S291">
            <v>0</v>
          </cell>
          <cell r="AR291">
            <v>16552.380926057511</v>
          </cell>
        </row>
        <row r="292">
          <cell r="B292">
            <v>300</v>
          </cell>
          <cell r="C292" t="str">
            <v>Stockpile Reclaim Conveyor (SYR1) - Chute work</v>
          </cell>
          <cell r="D292">
            <v>40</v>
          </cell>
          <cell r="E292" t="str">
            <v>Transport</v>
          </cell>
          <cell r="F292" t="str">
            <v>22.  Cost of Road transport</v>
          </cell>
          <cell r="H292" t="str">
            <v>E Transport</v>
          </cell>
          <cell r="I292" t="str">
            <v>Local</v>
          </cell>
          <cell r="J292" t="str">
            <v>ZAR</v>
          </cell>
          <cell r="L292">
            <v>3310.4761852115003</v>
          </cell>
          <cell r="M292">
            <v>0</v>
          </cell>
          <cell r="N292">
            <v>0</v>
          </cell>
          <cell r="O292">
            <v>0</v>
          </cell>
          <cell r="P292">
            <v>3310.4761852115003</v>
          </cell>
          <cell r="Q292">
            <v>0</v>
          </cell>
          <cell r="R292">
            <v>0</v>
          </cell>
          <cell r="S292">
            <v>0</v>
          </cell>
          <cell r="AS292">
            <v>3310.4761852115003</v>
          </cell>
        </row>
        <row r="293">
          <cell r="B293">
            <v>300</v>
          </cell>
          <cell r="C293" t="str">
            <v>Stockpile Reclaim Conveyor (SYR1) - Chute work</v>
          </cell>
          <cell r="D293">
            <v>50</v>
          </cell>
          <cell r="E293" t="str">
            <v>Construction, Erection, Installation</v>
          </cell>
          <cell r="F293" t="str">
            <v>25.  Local labour</v>
          </cell>
          <cell r="H293" t="str">
            <v>B Construction labour</v>
          </cell>
          <cell r="I293" t="str">
            <v>Local</v>
          </cell>
          <cell r="J293" t="str">
            <v>ZAR</v>
          </cell>
          <cell r="L293">
            <v>53292.997076647029</v>
          </cell>
          <cell r="M293">
            <v>0</v>
          </cell>
          <cell r="N293">
            <v>0</v>
          </cell>
          <cell r="O293">
            <v>0</v>
          </cell>
          <cell r="P293">
            <v>0</v>
          </cell>
          <cell r="Q293">
            <v>53292.997076647029</v>
          </cell>
          <cell r="R293">
            <v>0</v>
          </cell>
          <cell r="S293">
            <v>0</v>
          </cell>
          <cell r="AU293">
            <v>53292.997076647029</v>
          </cell>
        </row>
        <row r="294">
          <cell r="B294">
            <v>300</v>
          </cell>
          <cell r="C294" t="str">
            <v>Stockpile Reclaim Conveyor (SYR1) - Chute work</v>
          </cell>
          <cell r="D294">
            <v>60</v>
          </cell>
          <cell r="E294" t="str">
            <v>Other</v>
          </cell>
          <cell r="M294">
            <v>0</v>
          </cell>
          <cell r="N294">
            <v>0</v>
          </cell>
          <cell r="O294">
            <v>0</v>
          </cell>
          <cell r="P294">
            <v>0</v>
          </cell>
          <cell r="Q294">
            <v>0</v>
          </cell>
          <cell r="R294">
            <v>0</v>
          </cell>
          <cell r="S294">
            <v>0</v>
          </cell>
          <cell r="AU294">
            <v>0</v>
          </cell>
        </row>
        <row r="295">
          <cell r="B295">
            <v>300</v>
          </cell>
          <cell r="C295" t="str">
            <v>Stockpile Reclaim Conveyor (SYR1) - Chute work</v>
          </cell>
          <cell r="D295">
            <v>70</v>
          </cell>
          <cell r="M295">
            <v>0</v>
          </cell>
          <cell r="N295">
            <v>0</v>
          </cell>
          <cell r="O295">
            <v>0</v>
          </cell>
          <cell r="P295">
            <v>0</v>
          </cell>
          <cell r="Q295">
            <v>0</v>
          </cell>
          <cell r="R295">
            <v>0</v>
          </cell>
          <cell r="S295">
            <v>0</v>
          </cell>
        </row>
        <row r="296">
          <cell r="B296">
            <v>300</v>
          </cell>
          <cell r="C296" t="str">
            <v>Stockpile Reclaim Conveyor (SYR1) - C&amp;I</v>
          </cell>
          <cell r="D296">
            <v>10</v>
          </cell>
          <cell r="E296" t="str">
            <v>Design</v>
          </cell>
          <cell r="F296" t="str">
            <v>29.  Local Engineering Service/Design</v>
          </cell>
          <cell r="H296" t="str">
            <v>A Engineering</v>
          </cell>
          <cell r="I296" t="str">
            <v>Local</v>
          </cell>
          <cell r="J296" t="str">
            <v>ZAR</v>
          </cell>
          <cell r="L296">
            <v>35553.686821199997</v>
          </cell>
          <cell r="M296">
            <v>35553.686821199997</v>
          </cell>
          <cell r="N296">
            <v>0</v>
          </cell>
          <cell r="O296">
            <v>0</v>
          </cell>
          <cell r="P296">
            <v>0</v>
          </cell>
          <cell r="Q296">
            <v>0</v>
          </cell>
          <cell r="R296">
            <v>0</v>
          </cell>
          <cell r="S296">
            <v>0</v>
          </cell>
          <cell r="AL296">
            <v>35553.686821199997</v>
          </cell>
        </row>
        <row r="297">
          <cell r="B297">
            <v>300</v>
          </cell>
          <cell r="C297" t="str">
            <v>Stockpile Reclaim Conveyor (SYR1) - C&amp;I</v>
          </cell>
          <cell r="D297">
            <v>20</v>
          </cell>
          <cell r="E297" t="str">
            <v>Procurement</v>
          </cell>
          <cell r="F297" t="str">
            <v>18.  F.O.R. Price-Goods manufactured Inside R.S.A.</v>
          </cell>
          <cell r="H297" t="str">
            <v>C Mechanical equipment and materials</v>
          </cell>
          <cell r="I297" t="str">
            <v>Local</v>
          </cell>
          <cell r="J297" t="str">
            <v>ZAR</v>
          </cell>
          <cell r="L297">
            <v>646991.33075999992</v>
          </cell>
          <cell r="M297">
            <v>0</v>
          </cell>
          <cell r="N297">
            <v>646991.33075999992</v>
          </cell>
          <cell r="O297">
            <v>0</v>
          </cell>
          <cell r="P297">
            <v>0</v>
          </cell>
          <cell r="Q297">
            <v>0</v>
          </cell>
          <cell r="R297">
            <v>0</v>
          </cell>
          <cell r="S297">
            <v>0</v>
          </cell>
          <cell r="AO297">
            <v>646991.33075999992</v>
          </cell>
        </row>
        <row r="298">
          <cell r="B298">
            <v>300</v>
          </cell>
          <cell r="C298" t="str">
            <v>Stockpile Reclaim Conveyor (SYR1) - C&amp;I</v>
          </cell>
          <cell r="D298">
            <v>30</v>
          </cell>
          <cell r="E298" t="str">
            <v>Engineering, manufacture and assembly</v>
          </cell>
          <cell r="F298" t="str">
            <v>25.  Local labour</v>
          </cell>
          <cell r="H298" t="str">
            <v>C Mechanical equipment and materials</v>
          </cell>
          <cell r="I298" t="str">
            <v>Local</v>
          </cell>
          <cell r="J298" t="str">
            <v>ZAR</v>
          </cell>
          <cell r="L298">
            <v>17776.843410599999</v>
          </cell>
          <cell r="M298">
            <v>0</v>
          </cell>
          <cell r="N298">
            <v>0</v>
          </cell>
          <cell r="O298">
            <v>17776.843410599999</v>
          </cell>
          <cell r="P298">
            <v>0</v>
          </cell>
          <cell r="Q298">
            <v>0</v>
          </cell>
          <cell r="R298">
            <v>0</v>
          </cell>
          <cell r="S298">
            <v>0</v>
          </cell>
          <cell r="AR298">
            <v>17776.843410599999</v>
          </cell>
        </row>
        <row r="299">
          <cell r="B299">
            <v>300</v>
          </cell>
          <cell r="C299" t="str">
            <v>Stockpile Reclaim Conveyor (SYR1) - C&amp;I</v>
          </cell>
          <cell r="D299">
            <v>40</v>
          </cell>
          <cell r="E299" t="str">
            <v>Transport</v>
          </cell>
          <cell r="F299" t="str">
            <v>22.  Cost of Road transport</v>
          </cell>
          <cell r="H299" t="str">
            <v>E Transport</v>
          </cell>
          <cell r="I299" t="str">
            <v>Local</v>
          </cell>
          <cell r="J299" t="str">
            <v>ZAR</v>
          </cell>
          <cell r="L299">
            <v>3555.3686821199994</v>
          </cell>
          <cell r="M299">
            <v>0</v>
          </cell>
          <cell r="N299">
            <v>0</v>
          </cell>
          <cell r="O299">
            <v>0</v>
          </cell>
          <cell r="P299">
            <v>3555.3686821199994</v>
          </cell>
          <cell r="Q299">
            <v>0</v>
          </cell>
          <cell r="R299">
            <v>0</v>
          </cell>
          <cell r="S299">
            <v>0</v>
          </cell>
          <cell r="AS299">
            <v>3555.3686821199994</v>
          </cell>
        </row>
        <row r="300">
          <cell r="B300">
            <v>300</v>
          </cell>
          <cell r="C300" t="str">
            <v>Stockpile Reclaim Conveyor (SYR1) - C&amp;I</v>
          </cell>
          <cell r="D300">
            <v>50</v>
          </cell>
          <cell r="E300" t="str">
            <v>Construction, Erection, Installation</v>
          </cell>
          <cell r="F300" t="str">
            <v>25.  Local labour</v>
          </cell>
          <cell r="H300" t="str">
            <v>B Construction labour</v>
          </cell>
          <cell r="I300" t="str">
            <v>Local</v>
          </cell>
          <cell r="J300" t="str">
            <v>ZAR</v>
          </cell>
          <cell r="L300">
            <v>64082.405663999998</v>
          </cell>
          <cell r="M300">
            <v>0</v>
          </cell>
          <cell r="N300">
            <v>0</v>
          </cell>
          <cell r="O300">
            <v>0</v>
          </cell>
          <cell r="P300">
            <v>0</v>
          </cell>
          <cell r="Q300">
            <v>64082.405663999998</v>
          </cell>
          <cell r="R300">
            <v>0</v>
          </cell>
          <cell r="S300">
            <v>0</v>
          </cell>
          <cell r="AU300">
            <v>64082.405663999998</v>
          </cell>
        </row>
        <row r="301">
          <cell r="B301">
            <v>300</v>
          </cell>
          <cell r="C301" t="str">
            <v>Stockpile Reclaim Conveyor (SYR1) - C&amp;I</v>
          </cell>
          <cell r="D301">
            <v>60</v>
          </cell>
          <cell r="E301" t="str">
            <v>Other</v>
          </cell>
          <cell r="M301">
            <v>0</v>
          </cell>
          <cell r="N301">
            <v>0</v>
          </cell>
          <cell r="O301">
            <v>0</v>
          </cell>
          <cell r="P301">
            <v>0</v>
          </cell>
          <cell r="Q301">
            <v>0</v>
          </cell>
          <cell r="R301">
            <v>0</v>
          </cell>
          <cell r="S301">
            <v>0</v>
          </cell>
          <cell r="AU301">
            <v>0</v>
          </cell>
        </row>
        <row r="302">
          <cell r="B302">
            <v>300</v>
          </cell>
          <cell r="C302" t="str">
            <v>Stockpile Reclaim Conveyor (SYR1) - C&amp;I</v>
          </cell>
          <cell r="D302">
            <v>70</v>
          </cell>
          <cell r="M302">
            <v>0</v>
          </cell>
          <cell r="N302">
            <v>0</v>
          </cell>
          <cell r="O302">
            <v>0</v>
          </cell>
          <cell r="P302">
            <v>0</v>
          </cell>
          <cell r="Q302">
            <v>0</v>
          </cell>
          <cell r="R302">
            <v>0</v>
          </cell>
          <cell r="S302">
            <v>0</v>
          </cell>
        </row>
        <row r="303">
          <cell r="B303">
            <v>300</v>
          </cell>
          <cell r="C303" t="str">
            <v>Stockpile Reclaim Conveyor (SYR1) - Field instrumentation</v>
          </cell>
          <cell r="D303">
            <v>10</v>
          </cell>
          <cell r="E303" t="str">
            <v>Design</v>
          </cell>
          <cell r="F303" t="str">
            <v>29.  Local Engineering Service/Design</v>
          </cell>
          <cell r="H303" t="str">
            <v>A Engineering</v>
          </cell>
          <cell r="I303" t="str">
            <v>Local</v>
          </cell>
          <cell r="J303" t="str">
            <v>ZAR</v>
          </cell>
          <cell r="L303">
            <v>1568.316789</v>
          </cell>
          <cell r="M303">
            <v>1568.316789</v>
          </cell>
          <cell r="N303">
            <v>0</v>
          </cell>
          <cell r="O303">
            <v>0</v>
          </cell>
          <cell r="P303">
            <v>0</v>
          </cell>
          <cell r="Q303">
            <v>0</v>
          </cell>
          <cell r="R303">
            <v>0</v>
          </cell>
          <cell r="S303">
            <v>0</v>
          </cell>
          <cell r="AK303">
            <v>1568.316789</v>
          </cell>
        </row>
        <row r="304">
          <cell r="B304">
            <v>300</v>
          </cell>
          <cell r="C304" t="str">
            <v>Stockpile Reclaim Conveyor (SYR1) - Field instrumentation</v>
          </cell>
          <cell r="D304">
            <v>20</v>
          </cell>
          <cell r="E304" t="str">
            <v>Procurement</v>
          </cell>
          <cell r="F304" t="str">
            <v>18.  F.O.R. Price-Goods manufactured Inside R.S.A.</v>
          </cell>
          <cell r="H304" t="str">
            <v>C Mechanical equipment and materials</v>
          </cell>
          <cell r="I304" t="str">
            <v>Local</v>
          </cell>
          <cell r="J304" t="str">
            <v>ZAR</v>
          </cell>
          <cell r="L304">
            <v>27280.907999999996</v>
          </cell>
          <cell r="M304">
            <v>0</v>
          </cell>
          <cell r="N304">
            <v>27280.907999999996</v>
          </cell>
          <cell r="O304">
            <v>0</v>
          </cell>
          <cell r="P304">
            <v>0</v>
          </cell>
          <cell r="Q304">
            <v>0</v>
          </cell>
          <cell r="R304">
            <v>0</v>
          </cell>
          <cell r="S304">
            <v>0</v>
          </cell>
          <cell r="AN304">
            <v>27280.907999999996</v>
          </cell>
        </row>
        <row r="305">
          <cell r="B305">
            <v>300</v>
          </cell>
          <cell r="C305" t="str">
            <v>Stockpile Reclaim Conveyor (SYR1) - Field instrumentation</v>
          </cell>
          <cell r="D305">
            <v>30</v>
          </cell>
          <cell r="E305" t="str">
            <v>Engineering, manufacture and assembly</v>
          </cell>
          <cell r="F305" t="str">
            <v>25.  Local labour</v>
          </cell>
          <cell r="H305" t="str">
            <v>C Mechanical equipment and materials</v>
          </cell>
          <cell r="I305" t="str">
            <v>Local</v>
          </cell>
          <cell r="J305" t="str">
            <v>ZAR</v>
          </cell>
          <cell r="L305">
            <v>784.15839449999999</v>
          </cell>
          <cell r="M305">
            <v>0</v>
          </cell>
          <cell r="N305">
            <v>0</v>
          </cell>
          <cell r="O305">
            <v>784.15839449999999</v>
          </cell>
          <cell r="P305">
            <v>0</v>
          </cell>
          <cell r="Q305">
            <v>0</v>
          </cell>
          <cell r="R305">
            <v>0</v>
          </cell>
          <cell r="S305">
            <v>0</v>
          </cell>
          <cell r="AR305">
            <v>784.15839449999999</v>
          </cell>
        </row>
        <row r="306">
          <cell r="B306">
            <v>300</v>
          </cell>
          <cell r="C306" t="str">
            <v>Stockpile Reclaim Conveyor (SYR1) - Field instrumentation</v>
          </cell>
          <cell r="D306">
            <v>40</v>
          </cell>
          <cell r="E306" t="str">
            <v>Transport</v>
          </cell>
          <cell r="F306" t="str">
            <v>22.  Cost of Road transport</v>
          </cell>
          <cell r="H306" t="str">
            <v>E Transport</v>
          </cell>
          <cell r="I306" t="str">
            <v>Local</v>
          </cell>
          <cell r="J306" t="str">
            <v>ZAR</v>
          </cell>
          <cell r="L306">
            <v>156.83167889999999</v>
          </cell>
          <cell r="M306">
            <v>0</v>
          </cell>
          <cell r="N306">
            <v>0</v>
          </cell>
          <cell r="O306">
            <v>0</v>
          </cell>
          <cell r="P306">
            <v>156.83167889999999</v>
          </cell>
          <cell r="Q306">
            <v>0</v>
          </cell>
          <cell r="R306">
            <v>0</v>
          </cell>
          <cell r="S306">
            <v>0</v>
          </cell>
          <cell r="AS306">
            <v>156.83167889999999</v>
          </cell>
        </row>
        <row r="307">
          <cell r="B307">
            <v>300</v>
          </cell>
          <cell r="C307" t="str">
            <v>Stockpile Reclaim Conveyor (SYR1) - Field instrumentation</v>
          </cell>
          <cell r="D307">
            <v>50</v>
          </cell>
          <cell r="E307" t="str">
            <v>Construction, Erection, Installation</v>
          </cell>
          <cell r="F307" t="str">
            <v>25.  Local labour</v>
          </cell>
          <cell r="H307" t="str">
            <v>B Construction labour</v>
          </cell>
          <cell r="I307" t="str">
            <v>Local</v>
          </cell>
          <cell r="J307" t="str">
            <v>ZAR</v>
          </cell>
          <cell r="L307">
            <v>4085.4277799999995</v>
          </cell>
          <cell r="M307">
            <v>0</v>
          </cell>
          <cell r="N307">
            <v>0</v>
          </cell>
          <cell r="O307">
            <v>0</v>
          </cell>
          <cell r="P307">
            <v>0</v>
          </cell>
          <cell r="Q307">
            <v>4085.4277799999995</v>
          </cell>
          <cell r="R307">
            <v>0</v>
          </cell>
          <cell r="S307">
            <v>0</v>
          </cell>
          <cell r="AU307">
            <v>4085.4277799999995</v>
          </cell>
        </row>
        <row r="308">
          <cell r="B308">
            <v>300</v>
          </cell>
          <cell r="C308" t="str">
            <v>Stockpile Reclaim Conveyor (SYR1) - Field instrumentation</v>
          </cell>
          <cell r="D308">
            <v>60</v>
          </cell>
          <cell r="E308" t="str">
            <v>Other</v>
          </cell>
          <cell r="M308">
            <v>0</v>
          </cell>
          <cell r="N308">
            <v>0</v>
          </cell>
          <cell r="O308">
            <v>0</v>
          </cell>
          <cell r="P308">
            <v>0</v>
          </cell>
          <cell r="Q308">
            <v>0</v>
          </cell>
          <cell r="R308">
            <v>0</v>
          </cell>
          <cell r="S308">
            <v>0</v>
          </cell>
          <cell r="AU308">
            <v>0</v>
          </cell>
        </row>
        <row r="309">
          <cell r="B309">
            <v>300</v>
          </cell>
          <cell r="C309" t="str">
            <v>Stockpile Reclaim Conveyor (SYR1) - Field instrumentation</v>
          </cell>
          <cell r="D309">
            <v>70</v>
          </cell>
          <cell r="M309">
            <v>0</v>
          </cell>
          <cell r="N309">
            <v>0</v>
          </cell>
          <cell r="O309">
            <v>0</v>
          </cell>
          <cell r="P309">
            <v>0</v>
          </cell>
          <cell r="Q309">
            <v>0</v>
          </cell>
          <cell r="R309">
            <v>0</v>
          </cell>
          <cell r="S309">
            <v>0</v>
          </cell>
        </row>
        <row r="310">
          <cell r="B310">
            <v>300</v>
          </cell>
          <cell r="C310" t="str">
            <v>Stockpile Reclaim Conveyor (SYR1) - Earthing</v>
          </cell>
          <cell r="D310">
            <v>10</v>
          </cell>
          <cell r="E310" t="str">
            <v>Design</v>
          </cell>
          <cell r="F310" t="str">
            <v>29.  Local Engineering Service/Design</v>
          </cell>
          <cell r="H310" t="str">
            <v>A Engineering</v>
          </cell>
          <cell r="I310" t="str">
            <v>Local</v>
          </cell>
          <cell r="J310" t="str">
            <v>ZAR</v>
          </cell>
          <cell r="L310">
            <v>19408.018094999999</v>
          </cell>
          <cell r="M310">
            <v>19408.018094999999</v>
          </cell>
          <cell r="N310">
            <v>0</v>
          </cell>
          <cell r="O310">
            <v>0</v>
          </cell>
          <cell r="P310">
            <v>0</v>
          </cell>
          <cell r="Q310">
            <v>0</v>
          </cell>
          <cell r="R310">
            <v>0</v>
          </cell>
          <cell r="S310">
            <v>0</v>
          </cell>
          <cell r="AJ310">
            <v>19408.018094999999</v>
          </cell>
        </row>
        <row r="311">
          <cell r="B311">
            <v>300</v>
          </cell>
          <cell r="C311" t="str">
            <v>Stockpile Reclaim Conveyor (SYR1) - Earthing</v>
          </cell>
          <cell r="D311">
            <v>20</v>
          </cell>
          <cell r="E311" t="str">
            <v>Procurement</v>
          </cell>
          <cell r="F311" t="str">
            <v>18.  F.O.R. Price-Goods manufactured Inside R.S.A.</v>
          </cell>
          <cell r="H311" t="str">
            <v>C Mechanical equipment and materials</v>
          </cell>
          <cell r="I311" t="str">
            <v>Local</v>
          </cell>
          <cell r="J311" t="str">
            <v>ZAR</v>
          </cell>
          <cell r="L311">
            <v>269097.08759999997</v>
          </cell>
          <cell r="M311">
            <v>0</v>
          </cell>
          <cell r="N311">
            <v>269097.08759999997</v>
          </cell>
          <cell r="O311">
            <v>0</v>
          </cell>
          <cell r="P311">
            <v>0</v>
          </cell>
          <cell r="Q311">
            <v>0</v>
          </cell>
          <cell r="R311">
            <v>0</v>
          </cell>
          <cell r="S311">
            <v>0</v>
          </cell>
          <cell r="AM311">
            <v>269097.08759999997</v>
          </cell>
        </row>
        <row r="312">
          <cell r="B312">
            <v>300</v>
          </cell>
          <cell r="C312" t="str">
            <v>Stockpile Reclaim Conveyor (SYR1) - Earthing</v>
          </cell>
          <cell r="D312">
            <v>30</v>
          </cell>
          <cell r="E312" t="str">
            <v>Engineering, manufacture and assembly</v>
          </cell>
          <cell r="F312" t="str">
            <v>25.  Local labour</v>
          </cell>
          <cell r="H312" t="str">
            <v>C Mechanical equipment and materials</v>
          </cell>
          <cell r="I312" t="str">
            <v>Local</v>
          </cell>
          <cell r="J312" t="str">
            <v>ZAR</v>
          </cell>
          <cell r="L312">
            <v>9704.0090474999997</v>
          </cell>
          <cell r="M312">
            <v>0</v>
          </cell>
          <cell r="N312">
            <v>0</v>
          </cell>
          <cell r="O312">
            <v>9704.0090474999997</v>
          </cell>
          <cell r="P312">
            <v>0</v>
          </cell>
          <cell r="Q312">
            <v>0</v>
          </cell>
          <cell r="R312">
            <v>0</v>
          </cell>
          <cell r="S312">
            <v>0</v>
          </cell>
          <cell r="AR312">
            <v>9704.0090474999997</v>
          </cell>
        </row>
        <row r="313">
          <cell r="B313">
            <v>300</v>
          </cell>
          <cell r="C313" t="str">
            <v>Stockpile Reclaim Conveyor (SYR1) - Earthing</v>
          </cell>
          <cell r="D313">
            <v>40</v>
          </cell>
          <cell r="E313" t="str">
            <v>Transport</v>
          </cell>
          <cell r="F313" t="str">
            <v>22.  Cost of Road transport</v>
          </cell>
          <cell r="H313" t="str">
            <v>E Transport</v>
          </cell>
          <cell r="I313" t="str">
            <v>Local</v>
          </cell>
          <cell r="J313" t="str">
            <v>ZAR</v>
          </cell>
          <cell r="L313">
            <v>1940.8018095</v>
          </cell>
          <cell r="M313">
            <v>0</v>
          </cell>
          <cell r="N313">
            <v>0</v>
          </cell>
          <cell r="O313">
            <v>0</v>
          </cell>
          <cell r="P313">
            <v>1940.8018095</v>
          </cell>
          <cell r="Q313">
            <v>0</v>
          </cell>
          <cell r="R313">
            <v>0</v>
          </cell>
          <cell r="S313">
            <v>0</v>
          </cell>
          <cell r="AS313">
            <v>1940.8018095</v>
          </cell>
        </row>
        <row r="314">
          <cell r="B314">
            <v>300</v>
          </cell>
          <cell r="C314" t="str">
            <v>Stockpile Reclaim Conveyor (SYR1) - Earthing</v>
          </cell>
          <cell r="D314">
            <v>50</v>
          </cell>
          <cell r="E314" t="str">
            <v>Construction, Erection, Installation</v>
          </cell>
          <cell r="F314" t="str">
            <v>25.  Local labour</v>
          </cell>
          <cell r="H314" t="str">
            <v>B Construction labour</v>
          </cell>
          <cell r="I314" t="str">
            <v>Local</v>
          </cell>
          <cell r="J314" t="str">
            <v>ZAR</v>
          </cell>
          <cell r="L314">
            <v>119063.27429999999</v>
          </cell>
          <cell r="M314">
            <v>0</v>
          </cell>
          <cell r="N314">
            <v>0</v>
          </cell>
          <cell r="O314">
            <v>0</v>
          </cell>
          <cell r="P314">
            <v>0</v>
          </cell>
          <cell r="Q314">
            <v>119063.27429999999</v>
          </cell>
          <cell r="R314">
            <v>0</v>
          </cell>
          <cell r="S314">
            <v>0</v>
          </cell>
          <cell r="AU314">
            <v>119063.27429999999</v>
          </cell>
        </row>
        <row r="315">
          <cell r="B315">
            <v>300</v>
          </cell>
          <cell r="C315" t="str">
            <v>Stockpile Reclaim Conveyor (SYR1) - Earthing</v>
          </cell>
          <cell r="D315">
            <v>60</v>
          </cell>
          <cell r="E315" t="str">
            <v>Other</v>
          </cell>
          <cell r="M315">
            <v>0</v>
          </cell>
          <cell r="N315">
            <v>0</v>
          </cell>
          <cell r="O315">
            <v>0</v>
          </cell>
          <cell r="P315">
            <v>0</v>
          </cell>
          <cell r="Q315">
            <v>0</v>
          </cell>
          <cell r="R315">
            <v>0</v>
          </cell>
          <cell r="S315">
            <v>0</v>
          </cell>
          <cell r="AU315">
            <v>0</v>
          </cell>
        </row>
        <row r="316">
          <cell r="B316">
            <v>300</v>
          </cell>
          <cell r="C316" t="str">
            <v>Stockpile Reclaim Conveyor (SYR1) - Earthing</v>
          </cell>
          <cell r="D316">
            <v>70</v>
          </cell>
          <cell r="M316">
            <v>0</v>
          </cell>
          <cell r="N316">
            <v>0</v>
          </cell>
          <cell r="O316">
            <v>0</v>
          </cell>
          <cell r="P316">
            <v>0</v>
          </cell>
          <cell r="Q316">
            <v>0</v>
          </cell>
          <cell r="R316">
            <v>0</v>
          </cell>
          <cell r="S316">
            <v>0</v>
          </cell>
        </row>
        <row r="317">
          <cell r="M317">
            <v>0</v>
          </cell>
          <cell r="N317">
            <v>0</v>
          </cell>
          <cell r="O317">
            <v>0</v>
          </cell>
          <cell r="P317">
            <v>0</v>
          </cell>
          <cell r="Q317">
            <v>0</v>
          </cell>
          <cell r="R317">
            <v>0</v>
          </cell>
          <cell r="S317">
            <v>0</v>
          </cell>
        </row>
        <row r="318">
          <cell r="B318">
            <v>400</v>
          </cell>
          <cell r="C318" t="str">
            <v>Stockpile Reclaim Conveyor (SYR2) - Steelwork</v>
          </cell>
          <cell r="D318">
            <v>10</v>
          </cell>
          <cell r="E318" t="str">
            <v>Design</v>
          </cell>
          <cell r="F318" t="str">
            <v>29.  Local Engineering Service/Design</v>
          </cell>
          <cell r="H318" t="str">
            <v>A Engineering</v>
          </cell>
          <cell r="I318" t="str">
            <v>Local</v>
          </cell>
          <cell r="J318" t="str">
            <v>ZAR</v>
          </cell>
          <cell r="L318">
            <v>605048.86332484649</v>
          </cell>
          <cell r="M318">
            <v>605048.86332484649</v>
          </cell>
          <cell r="N318">
            <v>0</v>
          </cell>
          <cell r="O318">
            <v>0</v>
          </cell>
          <cell r="P318">
            <v>0</v>
          </cell>
          <cell r="Q318">
            <v>0</v>
          </cell>
          <cell r="R318">
            <v>0</v>
          </cell>
          <cell r="S318">
            <v>0</v>
          </cell>
          <cell r="AY318">
            <v>605048.86332484649</v>
          </cell>
        </row>
        <row r="319">
          <cell r="B319">
            <v>400</v>
          </cell>
          <cell r="C319" t="str">
            <v>Stockpile Reclaim Conveyor (SYR2) - Steelwork</v>
          </cell>
          <cell r="D319">
            <v>20</v>
          </cell>
          <cell r="E319" t="str">
            <v>Procurement</v>
          </cell>
          <cell r="F319" t="str">
            <v>18.  F.O.R. Price-Goods manufactured Inside R.S.A.</v>
          </cell>
          <cell r="H319" t="str">
            <v>C Mechanical equipment and materials</v>
          </cell>
          <cell r="I319" t="str">
            <v>Local</v>
          </cell>
          <cell r="J319" t="str">
            <v>ZAR</v>
          </cell>
          <cell r="L319">
            <v>4809758.1073641442</v>
          </cell>
          <cell r="M319">
            <v>0</v>
          </cell>
          <cell r="N319">
            <v>4809758.1073641442</v>
          </cell>
          <cell r="O319">
            <v>0</v>
          </cell>
          <cell r="P319">
            <v>0</v>
          </cell>
          <cell r="Q319">
            <v>0</v>
          </cell>
          <cell r="R319">
            <v>0</v>
          </cell>
          <cell r="S319">
            <v>0</v>
          </cell>
          <cell r="BB319">
            <v>4809758.1073641442</v>
          </cell>
        </row>
        <row r="320">
          <cell r="B320">
            <v>400</v>
          </cell>
          <cell r="C320" t="str">
            <v>Stockpile Reclaim Conveyor (SYR2) - Steelwork</v>
          </cell>
          <cell r="D320">
            <v>30</v>
          </cell>
          <cell r="E320" t="str">
            <v>Engineering, manufacture and assembly</v>
          </cell>
          <cell r="F320" t="str">
            <v>25.  Local labour</v>
          </cell>
          <cell r="H320" t="str">
            <v>C Mechanical equipment and materials</v>
          </cell>
          <cell r="I320" t="str">
            <v>Local</v>
          </cell>
          <cell r="J320" t="str">
            <v>ZAR</v>
          </cell>
          <cell r="L320">
            <v>151262.21583121162</v>
          </cell>
          <cell r="M320">
            <v>0</v>
          </cell>
          <cell r="N320">
            <v>0</v>
          </cell>
          <cell r="O320">
            <v>151262.21583121162</v>
          </cell>
          <cell r="P320">
            <v>0</v>
          </cell>
          <cell r="Q320">
            <v>0</v>
          </cell>
          <cell r="R320">
            <v>0</v>
          </cell>
          <cell r="S320">
            <v>0</v>
          </cell>
          <cell r="BG320">
            <v>151262.21583121162</v>
          </cell>
        </row>
        <row r="321">
          <cell r="B321">
            <v>400</v>
          </cell>
          <cell r="C321" t="str">
            <v>Stockpile Reclaim Conveyor (SYR2) - Steelwork</v>
          </cell>
          <cell r="D321">
            <v>40</v>
          </cell>
          <cell r="E321" t="str">
            <v>Transport</v>
          </cell>
          <cell r="F321" t="str">
            <v>22.  Cost of Road transport</v>
          </cell>
          <cell r="H321" t="str">
            <v>E Transport</v>
          </cell>
          <cell r="I321" t="str">
            <v>Local</v>
          </cell>
          <cell r="J321" t="str">
            <v>ZAR</v>
          </cell>
          <cell r="L321">
            <v>30252.443166242323</v>
          </cell>
          <cell r="M321">
            <v>0</v>
          </cell>
          <cell r="N321">
            <v>0</v>
          </cell>
          <cell r="O321">
            <v>0</v>
          </cell>
          <cell r="P321">
            <v>30252.443166242323</v>
          </cell>
          <cell r="Q321">
            <v>0</v>
          </cell>
          <cell r="R321">
            <v>0</v>
          </cell>
          <cell r="S321">
            <v>0</v>
          </cell>
          <cell r="BH321">
            <v>30252.443166242323</v>
          </cell>
        </row>
        <row r="322">
          <cell r="B322">
            <v>400</v>
          </cell>
          <cell r="C322" t="str">
            <v>Stockpile Reclaim Conveyor (SYR2) - Steelwork</v>
          </cell>
          <cell r="D322">
            <v>50</v>
          </cell>
          <cell r="E322" t="str">
            <v>Construction, Erection, Installation</v>
          </cell>
          <cell r="F322" t="str">
            <v>25.  Local labour</v>
          </cell>
          <cell r="H322" t="str">
            <v>B Construction labour</v>
          </cell>
          <cell r="I322" t="str">
            <v>Local</v>
          </cell>
          <cell r="J322" t="str">
            <v>ZAR</v>
          </cell>
          <cell r="L322">
            <v>1240730.52588432</v>
          </cell>
          <cell r="M322">
            <v>0</v>
          </cell>
          <cell r="N322">
            <v>0</v>
          </cell>
          <cell r="O322">
            <v>0</v>
          </cell>
          <cell r="P322">
            <v>0</v>
          </cell>
          <cell r="Q322">
            <v>1240730.52588432</v>
          </cell>
          <cell r="R322">
            <v>0</v>
          </cell>
          <cell r="S322">
            <v>0</v>
          </cell>
          <cell r="BJ322">
            <v>1240730.52588432</v>
          </cell>
        </row>
        <row r="323">
          <cell r="B323">
            <v>400</v>
          </cell>
          <cell r="C323" t="str">
            <v>Stockpile Reclaim Conveyor (SYR2) - Steelwork</v>
          </cell>
          <cell r="D323">
            <v>60</v>
          </cell>
          <cell r="E323" t="str">
            <v>Other</v>
          </cell>
          <cell r="M323">
            <v>0</v>
          </cell>
          <cell r="N323">
            <v>0</v>
          </cell>
          <cell r="O323">
            <v>0</v>
          </cell>
          <cell r="P323">
            <v>0</v>
          </cell>
          <cell r="Q323">
            <v>0</v>
          </cell>
          <cell r="R323">
            <v>0</v>
          </cell>
          <cell r="S323">
            <v>0</v>
          </cell>
          <cell r="BJ323">
            <v>0</v>
          </cell>
        </row>
        <row r="324">
          <cell r="B324">
            <v>400</v>
          </cell>
          <cell r="C324" t="str">
            <v>Stockpile Reclaim Conveyor (SYR2) - Steelwork</v>
          </cell>
          <cell r="D324">
            <v>70</v>
          </cell>
          <cell r="M324">
            <v>0</v>
          </cell>
          <cell r="N324">
            <v>0</v>
          </cell>
          <cell r="O324">
            <v>0</v>
          </cell>
          <cell r="P324">
            <v>0</v>
          </cell>
          <cell r="Q324">
            <v>0</v>
          </cell>
          <cell r="R324">
            <v>0</v>
          </cell>
          <cell r="S324">
            <v>0</v>
          </cell>
        </row>
        <row r="325">
          <cell r="B325">
            <v>400</v>
          </cell>
          <cell r="C325" t="str">
            <v>Stockpile Reclaim Conveyor (SYR2) - Idlers</v>
          </cell>
          <cell r="D325">
            <v>10</v>
          </cell>
          <cell r="E325" t="str">
            <v>Design</v>
          </cell>
          <cell r="F325" t="str">
            <v>29.  Local Engineering Service/Design</v>
          </cell>
          <cell r="H325" t="str">
            <v>A Engineering</v>
          </cell>
          <cell r="I325" t="str">
            <v>Local</v>
          </cell>
          <cell r="J325" t="str">
            <v>ZAR</v>
          </cell>
          <cell r="L325">
            <v>604819.26584280003</v>
          </cell>
          <cell r="M325">
            <v>604819.26584280003</v>
          </cell>
          <cell r="N325">
            <v>0</v>
          </cell>
          <cell r="O325">
            <v>0</v>
          </cell>
          <cell r="P325">
            <v>0</v>
          </cell>
          <cell r="Q325">
            <v>0</v>
          </cell>
          <cell r="R325">
            <v>0</v>
          </cell>
          <cell r="S325">
            <v>0</v>
          </cell>
          <cell r="AZ325">
            <v>604819.26584280003</v>
          </cell>
        </row>
        <row r="326">
          <cell r="B326">
            <v>400</v>
          </cell>
          <cell r="C326" t="str">
            <v>Stockpile Reclaim Conveyor (SYR2) - Idlers</v>
          </cell>
          <cell r="D326">
            <v>20</v>
          </cell>
          <cell r="E326" t="str">
            <v>Procurement</v>
          </cell>
          <cell r="F326" t="str">
            <v>18.  F.O.R. Price-Goods manufactured Inside R.S.A.</v>
          </cell>
          <cell r="H326" t="str">
            <v>C Mechanical equipment and materials</v>
          </cell>
          <cell r="I326" t="str">
            <v>Local</v>
          </cell>
          <cell r="J326" t="str">
            <v>ZAR</v>
          </cell>
          <cell r="L326">
            <v>5501156.3384399991</v>
          </cell>
          <cell r="M326">
            <v>0</v>
          </cell>
          <cell r="N326">
            <v>5501156.3384399991</v>
          </cell>
          <cell r="O326">
            <v>0</v>
          </cell>
          <cell r="P326">
            <v>0</v>
          </cell>
          <cell r="Q326">
            <v>0</v>
          </cell>
          <cell r="R326">
            <v>0</v>
          </cell>
          <cell r="S326">
            <v>0</v>
          </cell>
          <cell r="BC326">
            <v>5501156.3384399991</v>
          </cell>
        </row>
        <row r="327">
          <cell r="B327">
            <v>400</v>
          </cell>
          <cell r="C327" t="str">
            <v>Stockpile Reclaim Conveyor (SYR2) - Idlers</v>
          </cell>
          <cell r="D327">
            <v>30</v>
          </cell>
          <cell r="E327" t="str">
            <v>Engineering, manufacture and assembly</v>
          </cell>
          <cell r="F327" t="str">
            <v>25.  Local labour</v>
          </cell>
          <cell r="H327" t="str">
            <v>C Mechanical equipment and materials</v>
          </cell>
          <cell r="I327" t="str">
            <v>Local</v>
          </cell>
          <cell r="J327" t="str">
            <v>ZAR</v>
          </cell>
          <cell r="L327">
            <v>151204.81646070001</v>
          </cell>
          <cell r="M327">
            <v>0</v>
          </cell>
          <cell r="N327">
            <v>0</v>
          </cell>
          <cell r="O327">
            <v>151204.81646070001</v>
          </cell>
          <cell r="P327">
            <v>0</v>
          </cell>
          <cell r="Q327">
            <v>0</v>
          </cell>
          <cell r="R327">
            <v>0</v>
          </cell>
          <cell r="S327">
            <v>0</v>
          </cell>
          <cell r="BG327">
            <v>151204.81646070001</v>
          </cell>
        </row>
        <row r="328">
          <cell r="B328">
            <v>400</v>
          </cell>
          <cell r="C328" t="str">
            <v>Stockpile Reclaim Conveyor (SYR2) - Idlers</v>
          </cell>
          <cell r="D328">
            <v>40</v>
          </cell>
          <cell r="E328" t="str">
            <v>Transport</v>
          </cell>
          <cell r="F328" t="str">
            <v>22.  Cost of Road transport</v>
          </cell>
          <cell r="H328" t="str">
            <v>E Transport</v>
          </cell>
          <cell r="I328" t="str">
            <v>Local</v>
          </cell>
          <cell r="J328" t="str">
            <v>ZAR</v>
          </cell>
          <cell r="L328">
            <v>30240.963292139997</v>
          </cell>
          <cell r="M328">
            <v>0</v>
          </cell>
          <cell r="N328">
            <v>0</v>
          </cell>
          <cell r="O328">
            <v>0</v>
          </cell>
          <cell r="P328">
            <v>30240.963292139997</v>
          </cell>
          <cell r="Q328">
            <v>0</v>
          </cell>
          <cell r="R328">
            <v>0</v>
          </cell>
          <cell r="S328">
            <v>0</v>
          </cell>
          <cell r="BH328">
            <v>30240.963292139997</v>
          </cell>
        </row>
        <row r="329">
          <cell r="B329">
            <v>400</v>
          </cell>
          <cell r="C329" t="str">
            <v>Stockpile Reclaim Conveyor (SYR2) - Idlers</v>
          </cell>
          <cell r="D329">
            <v>50</v>
          </cell>
          <cell r="E329" t="str">
            <v>Construction, Erection, Installation</v>
          </cell>
          <cell r="F329" t="str">
            <v>25.  Local labour</v>
          </cell>
          <cell r="H329" t="str">
            <v>B Construction labour</v>
          </cell>
          <cell r="I329" t="str">
            <v>Local</v>
          </cell>
          <cell r="J329" t="str">
            <v>ZAR</v>
          </cell>
          <cell r="L329">
            <v>547036.31998799997</v>
          </cell>
          <cell r="M329">
            <v>0</v>
          </cell>
          <cell r="N329">
            <v>0</v>
          </cell>
          <cell r="O329">
            <v>0</v>
          </cell>
          <cell r="P329">
            <v>0</v>
          </cell>
          <cell r="Q329">
            <v>547036.31998799997</v>
          </cell>
          <cell r="R329">
            <v>0</v>
          </cell>
          <cell r="S329">
            <v>0</v>
          </cell>
          <cell r="BJ329">
            <v>547036.31998799997</v>
          </cell>
        </row>
        <row r="330">
          <cell r="B330">
            <v>400</v>
          </cell>
          <cell r="C330" t="str">
            <v>Stockpile Reclaim Conveyor (SYR2) - Idlers</v>
          </cell>
          <cell r="D330">
            <v>60</v>
          </cell>
          <cell r="E330" t="str">
            <v>Other</v>
          </cell>
          <cell r="M330">
            <v>0</v>
          </cell>
          <cell r="N330">
            <v>0</v>
          </cell>
          <cell r="O330">
            <v>0</v>
          </cell>
          <cell r="P330">
            <v>0</v>
          </cell>
          <cell r="Q330">
            <v>0</v>
          </cell>
          <cell r="R330">
            <v>0</v>
          </cell>
          <cell r="S330">
            <v>0</v>
          </cell>
          <cell r="BJ330">
            <v>0</v>
          </cell>
        </row>
        <row r="331">
          <cell r="B331">
            <v>400</v>
          </cell>
          <cell r="C331" t="str">
            <v>Stockpile Reclaim Conveyor (SYR2) - Idlers</v>
          </cell>
          <cell r="D331">
            <v>70</v>
          </cell>
          <cell r="M331">
            <v>0</v>
          </cell>
          <cell r="N331">
            <v>0</v>
          </cell>
          <cell r="O331">
            <v>0</v>
          </cell>
          <cell r="P331">
            <v>0</v>
          </cell>
          <cell r="Q331">
            <v>0</v>
          </cell>
          <cell r="R331">
            <v>0</v>
          </cell>
          <cell r="S331">
            <v>0</v>
          </cell>
        </row>
        <row r="332">
          <cell r="B332">
            <v>400</v>
          </cell>
          <cell r="C332" t="str">
            <v>Stockpile Reclaim Conveyor (SYR2) - Pulleys</v>
          </cell>
          <cell r="D332">
            <v>10</v>
          </cell>
          <cell r="E332" t="str">
            <v>Design</v>
          </cell>
          <cell r="F332" t="str">
            <v>29.  Local Engineering Service/Design</v>
          </cell>
          <cell r="H332" t="str">
            <v>A Engineering</v>
          </cell>
          <cell r="I332" t="str">
            <v>Local</v>
          </cell>
          <cell r="J332" t="str">
            <v>ZAR</v>
          </cell>
          <cell r="L332">
            <v>194552.1228162568</v>
          </cell>
          <cell r="M332">
            <v>194552.1228162568</v>
          </cell>
          <cell r="N332">
            <v>0</v>
          </cell>
          <cell r="O332">
            <v>0</v>
          </cell>
          <cell r="P332">
            <v>0</v>
          </cell>
          <cell r="Q332">
            <v>0</v>
          </cell>
          <cell r="R332">
            <v>0</v>
          </cell>
          <cell r="S332">
            <v>0</v>
          </cell>
          <cell r="BA332">
            <v>194552.1228162568</v>
          </cell>
        </row>
        <row r="333">
          <cell r="B333">
            <v>400</v>
          </cell>
          <cell r="C333" t="str">
            <v>Stockpile Reclaim Conveyor (SYR2) - Pulleys</v>
          </cell>
          <cell r="D333">
            <v>20</v>
          </cell>
          <cell r="E333" t="str">
            <v>Procurement</v>
          </cell>
          <cell r="F333" t="str">
            <v>18.  F.O.R. Price-Goods manufactured Inside R.S.A.</v>
          </cell>
          <cell r="H333" t="str">
            <v>C Mechanical equipment and materials</v>
          </cell>
          <cell r="I333" t="str">
            <v>Local</v>
          </cell>
          <cell r="J333" t="str">
            <v>ZAR</v>
          </cell>
          <cell r="L333">
            <v>1492698.7602756955</v>
          </cell>
          <cell r="M333">
            <v>0</v>
          </cell>
          <cell r="N333">
            <v>1492698.7602756955</v>
          </cell>
          <cell r="O333">
            <v>0</v>
          </cell>
          <cell r="P333">
            <v>0</v>
          </cell>
          <cell r="Q333">
            <v>0</v>
          </cell>
          <cell r="R333">
            <v>0</v>
          </cell>
          <cell r="S333">
            <v>0</v>
          </cell>
          <cell r="BD333">
            <v>1492698.7602756955</v>
          </cell>
        </row>
        <row r="334">
          <cell r="B334">
            <v>400</v>
          </cell>
          <cell r="C334" t="str">
            <v>Stockpile Reclaim Conveyor (SYR2) - Pulleys</v>
          </cell>
          <cell r="D334">
            <v>30</v>
          </cell>
          <cell r="E334" t="str">
            <v>Engineering, manufacture and assembly</v>
          </cell>
          <cell r="F334" t="str">
            <v>25.  Local labour</v>
          </cell>
          <cell r="H334" t="str">
            <v>C Mechanical equipment and materials</v>
          </cell>
          <cell r="I334" t="str">
            <v>Local</v>
          </cell>
          <cell r="J334" t="str">
            <v>ZAR</v>
          </cell>
          <cell r="L334">
            <v>48638.0307040642</v>
          </cell>
          <cell r="M334">
            <v>0</v>
          </cell>
          <cell r="N334">
            <v>0</v>
          </cell>
          <cell r="O334">
            <v>48638.0307040642</v>
          </cell>
          <cell r="P334">
            <v>0</v>
          </cell>
          <cell r="Q334">
            <v>0</v>
          </cell>
          <cell r="R334">
            <v>0</v>
          </cell>
          <cell r="S334">
            <v>0</v>
          </cell>
          <cell r="BG334">
            <v>48638.0307040642</v>
          </cell>
        </row>
        <row r="335">
          <cell r="B335">
            <v>400</v>
          </cell>
          <cell r="C335" t="str">
            <v>Stockpile Reclaim Conveyor (SYR2) - Pulleys</v>
          </cell>
          <cell r="D335">
            <v>40</v>
          </cell>
          <cell r="E335" t="str">
            <v>Transport</v>
          </cell>
          <cell r="F335" t="str">
            <v>22.  Cost of Road transport</v>
          </cell>
          <cell r="H335" t="str">
            <v>E Transport</v>
          </cell>
          <cell r="I335" t="str">
            <v>Local</v>
          </cell>
          <cell r="J335" t="str">
            <v>ZAR</v>
          </cell>
          <cell r="L335">
            <v>9727.6061408128407</v>
          </cell>
          <cell r="M335">
            <v>0</v>
          </cell>
          <cell r="N335">
            <v>0</v>
          </cell>
          <cell r="O335">
            <v>0</v>
          </cell>
          <cell r="P335">
            <v>9727.6061408128407</v>
          </cell>
          <cell r="Q335">
            <v>0</v>
          </cell>
          <cell r="R335">
            <v>0</v>
          </cell>
          <cell r="S335">
            <v>0</v>
          </cell>
          <cell r="BH335">
            <v>9727.6061408128407</v>
          </cell>
        </row>
        <row r="336">
          <cell r="B336">
            <v>400</v>
          </cell>
          <cell r="C336" t="str">
            <v>Stockpile Reclaim Conveyor (SYR2) - Pulleys</v>
          </cell>
          <cell r="D336">
            <v>50</v>
          </cell>
          <cell r="E336" t="str">
            <v>Construction, Erection, Installation</v>
          </cell>
          <cell r="F336" t="str">
            <v>25.  Local labour</v>
          </cell>
          <cell r="H336" t="str">
            <v>B Construction labour</v>
          </cell>
          <cell r="I336" t="str">
            <v>Local</v>
          </cell>
          <cell r="J336" t="str">
            <v>ZAR</v>
          </cell>
          <cell r="L336">
            <v>150719.95388687268</v>
          </cell>
          <cell r="M336">
            <v>0</v>
          </cell>
          <cell r="N336">
            <v>0</v>
          </cell>
          <cell r="O336">
            <v>0</v>
          </cell>
          <cell r="P336">
            <v>0</v>
          </cell>
          <cell r="Q336">
            <v>150719.95388687268</v>
          </cell>
          <cell r="R336">
            <v>0</v>
          </cell>
          <cell r="S336">
            <v>0</v>
          </cell>
          <cell r="BJ336">
            <v>150719.95388687268</v>
          </cell>
        </row>
        <row r="337">
          <cell r="B337">
            <v>400</v>
          </cell>
          <cell r="C337" t="str">
            <v>Stockpile Reclaim Conveyor (SYR2) - Pulleys</v>
          </cell>
          <cell r="D337">
            <v>60</v>
          </cell>
          <cell r="E337" t="str">
            <v>Other Foreign equipment</v>
          </cell>
          <cell r="F337" t="str">
            <v>19.  F.O.R. Price-Goods supplied from Imported Items</v>
          </cell>
          <cell r="G337" t="str">
            <v>1a</v>
          </cell>
          <cell r="I337" t="str">
            <v>Foreign</v>
          </cell>
          <cell r="J337" t="str">
            <v>EUR</v>
          </cell>
          <cell r="L337">
            <v>302102.51399999997</v>
          </cell>
          <cell r="M337">
            <v>0</v>
          </cell>
          <cell r="N337">
            <v>0</v>
          </cell>
          <cell r="O337">
            <v>0</v>
          </cell>
          <cell r="P337">
            <v>0</v>
          </cell>
          <cell r="Q337">
            <v>0</v>
          </cell>
          <cell r="R337">
            <v>302102.51399999997</v>
          </cell>
          <cell r="S337">
            <v>0</v>
          </cell>
          <cell r="BJ337">
            <v>302102.51399999997</v>
          </cell>
        </row>
        <row r="338">
          <cell r="B338">
            <v>400</v>
          </cell>
          <cell r="C338" t="str">
            <v>Stockpile Reclaim Conveyor (SYR2) - Pulleys</v>
          </cell>
          <cell r="D338">
            <v>70</v>
          </cell>
          <cell r="M338">
            <v>0</v>
          </cell>
          <cell r="N338">
            <v>0</v>
          </cell>
          <cell r="O338">
            <v>0</v>
          </cell>
          <cell r="P338">
            <v>0</v>
          </cell>
          <cell r="Q338">
            <v>0</v>
          </cell>
          <cell r="R338">
            <v>0</v>
          </cell>
          <cell r="S338">
            <v>0</v>
          </cell>
        </row>
        <row r="339">
          <cell r="B339">
            <v>400</v>
          </cell>
          <cell r="C339" t="str">
            <v>Stockpile Reclaim Conveyor (SYR2) - Guards</v>
          </cell>
          <cell r="D339">
            <v>10</v>
          </cell>
          <cell r="E339" t="str">
            <v>Design</v>
          </cell>
          <cell r="F339" t="str">
            <v>29.  Local Engineering Service/Design</v>
          </cell>
          <cell r="H339" t="str">
            <v>A Engineering</v>
          </cell>
          <cell r="I339" t="str">
            <v>Local</v>
          </cell>
          <cell r="J339" t="str">
            <v>ZAR</v>
          </cell>
          <cell r="L339">
            <v>23761.623350024995</v>
          </cell>
          <cell r="M339">
            <v>23761.623350024995</v>
          </cell>
          <cell r="N339">
            <v>0</v>
          </cell>
          <cell r="O339">
            <v>0</v>
          </cell>
          <cell r="P339">
            <v>0</v>
          </cell>
          <cell r="Q339">
            <v>0</v>
          </cell>
          <cell r="R339">
            <v>0</v>
          </cell>
          <cell r="S339">
            <v>0</v>
          </cell>
          <cell r="BB339">
            <v>23761.623350024995</v>
          </cell>
        </row>
        <row r="340">
          <cell r="B340">
            <v>400</v>
          </cell>
          <cell r="C340" t="str">
            <v>Stockpile Reclaim Conveyor (SYR2) - Guards</v>
          </cell>
          <cell r="D340">
            <v>20</v>
          </cell>
          <cell r="E340" t="str">
            <v>Procurement</v>
          </cell>
          <cell r="F340" t="str">
            <v>18.  F.O.R. Price-Goods manufactured Inside R.S.A.</v>
          </cell>
          <cell r="H340" t="str">
            <v>C Mechanical equipment and materials</v>
          </cell>
          <cell r="I340" t="str">
            <v>Local</v>
          </cell>
          <cell r="J340" t="str">
            <v>ZAR</v>
          </cell>
          <cell r="L340">
            <v>215337.31911450002</v>
          </cell>
          <cell r="M340">
            <v>0</v>
          </cell>
          <cell r="N340">
            <v>215337.31911450002</v>
          </cell>
          <cell r="O340">
            <v>0</v>
          </cell>
          <cell r="P340">
            <v>0</v>
          </cell>
          <cell r="Q340">
            <v>0</v>
          </cell>
          <cell r="R340">
            <v>0</v>
          </cell>
          <cell r="S340">
            <v>0</v>
          </cell>
          <cell r="BE340">
            <v>215337.31911450002</v>
          </cell>
        </row>
        <row r="341">
          <cell r="B341">
            <v>400</v>
          </cell>
          <cell r="C341" t="str">
            <v>Stockpile Reclaim Conveyor (SYR2) - Guards</v>
          </cell>
          <cell r="D341">
            <v>30</v>
          </cell>
          <cell r="E341" t="str">
            <v>Engineering, manufacture and assembly</v>
          </cell>
          <cell r="F341" t="str">
            <v>25.  Local labour</v>
          </cell>
          <cell r="H341" t="str">
            <v>C Mechanical equipment and materials</v>
          </cell>
          <cell r="I341" t="str">
            <v>Local</v>
          </cell>
          <cell r="J341" t="str">
            <v>ZAR</v>
          </cell>
          <cell r="L341">
            <v>5940.4058375062486</v>
          </cell>
          <cell r="M341">
            <v>0</v>
          </cell>
          <cell r="N341">
            <v>0</v>
          </cell>
          <cell r="O341">
            <v>5940.4058375062486</v>
          </cell>
          <cell r="P341">
            <v>0</v>
          </cell>
          <cell r="Q341">
            <v>0</v>
          </cell>
          <cell r="R341">
            <v>0</v>
          </cell>
          <cell r="S341">
            <v>0</v>
          </cell>
          <cell r="BG341">
            <v>5940.4058375062486</v>
          </cell>
        </row>
        <row r="342">
          <cell r="B342">
            <v>400</v>
          </cell>
          <cell r="C342" t="str">
            <v>Stockpile Reclaim Conveyor (SYR2) - Guards</v>
          </cell>
          <cell r="D342">
            <v>40</v>
          </cell>
          <cell r="E342" t="str">
            <v>Transport</v>
          </cell>
          <cell r="F342" t="str">
            <v>22.  Cost of Road transport</v>
          </cell>
          <cell r="H342" t="str">
            <v>E Transport</v>
          </cell>
          <cell r="I342" t="str">
            <v>Local</v>
          </cell>
          <cell r="J342" t="str">
            <v>ZAR</v>
          </cell>
          <cell r="L342">
            <v>1188.0811675012499</v>
          </cell>
          <cell r="M342">
            <v>0</v>
          </cell>
          <cell r="N342">
            <v>0</v>
          </cell>
          <cell r="O342">
            <v>0</v>
          </cell>
          <cell r="P342">
            <v>1188.0811675012499</v>
          </cell>
          <cell r="Q342">
            <v>0</v>
          </cell>
          <cell r="R342">
            <v>0</v>
          </cell>
          <cell r="S342">
            <v>0</v>
          </cell>
          <cell r="BH342">
            <v>1188.0811675012499</v>
          </cell>
        </row>
        <row r="343">
          <cell r="B343">
            <v>400</v>
          </cell>
          <cell r="C343" t="str">
            <v>Stockpile Reclaim Conveyor (SYR2) - Guards</v>
          </cell>
          <cell r="D343">
            <v>50</v>
          </cell>
          <cell r="E343" t="str">
            <v>Construction, Erection, Installation</v>
          </cell>
          <cell r="F343" t="str">
            <v>25.  Local labour</v>
          </cell>
          <cell r="H343" t="str">
            <v>B Construction labour</v>
          </cell>
          <cell r="I343" t="str">
            <v>Local</v>
          </cell>
          <cell r="J343" t="str">
            <v>ZAR</v>
          </cell>
          <cell r="L343">
            <v>22278.914385749995</v>
          </cell>
          <cell r="M343">
            <v>0</v>
          </cell>
          <cell r="N343">
            <v>0</v>
          </cell>
          <cell r="O343">
            <v>0</v>
          </cell>
          <cell r="P343">
            <v>0</v>
          </cell>
          <cell r="Q343">
            <v>22278.914385749995</v>
          </cell>
          <cell r="R343">
            <v>0</v>
          </cell>
          <cell r="S343">
            <v>0</v>
          </cell>
          <cell r="BJ343">
            <v>22278.914385749995</v>
          </cell>
        </row>
        <row r="344">
          <cell r="B344">
            <v>400</v>
          </cell>
          <cell r="C344" t="str">
            <v>Stockpile Reclaim Conveyor (SYR2) - Guards</v>
          </cell>
          <cell r="D344">
            <v>60</v>
          </cell>
          <cell r="E344" t="str">
            <v>Other</v>
          </cell>
          <cell r="M344">
            <v>0</v>
          </cell>
          <cell r="N344">
            <v>0</v>
          </cell>
          <cell r="O344">
            <v>0</v>
          </cell>
          <cell r="P344">
            <v>0</v>
          </cell>
          <cell r="Q344">
            <v>0</v>
          </cell>
          <cell r="R344">
            <v>0</v>
          </cell>
          <cell r="S344">
            <v>0</v>
          </cell>
          <cell r="BJ344">
            <v>0</v>
          </cell>
        </row>
        <row r="345">
          <cell r="B345">
            <v>400</v>
          </cell>
          <cell r="C345" t="str">
            <v>Stockpile Reclaim Conveyor (SYR2) - Guards</v>
          </cell>
          <cell r="D345">
            <v>70</v>
          </cell>
          <cell r="M345">
            <v>0</v>
          </cell>
          <cell r="N345">
            <v>0</v>
          </cell>
          <cell r="O345">
            <v>0</v>
          </cell>
          <cell r="P345">
            <v>0</v>
          </cell>
          <cell r="Q345">
            <v>0</v>
          </cell>
          <cell r="R345">
            <v>0</v>
          </cell>
          <cell r="S345">
            <v>0</v>
          </cell>
        </row>
        <row r="346">
          <cell r="B346">
            <v>400</v>
          </cell>
          <cell r="C346" t="str">
            <v>Stockpile Reclaim Conveyor (SYR2) - Take up</v>
          </cell>
          <cell r="D346">
            <v>10</v>
          </cell>
          <cell r="E346" t="str">
            <v>Design</v>
          </cell>
          <cell r="F346" t="str">
            <v>29.  Local Engineering Service/Design</v>
          </cell>
          <cell r="H346" t="str">
            <v>A Engineering</v>
          </cell>
          <cell r="I346" t="str">
            <v>Local</v>
          </cell>
          <cell r="J346" t="str">
            <v>ZAR</v>
          </cell>
          <cell r="L346">
            <v>143145.80819780627</v>
          </cell>
          <cell r="M346">
            <v>143145.80819780627</v>
          </cell>
          <cell r="N346">
            <v>0</v>
          </cell>
          <cell r="O346">
            <v>0</v>
          </cell>
          <cell r="P346">
            <v>0</v>
          </cell>
          <cell r="Q346">
            <v>0</v>
          </cell>
          <cell r="R346">
            <v>0</v>
          </cell>
          <cell r="S346">
            <v>0</v>
          </cell>
          <cell r="BC346">
            <v>143145.80819780627</v>
          </cell>
        </row>
        <row r="347">
          <cell r="B347">
            <v>400</v>
          </cell>
          <cell r="C347" t="str">
            <v>Stockpile Reclaim Conveyor (SYR2) - Take up</v>
          </cell>
          <cell r="D347">
            <v>20</v>
          </cell>
          <cell r="E347" t="str">
            <v>Procurement</v>
          </cell>
          <cell r="F347" t="str">
            <v>18.  F.O.R. Price-Goods manufactured Inside R.S.A.</v>
          </cell>
          <cell r="H347" t="str">
            <v>C Mechanical equipment and materials</v>
          </cell>
          <cell r="I347" t="str">
            <v>Local</v>
          </cell>
          <cell r="J347" t="str">
            <v>ZAR</v>
          </cell>
          <cell r="L347">
            <v>1247383.9846378127</v>
          </cell>
          <cell r="M347">
            <v>0</v>
          </cell>
          <cell r="N347">
            <v>1247383.9846378127</v>
          </cell>
          <cell r="O347">
            <v>0</v>
          </cell>
          <cell r="P347">
            <v>0</v>
          </cell>
          <cell r="Q347">
            <v>0</v>
          </cell>
          <cell r="R347">
            <v>0</v>
          </cell>
          <cell r="S347">
            <v>0</v>
          </cell>
          <cell r="BF347">
            <v>1247383.9846378127</v>
          </cell>
        </row>
        <row r="348">
          <cell r="B348">
            <v>400</v>
          </cell>
          <cell r="C348" t="str">
            <v>Stockpile Reclaim Conveyor (SYR2) - Take up</v>
          </cell>
          <cell r="D348">
            <v>30</v>
          </cell>
          <cell r="E348" t="str">
            <v>Engineering, manufacture and assembly</v>
          </cell>
          <cell r="F348" t="str">
            <v>25.  Local labour</v>
          </cell>
          <cell r="H348" t="str">
            <v>C Mechanical equipment and materials</v>
          </cell>
          <cell r="I348" t="str">
            <v>Local</v>
          </cell>
          <cell r="J348" t="str">
            <v>ZAR</v>
          </cell>
          <cell r="L348">
            <v>35786.452049451567</v>
          </cell>
          <cell r="M348">
            <v>0</v>
          </cell>
          <cell r="N348">
            <v>0</v>
          </cell>
          <cell r="O348">
            <v>35786.452049451567</v>
          </cell>
          <cell r="P348">
            <v>0</v>
          </cell>
          <cell r="Q348">
            <v>0</v>
          </cell>
          <cell r="R348">
            <v>0</v>
          </cell>
          <cell r="S348">
            <v>0</v>
          </cell>
          <cell r="BG348">
            <v>35786.452049451567</v>
          </cell>
        </row>
        <row r="349">
          <cell r="B349">
            <v>400</v>
          </cell>
          <cell r="C349" t="str">
            <v>Stockpile Reclaim Conveyor (SYR2) - Take up</v>
          </cell>
          <cell r="D349">
            <v>40</v>
          </cell>
          <cell r="E349" t="str">
            <v>Transport</v>
          </cell>
          <cell r="F349" t="str">
            <v>22.  Cost of Road transport</v>
          </cell>
          <cell r="H349" t="str">
            <v>E Transport</v>
          </cell>
          <cell r="I349" t="str">
            <v>Local</v>
          </cell>
          <cell r="J349" t="str">
            <v>ZAR</v>
          </cell>
          <cell r="L349">
            <v>7157.2904098903136</v>
          </cell>
          <cell r="M349">
            <v>0</v>
          </cell>
          <cell r="N349">
            <v>0</v>
          </cell>
          <cell r="O349">
            <v>0</v>
          </cell>
          <cell r="P349">
            <v>7157.2904098903136</v>
          </cell>
          <cell r="Q349">
            <v>0</v>
          </cell>
          <cell r="R349">
            <v>0</v>
          </cell>
          <cell r="S349">
            <v>0</v>
          </cell>
          <cell r="BH349">
            <v>7157.2904098903136</v>
          </cell>
        </row>
        <row r="350">
          <cell r="B350">
            <v>400</v>
          </cell>
          <cell r="C350" t="str">
            <v>Stockpile Reclaim Conveyor (SYR2) - Take up</v>
          </cell>
          <cell r="D350">
            <v>50</v>
          </cell>
          <cell r="E350" t="str">
            <v>Construction, Erection, Installation</v>
          </cell>
          <cell r="F350" t="str">
            <v>25.  Local labour</v>
          </cell>
          <cell r="H350" t="str">
            <v>B Construction labour</v>
          </cell>
          <cell r="I350" t="str">
            <v>Local</v>
          </cell>
          <cell r="J350" t="str">
            <v>ZAR</v>
          </cell>
          <cell r="L350">
            <v>184074.09734025001</v>
          </cell>
          <cell r="M350">
            <v>0</v>
          </cell>
          <cell r="N350">
            <v>0</v>
          </cell>
          <cell r="O350">
            <v>0</v>
          </cell>
          <cell r="P350">
            <v>0</v>
          </cell>
          <cell r="Q350">
            <v>184074.09734025001</v>
          </cell>
          <cell r="R350">
            <v>0</v>
          </cell>
          <cell r="S350">
            <v>0</v>
          </cell>
          <cell r="BJ350">
            <v>184074.09734025001</v>
          </cell>
        </row>
        <row r="351">
          <cell r="B351">
            <v>400</v>
          </cell>
          <cell r="C351" t="str">
            <v>Stockpile Reclaim Conveyor (SYR2) - Take up</v>
          </cell>
          <cell r="D351">
            <v>60</v>
          </cell>
          <cell r="E351" t="str">
            <v>Other</v>
          </cell>
          <cell r="M351">
            <v>0</v>
          </cell>
          <cell r="N351">
            <v>0</v>
          </cell>
          <cell r="O351">
            <v>0</v>
          </cell>
          <cell r="P351">
            <v>0</v>
          </cell>
          <cell r="Q351">
            <v>0</v>
          </cell>
          <cell r="R351">
            <v>0</v>
          </cell>
          <cell r="S351">
            <v>0</v>
          </cell>
          <cell r="BJ351">
            <v>0</v>
          </cell>
        </row>
        <row r="352">
          <cell r="B352">
            <v>400</v>
          </cell>
          <cell r="C352" t="str">
            <v>Stockpile Reclaim Conveyor (SYR2) - Take up</v>
          </cell>
          <cell r="D352">
            <v>70</v>
          </cell>
          <cell r="M352">
            <v>0</v>
          </cell>
          <cell r="N352">
            <v>0</v>
          </cell>
          <cell r="O352">
            <v>0</v>
          </cell>
          <cell r="P352">
            <v>0</v>
          </cell>
          <cell r="Q352">
            <v>0</v>
          </cell>
          <cell r="R352">
            <v>0</v>
          </cell>
          <cell r="S352">
            <v>0</v>
          </cell>
        </row>
        <row r="353">
          <cell r="B353">
            <v>400</v>
          </cell>
          <cell r="C353" t="str">
            <v>Stockpile Reclaim Conveyor (SYR2) - Drive</v>
          </cell>
          <cell r="D353">
            <v>10</v>
          </cell>
          <cell r="E353" t="str">
            <v>Design</v>
          </cell>
          <cell r="F353" t="str">
            <v>29.  Local Engineering Service/Design</v>
          </cell>
          <cell r="H353" t="str">
            <v>A Engineering</v>
          </cell>
          <cell r="I353" t="str">
            <v>Local</v>
          </cell>
          <cell r="J353" t="str">
            <v>ZAR</v>
          </cell>
          <cell r="L353">
            <v>186479.72892575999</v>
          </cell>
          <cell r="M353">
            <v>186479.72892575999</v>
          </cell>
          <cell r="N353">
            <v>0</v>
          </cell>
          <cell r="O353">
            <v>0</v>
          </cell>
          <cell r="P353">
            <v>0</v>
          </cell>
          <cell r="Q353">
            <v>0</v>
          </cell>
          <cell r="R353">
            <v>0</v>
          </cell>
          <cell r="S353">
            <v>0</v>
          </cell>
          <cell r="BD353">
            <v>186479.72892575999</v>
          </cell>
        </row>
        <row r="354">
          <cell r="B354">
            <v>400</v>
          </cell>
          <cell r="C354" t="str">
            <v>Stockpile Reclaim Conveyor (SYR2) - Drive</v>
          </cell>
          <cell r="D354">
            <v>20</v>
          </cell>
          <cell r="E354" t="str">
            <v>Procurement</v>
          </cell>
          <cell r="F354" t="str">
            <v>18.  F.O.R. Price-Goods manufactured Inside R.S.A.</v>
          </cell>
          <cell r="H354" t="str">
            <v>C Mechanical equipment and materials</v>
          </cell>
          <cell r="I354" t="str">
            <v>Local</v>
          </cell>
          <cell r="J354" t="str">
            <v>ZAR</v>
          </cell>
          <cell r="L354">
            <v>576844.23389849998</v>
          </cell>
          <cell r="M354">
            <v>0</v>
          </cell>
          <cell r="N354">
            <v>576844.23389849998</v>
          </cell>
          <cell r="O354">
            <v>0</v>
          </cell>
          <cell r="P354">
            <v>0</v>
          </cell>
          <cell r="Q354">
            <v>0</v>
          </cell>
          <cell r="R354">
            <v>0</v>
          </cell>
          <cell r="S354">
            <v>0</v>
          </cell>
          <cell r="BG354">
            <v>576844.23389849998</v>
          </cell>
        </row>
        <row r="355">
          <cell r="B355">
            <v>400</v>
          </cell>
          <cell r="C355" t="str">
            <v>Stockpile Reclaim Conveyor (SYR2) - Drive</v>
          </cell>
          <cell r="D355">
            <v>30</v>
          </cell>
          <cell r="E355" t="str">
            <v>Engineering, manufacture and assembly</v>
          </cell>
          <cell r="F355" t="str">
            <v>25.  Local labour</v>
          </cell>
          <cell r="H355" t="str">
            <v>C Mechanical equipment and materials</v>
          </cell>
          <cell r="I355" t="str">
            <v>Local</v>
          </cell>
          <cell r="J355" t="str">
            <v>ZAR</v>
          </cell>
          <cell r="L355">
            <v>46619.932231439998</v>
          </cell>
          <cell r="M355">
            <v>0</v>
          </cell>
          <cell r="N355">
            <v>0</v>
          </cell>
          <cell r="O355">
            <v>46619.932231439998</v>
          </cell>
          <cell r="P355">
            <v>0</v>
          </cell>
          <cell r="Q355">
            <v>0</v>
          </cell>
          <cell r="R355">
            <v>0</v>
          </cell>
          <cell r="S355">
            <v>0</v>
          </cell>
          <cell r="BG355">
            <v>46619.932231439998</v>
          </cell>
        </row>
        <row r="356">
          <cell r="B356">
            <v>400</v>
          </cell>
          <cell r="C356" t="str">
            <v>Stockpile Reclaim Conveyor (SYR2) - Drive</v>
          </cell>
          <cell r="D356">
            <v>40</v>
          </cell>
          <cell r="E356" t="str">
            <v>Transport</v>
          </cell>
          <cell r="F356" t="str">
            <v>22.  Cost of Road transport</v>
          </cell>
          <cell r="H356" t="str">
            <v>E Transport</v>
          </cell>
          <cell r="I356" t="str">
            <v>Local</v>
          </cell>
          <cell r="J356" t="str">
            <v>ZAR</v>
          </cell>
          <cell r="L356">
            <v>9323.9864462879996</v>
          </cell>
          <cell r="M356">
            <v>0</v>
          </cell>
          <cell r="N356">
            <v>0</v>
          </cell>
          <cell r="O356">
            <v>0</v>
          </cell>
          <cell r="P356">
            <v>9323.9864462879996</v>
          </cell>
          <cell r="Q356">
            <v>0</v>
          </cell>
          <cell r="R356">
            <v>0</v>
          </cell>
          <cell r="S356">
            <v>0</v>
          </cell>
          <cell r="BH356">
            <v>9323.9864462879996</v>
          </cell>
        </row>
        <row r="357">
          <cell r="B357">
            <v>400</v>
          </cell>
          <cell r="C357" t="str">
            <v>Stockpile Reclaim Conveyor (SYR2) - Drive</v>
          </cell>
          <cell r="D357">
            <v>50</v>
          </cell>
          <cell r="E357" t="str">
            <v>Construction, Erection, Installation</v>
          </cell>
          <cell r="F357" t="str">
            <v>25.  Local labour</v>
          </cell>
          <cell r="H357" t="str">
            <v>B Construction labour</v>
          </cell>
          <cell r="I357" t="str">
            <v>Local</v>
          </cell>
          <cell r="J357" t="str">
            <v>ZAR</v>
          </cell>
          <cell r="L357">
            <v>76499.612819100003</v>
          </cell>
          <cell r="M357">
            <v>0</v>
          </cell>
          <cell r="N357">
            <v>0</v>
          </cell>
          <cell r="O357">
            <v>0</v>
          </cell>
          <cell r="P357">
            <v>0</v>
          </cell>
          <cell r="Q357">
            <v>76499.612819100003</v>
          </cell>
          <cell r="R357">
            <v>0</v>
          </cell>
          <cell r="S357">
            <v>0</v>
          </cell>
          <cell r="BJ357">
            <v>76499.612819100003</v>
          </cell>
        </row>
        <row r="358">
          <cell r="B358">
            <v>400</v>
          </cell>
          <cell r="C358" t="str">
            <v>Stockpile Reclaim Conveyor (SYR2) - Drive</v>
          </cell>
          <cell r="D358">
            <v>60</v>
          </cell>
          <cell r="E358" t="str">
            <v>Other Foreign equipment</v>
          </cell>
          <cell r="G358" t="str">
            <v>1a</v>
          </cell>
          <cell r="I358" t="str">
            <v>Foreign</v>
          </cell>
          <cell r="J358" t="str">
            <v>EUR</v>
          </cell>
          <cell r="L358">
            <v>1211453.44254</v>
          </cell>
          <cell r="M358">
            <v>0</v>
          </cell>
          <cell r="N358">
            <v>0</v>
          </cell>
          <cell r="O358">
            <v>0</v>
          </cell>
          <cell r="P358">
            <v>0</v>
          </cell>
          <cell r="Q358">
            <v>0</v>
          </cell>
          <cell r="R358">
            <v>1211453.44254</v>
          </cell>
          <cell r="S358">
            <v>0</v>
          </cell>
          <cell r="BJ358">
            <v>1211453.44254</v>
          </cell>
        </row>
        <row r="359">
          <cell r="B359">
            <v>400</v>
          </cell>
          <cell r="C359" t="str">
            <v>Stockpile Reclaim Conveyor (SYR2) - Drive</v>
          </cell>
          <cell r="D359">
            <v>70</v>
          </cell>
          <cell r="M359">
            <v>0</v>
          </cell>
          <cell r="N359">
            <v>0</v>
          </cell>
          <cell r="O359">
            <v>0</v>
          </cell>
          <cell r="P359">
            <v>0</v>
          </cell>
          <cell r="Q359">
            <v>0</v>
          </cell>
          <cell r="R359">
            <v>0</v>
          </cell>
          <cell r="S359">
            <v>0</v>
          </cell>
        </row>
        <row r="360">
          <cell r="B360">
            <v>400</v>
          </cell>
          <cell r="C360" t="str">
            <v>Stockpile Reclaim Conveyor (SYR2) - Electrical</v>
          </cell>
          <cell r="D360">
            <v>10</v>
          </cell>
          <cell r="E360" t="str">
            <v>Design</v>
          </cell>
          <cell r="F360" t="str">
            <v>29.  Local Engineering Service/Design</v>
          </cell>
          <cell r="H360" t="str">
            <v>A Engineering</v>
          </cell>
          <cell r="I360" t="str">
            <v>Local</v>
          </cell>
          <cell r="J360" t="str">
            <v>ZAR</v>
          </cell>
          <cell r="L360">
            <v>247638.02599349999</v>
          </cell>
          <cell r="M360">
            <v>247638.02599349999</v>
          </cell>
          <cell r="N360">
            <v>0</v>
          </cell>
          <cell r="O360">
            <v>0</v>
          </cell>
          <cell r="P360">
            <v>0</v>
          </cell>
          <cell r="Q360">
            <v>0</v>
          </cell>
          <cell r="R360">
            <v>0</v>
          </cell>
          <cell r="S360">
            <v>0</v>
          </cell>
          <cell r="AW360">
            <v>247638.02599349999</v>
          </cell>
        </row>
        <row r="361">
          <cell r="B361">
            <v>400</v>
          </cell>
          <cell r="C361" t="str">
            <v>Stockpile Reclaim Conveyor (SYR2) - Electrical</v>
          </cell>
          <cell r="D361">
            <v>20</v>
          </cell>
          <cell r="E361" t="str">
            <v>Procurement</v>
          </cell>
          <cell r="F361" t="str">
            <v>18.  F.O.R. Price-Goods manufactured Inside R.S.A.</v>
          </cell>
          <cell r="H361" t="str">
            <v>C Mechanical equipment and materials</v>
          </cell>
          <cell r="I361" t="str">
            <v>Local</v>
          </cell>
          <cell r="J361" t="str">
            <v>ZAR</v>
          </cell>
          <cell r="L361">
            <v>4812446.0890799994</v>
          </cell>
          <cell r="M361">
            <v>0</v>
          </cell>
          <cell r="N361">
            <v>4812446.0890799994</v>
          </cell>
          <cell r="O361">
            <v>0</v>
          </cell>
          <cell r="P361">
            <v>0</v>
          </cell>
          <cell r="Q361">
            <v>0</v>
          </cell>
          <cell r="R361">
            <v>0</v>
          </cell>
          <cell r="S361">
            <v>0</v>
          </cell>
          <cell r="AZ361">
            <v>4812446.0890799994</v>
          </cell>
        </row>
        <row r="362">
          <cell r="B362">
            <v>400</v>
          </cell>
          <cell r="C362" t="str">
            <v>Stockpile Reclaim Conveyor (SYR2) - Electrical</v>
          </cell>
          <cell r="D362">
            <v>30</v>
          </cell>
          <cell r="E362" t="str">
            <v>Engineering, manufacture and assembly</v>
          </cell>
          <cell r="F362" t="str">
            <v>25.  Local labour</v>
          </cell>
          <cell r="H362" t="str">
            <v>C Mechanical equipment and materials</v>
          </cell>
          <cell r="I362" t="str">
            <v>Local</v>
          </cell>
          <cell r="J362" t="str">
            <v>ZAR</v>
          </cell>
          <cell r="L362">
            <v>123819.01299675</v>
          </cell>
          <cell r="M362">
            <v>0</v>
          </cell>
          <cell r="N362">
            <v>0</v>
          </cell>
          <cell r="O362">
            <v>123819.01299675</v>
          </cell>
          <cell r="P362">
            <v>0</v>
          </cell>
          <cell r="Q362">
            <v>0</v>
          </cell>
          <cell r="R362">
            <v>0</v>
          </cell>
          <cell r="S362">
            <v>0</v>
          </cell>
          <cell r="BG362">
            <v>123819.01299675</v>
          </cell>
        </row>
        <row r="363">
          <cell r="B363">
            <v>400</v>
          </cell>
          <cell r="C363" t="str">
            <v>Stockpile Reclaim Conveyor (SYR2) - Electrical</v>
          </cell>
          <cell r="D363">
            <v>40</v>
          </cell>
          <cell r="E363" t="str">
            <v>Transport</v>
          </cell>
          <cell r="F363" t="str">
            <v>22.  Cost of Road transport</v>
          </cell>
          <cell r="H363" t="str">
            <v>E Transport</v>
          </cell>
          <cell r="I363" t="str">
            <v>Local</v>
          </cell>
          <cell r="J363" t="str">
            <v>ZAR</v>
          </cell>
          <cell r="L363">
            <v>24763.802599350001</v>
          </cell>
          <cell r="M363">
            <v>0</v>
          </cell>
          <cell r="N363">
            <v>0</v>
          </cell>
          <cell r="O363">
            <v>0</v>
          </cell>
          <cell r="P363">
            <v>24763.802599350001</v>
          </cell>
          <cell r="Q363">
            <v>0</v>
          </cell>
          <cell r="R363">
            <v>0</v>
          </cell>
          <cell r="S363">
            <v>0</v>
          </cell>
          <cell r="BH363">
            <v>24763.802599350001</v>
          </cell>
        </row>
        <row r="364">
          <cell r="B364">
            <v>400</v>
          </cell>
          <cell r="C364" t="str">
            <v>Stockpile Reclaim Conveyor (SYR2) - Electrical</v>
          </cell>
          <cell r="D364">
            <v>50</v>
          </cell>
          <cell r="E364" t="str">
            <v>Construction, Erection, Installation</v>
          </cell>
          <cell r="F364" t="str">
            <v>25.  Local labour</v>
          </cell>
          <cell r="H364" t="str">
            <v>B Construction labour</v>
          </cell>
          <cell r="I364" t="str">
            <v>Local</v>
          </cell>
          <cell r="J364" t="str">
            <v>ZAR</v>
          </cell>
          <cell r="L364">
            <v>140314.43078999998</v>
          </cell>
          <cell r="M364">
            <v>0</v>
          </cell>
          <cell r="N364">
            <v>0</v>
          </cell>
          <cell r="O364">
            <v>0</v>
          </cell>
          <cell r="P364">
            <v>0</v>
          </cell>
          <cell r="Q364">
            <v>140314.43078999998</v>
          </cell>
          <cell r="R364">
            <v>0</v>
          </cell>
          <cell r="S364">
            <v>0</v>
          </cell>
          <cell r="BJ364">
            <v>140314.43078999998</v>
          </cell>
        </row>
        <row r="365">
          <cell r="B365">
            <v>400</v>
          </cell>
          <cell r="C365" t="str">
            <v>Stockpile Reclaim Conveyor (SYR2) - Electrical</v>
          </cell>
          <cell r="D365">
            <v>60</v>
          </cell>
          <cell r="E365" t="str">
            <v>Other</v>
          </cell>
          <cell r="M365">
            <v>0</v>
          </cell>
          <cell r="N365">
            <v>0</v>
          </cell>
          <cell r="O365">
            <v>0</v>
          </cell>
          <cell r="P365">
            <v>0</v>
          </cell>
          <cell r="Q365">
            <v>0</v>
          </cell>
          <cell r="R365">
            <v>0</v>
          </cell>
          <cell r="S365">
            <v>0</v>
          </cell>
          <cell r="BJ365">
            <v>0</v>
          </cell>
        </row>
        <row r="366">
          <cell r="B366">
            <v>400</v>
          </cell>
          <cell r="C366" t="str">
            <v>Stockpile Reclaim Conveyor (SYR2) - Electrical</v>
          </cell>
          <cell r="D366">
            <v>70</v>
          </cell>
          <cell r="M366">
            <v>0</v>
          </cell>
          <cell r="N366">
            <v>0</v>
          </cell>
          <cell r="O366">
            <v>0</v>
          </cell>
          <cell r="P366">
            <v>0</v>
          </cell>
          <cell r="Q366">
            <v>0</v>
          </cell>
          <cell r="R366">
            <v>0</v>
          </cell>
          <cell r="S366">
            <v>0</v>
          </cell>
        </row>
        <row r="367">
          <cell r="B367">
            <v>400</v>
          </cell>
          <cell r="C367" t="str">
            <v>Stockpile Reclaim Conveyor (SYR2) - Belting</v>
          </cell>
          <cell r="D367">
            <v>10</v>
          </cell>
          <cell r="E367" t="str">
            <v>Design</v>
          </cell>
          <cell r="F367" t="str">
            <v>29.  Local Engineering Service/Design</v>
          </cell>
          <cell r="H367" t="str">
            <v>A Engineering</v>
          </cell>
          <cell r="I367" t="str">
            <v>Local</v>
          </cell>
          <cell r="J367" t="str">
            <v>ZAR</v>
          </cell>
          <cell r="L367">
            <v>501687.61523382593</v>
          </cell>
          <cell r="M367">
            <v>501687.61523382593</v>
          </cell>
          <cell r="N367">
            <v>0</v>
          </cell>
          <cell r="O367">
            <v>0</v>
          </cell>
          <cell r="P367">
            <v>0</v>
          </cell>
          <cell r="Q367">
            <v>0</v>
          </cell>
          <cell r="R367">
            <v>0</v>
          </cell>
          <cell r="S367">
            <v>0</v>
          </cell>
          <cell r="AX367">
            <v>501687.61523382593</v>
          </cell>
        </row>
        <row r="368">
          <cell r="B368">
            <v>400</v>
          </cell>
          <cell r="C368" t="str">
            <v>Stockpile Reclaim Conveyor (SYR2) - Belting</v>
          </cell>
          <cell r="D368">
            <v>20</v>
          </cell>
          <cell r="E368" t="str">
            <v>Procurement</v>
          </cell>
          <cell r="F368" t="str">
            <v>18.  F.O.R. Price-Goods manufactured Inside R.S.A.</v>
          </cell>
          <cell r="H368" t="str">
            <v>C Mechanical equipment and materials</v>
          </cell>
          <cell r="I368" t="str">
            <v>Local</v>
          </cell>
          <cell r="J368" t="str">
            <v>ZAR</v>
          </cell>
          <cell r="L368">
            <v>2232373.22217</v>
          </cell>
          <cell r="M368">
            <v>0</v>
          </cell>
          <cell r="N368">
            <v>2232373.22217</v>
          </cell>
          <cell r="O368">
            <v>0</v>
          </cell>
          <cell r="P368">
            <v>0</v>
          </cell>
          <cell r="Q368">
            <v>0</v>
          </cell>
          <cell r="R368">
            <v>0</v>
          </cell>
          <cell r="S368">
            <v>0</v>
          </cell>
          <cell r="BA368">
            <v>2232373.22217</v>
          </cell>
        </row>
        <row r="369">
          <cell r="B369">
            <v>400</v>
          </cell>
          <cell r="C369" t="str">
            <v>Stockpile Reclaim Conveyor (SYR2) - Belting</v>
          </cell>
          <cell r="D369">
            <v>30</v>
          </cell>
          <cell r="E369" t="str">
            <v>Engineering, manufacture and assembly</v>
          </cell>
          <cell r="F369" t="str">
            <v>25.  Local labour</v>
          </cell>
          <cell r="H369" t="str">
            <v>C Mechanical equipment and materials</v>
          </cell>
          <cell r="I369" t="str">
            <v>Local</v>
          </cell>
          <cell r="J369" t="str">
            <v>ZAR</v>
          </cell>
          <cell r="L369">
            <v>125421.90380845648</v>
          </cell>
          <cell r="M369">
            <v>0</v>
          </cell>
          <cell r="N369">
            <v>0</v>
          </cell>
          <cell r="O369">
            <v>125421.90380845648</v>
          </cell>
          <cell r="P369">
            <v>0</v>
          </cell>
          <cell r="Q369">
            <v>0</v>
          </cell>
          <cell r="R369">
            <v>0</v>
          </cell>
          <cell r="S369">
            <v>0</v>
          </cell>
          <cell r="BG369">
            <v>125421.90380845648</v>
          </cell>
        </row>
        <row r="370">
          <cell r="B370">
            <v>400</v>
          </cell>
          <cell r="C370" t="str">
            <v>Stockpile Reclaim Conveyor (SYR2) - Belting</v>
          </cell>
          <cell r="D370">
            <v>40</v>
          </cell>
          <cell r="E370" t="str">
            <v>Transport</v>
          </cell>
          <cell r="F370" t="str">
            <v>22.  Cost of Road transport</v>
          </cell>
          <cell r="H370" t="str">
            <v>E Transport</v>
          </cell>
          <cell r="I370" t="str">
            <v>Local</v>
          </cell>
          <cell r="J370" t="str">
            <v>ZAR</v>
          </cell>
          <cell r="L370">
            <v>25084.380761691296</v>
          </cell>
          <cell r="M370">
            <v>0</v>
          </cell>
          <cell r="N370">
            <v>0</v>
          </cell>
          <cell r="O370">
            <v>0</v>
          </cell>
          <cell r="P370">
            <v>25084.380761691296</v>
          </cell>
          <cell r="Q370">
            <v>0</v>
          </cell>
          <cell r="R370">
            <v>0</v>
          </cell>
          <cell r="S370">
            <v>0</v>
          </cell>
          <cell r="BH370">
            <v>25084.380761691296</v>
          </cell>
        </row>
        <row r="371">
          <cell r="B371">
            <v>400</v>
          </cell>
          <cell r="C371" t="str">
            <v>Stockpile Reclaim Conveyor (SYR2) - Belting</v>
          </cell>
          <cell r="D371">
            <v>50</v>
          </cell>
          <cell r="E371" t="str">
            <v>Construction, Erection, Installation</v>
          </cell>
          <cell r="F371" t="str">
            <v>25.  Local labour</v>
          </cell>
          <cell r="H371" t="str">
            <v>B Construction labour</v>
          </cell>
          <cell r="I371" t="str">
            <v>Local</v>
          </cell>
          <cell r="J371" t="str">
            <v>ZAR</v>
          </cell>
          <cell r="L371">
            <v>282843.66656825994</v>
          </cell>
          <cell r="M371">
            <v>0</v>
          </cell>
          <cell r="N371">
            <v>0</v>
          </cell>
          <cell r="O371">
            <v>0</v>
          </cell>
          <cell r="P371">
            <v>0</v>
          </cell>
          <cell r="Q371">
            <v>282843.66656825994</v>
          </cell>
          <cell r="R371">
            <v>0</v>
          </cell>
          <cell r="S371">
            <v>0</v>
          </cell>
          <cell r="BJ371">
            <v>282843.66656825994</v>
          </cell>
        </row>
        <row r="372">
          <cell r="B372">
            <v>400</v>
          </cell>
          <cell r="C372" t="str">
            <v>Stockpile Reclaim Conveyor (SYR2) - Belting</v>
          </cell>
          <cell r="D372">
            <v>60</v>
          </cell>
          <cell r="E372" t="str">
            <v>Other Foreign equipment</v>
          </cell>
          <cell r="F372" t="str">
            <v>19.  F.O.R. Price-Goods supplied from Imported Items</v>
          </cell>
          <cell r="G372" t="str">
            <v>1a</v>
          </cell>
          <cell r="I372" t="str">
            <v>Foreign</v>
          </cell>
          <cell r="J372" t="str">
            <v>USD</v>
          </cell>
          <cell r="L372">
            <v>2501659.2635999997</v>
          </cell>
          <cell r="M372">
            <v>0</v>
          </cell>
          <cell r="N372">
            <v>0</v>
          </cell>
          <cell r="O372">
            <v>0</v>
          </cell>
          <cell r="P372">
            <v>0</v>
          </cell>
          <cell r="Q372">
            <v>0</v>
          </cell>
          <cell r="R372">
            <v>2501659.2635999997</v>
          </cell>
          <cell r="S372">
            <v>0</v>
          </cell>
          <cell r="BJ372">
            <v>2501659.2635999997</v>
          </cell>
        </row>
        <row r="373">
          <cell r="B373">
            <v>400</v>
          </cell>
          <cell r="C373" t="str">
            <v>Stockpile Reclaim Conveyor (SYR2) - Belting</v>
          </cell>
          <cell r="D373">
            <v>70</v>
          </cell>
          <cell r="M373">
            <v>0</v>
          </cell>
          <cell r="N373">
            <v>0</v>
          </cell>
          <cell r="O373">
            <v>0</v>
          </cell>
          <cell r="P373">
            <v>0</v>
          </cell>
          <cell r="Q373">
            <v>0</v>
          </cell>
          <cell r="R373">
            <v>0</v>
          </cell>
          <cell r="S373">
            <v>0</v>
          </cell>
        </row>
        <row r="374">
          <cell r="B374">
            <v>400</v>
          </cell>
          <cell r="C374" t="str">
            <v>Stockpile Reclaim Conveyor (SYR2) - Belt cleaning</v>
          </cell>
          <cell r="D374">
            <v>10</v>
          </cell>
          <cell r="E374" t="str">
            <v>Design</v>
          </cell>
          <cell r="F374" t="str">
            <v>29.  Local Engineering Service/Design</v>
          </cell>
          <cell r="L374">
            <v>14826.437807939999</v>
          </cell>
          <cell r="M374">
            <v>14826.437807939999</v>
          </cell>
          <cell r="N374">
            <v>0</v>
          </cell>
          <cell r="O374">
            <v>0</v>
          </cell>
          <cell r="P374">
            <v>0</v>
          </cell>
          <cell r="Q374">
            <v>0</v>
          </cell>
          <cell r="R374">
            <v>0</v>
          </cell>
          <cell r="S374">
            <v>0</v>
          </cell>
          <cell r="AY374">
            <v>14826.437807939999</v>
          </cell>
        </row>
        <row r="375">
          <cell r="B375">
            <v>400</v>
          </cell>
          <cell r="C375" t="str">
            <v>Stockpile Reclaim Conveyor (SYR2) - Belt cleaning</v>
          </cell>
          <cell r="D375">
            <v>20</v>
          </cell>
          <cell r="E375" t="str">
            <v>Procurement</v>
          </cell>
          <cell r="F375" t="str">
            <v>18.  F.O.R. Price-Goods manufactured Inside R.S.A.</v>
          </cell>
          <cell r="H375" t="str">
            <v>A Engineering</v>
          </cell>
          <cell r="I375" t="str">
            <v>Local</v>
          </cell>
          <cell r="J375" t="str">
            <v>ZAR</v>
          </cell>
          <cell r="L375">
            <v>134693.89289999998</v>
          </cell>
          <cell r="M375">
            <v>0</v>
          </cell>
          <cell r="N375">
            <v>134693.89289999998</v>
          </cell>
          <cell r="O375">
            <v>0</v>
          </cell>
          <cell r="P375">
            <v>0</v>
          </cell>
          <cell r="Q375">
            <v>0</v>
          </cell>
          <cell r="R375">
            <v>0</v>
          </cell>
          <cell r="S375">
            <v>0</v>
          </cell>
          <cell r="BB375">
            <v>134693.89289999998</v>
          </cell>
        </row>
        <row r="376">
          <cell r="B376">
            <v>400</v>
          </cell>
          <cell r="C376" t="str">
            <v>Stockpile Reclaim Conveyor (SYR2) - Belt cleaning</v>
          </cell>
          <cell r="D376">
            <v>30</v>
          </cell>
          <cell r="E376" t="str">
            <v>Engineering, manufacture and assembly</v>
          </cell>
          <cell r="F376" t="str">
            <v>25.  Local labour</v>
          </cell>
          <cell r="H376" t="str">
            <v>C Mechanical equipment and materials</v>
          </cell>
          <cell r="I376" t="str">
            <v>Local</v>
          </cell>
          <cell r="J376" t="str">
            <v>ZAR</v>
          </cell>
          <cell r="L376">
            <v>3706.6094519849999</v>
          </cell>
          <cell r="M376">
            <v>0</v>
          </cell>
          <cell r="N376">
            <v>0</v>
          </cell>
          <cell r="O376">
            <v>3706.6094519849999</v>
          </cell>
          <cell r="P376">
            <v>0</v>
          </cell>
          <cell r="Q376">
            <v>0</v>
          </cell>
          <cell r="R376">
            <v>0</v>
          </cell>
          <cell r="S376">
            <v>0</v>
          </cell>
          <cell r="BG376">
            <v>3706.6094519849999</v>
          </cell>
        </row>
        <row r="377">
          <cell r="B377">
            <v>400</v>
          </cell>
          <cell r="C377" t="str">
            <v>Stockpile Reclaim Conveyor (SYR2) - Belt cleaning</v>
          </cell>
          <cell r="D377">
            <v>40</v>
          </cell>
          <cell r="E377" t="str">
            <v>Transport</v>
          </cell>
          <cell r="F377" t="str">
            <v>22.  Cost of Road transport</v>
          </cell>
          <cell r="H377" t="str">
            <v>C Mechanical equipment and materials</v>
          </cell>
          <cell r="I377" t="str">
            <v>Local</v>
          </cell>
          <cell r="J377" t="str">
            <v>ZAR</v>
          </cell>
          <cell r="L377">
            <v>741.32189039699983</v>
          </cell>
          <cell r="M377">
            <v>0</v>
          </cell>
          <cell r="N377">
            <v>0</v>
          </cell>
          <cell r="O377">
            <v>0</v>
          </cell>
          <cell r="P377">
            <v>741.32189039699983</v>
          </cell>
          <cell r="Q377">
            <v>0</v>
          </cell>
          <cell r="R377">
            <v>0</v>
          </cell>
          <cell r="S377">
            <v>0</v>
          </cell>
          <cell r="BH377">
            <v>741.32189039699983</v>
          </cell>
        </row>
        <row r="378">
          <cell r="B378">
            <v>400</v>
          </cell>
          <cell r="C378" t="str">
            <v>Stockpile Reclaim Conveyor (SYR2) - Belt cleaning</v>
          </cell>
          <cell r="D378">
            <v>50</v>
          </cell>
          <cell r="E378" t="str">
            <v>Construction, Erection, Installation</v>
          </cell>
          <cell r="F378" t="str">
            <v>25.  Local labour</v>
          </cell>
          <cell r="H378" t="str">
            <v>E Transport</v>
          </cell>
          <cell r="I378" t="str">
            <v>Local</v>
          </cell>
          <cell r="J378" t="str">
            <v>ZAR</v>
          </cell>
          <cell r="L378">
            <v>13570.485179399999</v>
          </cell>
          <cell r="M378">
            <v>0</v>
          </cell>
          <cell r="N378">
            <v>0</v>
          </cell>
          <cell r="O378">
            <v>0</v>
          </cell>
          <cell r="P378">
            <v>0</v>
          </cell>
          <cell r="Q378">
            <v>13570.485179399999</v>
          </cell>
          <cell r="R378">
            <v>0</v>
          </cell>
          <cell r="S378">
            <v>0</v>
          </cell>
          <cell r="BJ378">
            <v>13570.485179399999</v>
          </cell>
        </row>
        <row r="379">
          <cell r="B379">
            <v>400</v>
          </cell>
          <cell r="C379" t="str">
            <v>Stockpile Reclaim Conveyor (SYR2) - Belt cleaning</v>
          </cell>
          <cell r="D379">
            <v>60</v>
          </cell>
          <cell r="E379" t="str">
            <v>Other</v>
          </cell>
          <cell r="H379" t="str">
            <v>B Construction labour</v>
          </cell>
          <cell r="I379" t="str">
            <v>Local</v>
          </cell>
          <cell r="J379" t="str">
            <v>ZAR</v>
          </cell>
          <cell r="M379">
            <v>0</v>
          </cell>
          <cell r="N379">
            <v>0</v>
          </cell>
          <cell r="O379">
            <v>0</v>
          </cell>
          <cell r="P379">
            <v>0</v>
          </cell>
          <cell r="Q379">
            <v>0</v>
          </cell>
          <cell r="R379">
            <v>0</v>
          </cell>
          <cell r="S379">
            <v>0</v>
          </cell>
          <cell r="BJ379">
            <v>0</v>
          </cell>
        </row>
        <row r="380">
          <cell r="B380">
            <v>400</v>
          </cell>
          <cell r="C380" t="str">
            <v>Stockpile Reclaim Conveyor (SYR2) - Belt cleaning</v>
          </cell>
          <cell r="D380">
            <v>70</v>
          </cell>
          <cell r="M380">
            <v>0</v>
          </cell>
          <cell r="N380">
            <v>0</v>
          </cell>
          <cell r="O380">
            <v>0</v>
          </cell>
          <cell r="P380">
            <v>0</v>
          </cell>
          <cell r="Q380">
            <v>0</v>
          </cell>
          <cell r="R380">
            <v>0</v>
          </cell>
          <cell r="S380">
            <v>0</v>
          </cell>
        </row>
        <row r="381">
          <cell r="B381">
            <v>400</v>
          </cell>
          <cell r="C381" t="str">
            <v>Stockpile Reclaim Conveyor (SYR2) - Sheeting</v>
          </cell>
          <cell r="D381">
            <v>10</v>
          </cell>
          <cell r="E381" t="str">
            <v>Design</v>
          </cell>
          <cell r="F381" t="str">
            <v>29.  Local Engineering Service/Design</v>
          </cell>
          <cell r="H381" t="str">
            <v>A Engineering</v>
          </cell>
          <cell r="I381" t="str">
            <v>Local</v>
          </cell>
          <cell r="J381" t="str">
            <v>ZAR</v>
          </cell>
          <cell r="L381">
            <v>34757.553862764697</v>
          </cell>
          <cell r="M381">
            <v>34757.553862764697</v>
          </cell>
          <cell r="N381">
            <v>0</v>
          </cell>
          <cell r="O381">
            <v>0</v>
          </cell>
          <cell r="P381">
            <v>0</v>
          </cell>
          <cell r="Q381">
            <v>0</v>
          </cell>
          <cell r="R381">
            <v>0</v>
          </cell>
          <cell r="S381">
            <v>0</v>
          </cell>
          <cell r="AZ381">
            <v>34757.553862764697</v>
          </cell>
        </row>
        <row r="382">
          <cell r="B382">
            <v>400</v>
          </cell>
          <cell r="C382" t="str">
            <v>Stockpile Reclaim Conveyor (SYR2) - Sheeting</v>
          </cell>
          <cell r="D382">
            <v>20</v>
          </cell>
          <cell r="E382" t="str">
            <v>Procurement</v>
          </cell>
          <cell r="F382" t="str">
            <v>18.  F.O.R. Price-Goods manufactured Inside R.S.A.</v>
          </cell>
          <cell r="H382" t="str">
            <v>C Mechanical equipment and materials</v>
          </cell>
          <cell r="I382" t="str">
            <v>Local</v>
          </cell>
          <cell r="J382" t="str">
            <v>ZAR</v>
          </cell>
          <cell r="L382">
            <v>312482.39636249997</v>
          </cell>
          <cell r="M382">
            <v>0</v>
          </cell>
          <cell r="N382">
            <v>312482.39636249997</v>
          </cell>
          <cell r="O382">
            <v>0</v>
          </cell>
          <cell r="P382">
            <v>0</v>
          </cell>
          <cell r="Q382">
            <v>0</v>
          </cell>
          <cell r="R382">
            <v>0</v>
          </cell>
          <cell r="S382">
            <v>0</v>
          </cell>
          <cell r="BC382">
            <v>312482.39636249997</v>
          </cell>
        </row>
        <row r="383">
          <cell r="B383">
            <v>400</v>
          </cell>
          <cell r="C383" t="str">
            <v>Stockpile Reclaim Conveyor (SYR2) - Sheeting</v>
          </cell>
          <cell r="D383">
            <v>30</v>
          </cell>
          <cell r="E383" t="str">
            <v>Engineering, manufacture and assembly</v>
          </cell>
          <cell r="F383" t="str">
            <v>25.  Local labour</v>
          </cell>
          <cell r="H383" t="str">
            <v>C Mechanical equipment and materials</v>
          </cell>
          <cell r="I383" t="str">
            <v>Local</v>
          </cell>
          <cell r="J383" t="str">
            <v>ZAR</v>
          </cell>
          <cell r="L383">
            <v>8689.3884656911741</v>
          </cell>
          <cell r="M383">
            <v>0</v>
          </cell>
          <cell r="N383">
            <v>0</v>
          </cell>
          <cell r="O383">
            <v>8689.3884656911741</v>
          </cell>
          <cell r="P383">
            <v>0</v>
          </cell>
          <cell r="Q383">
            <v>0</v>
          </cell>
          <cell r="R383">
            <v>0</v>
          </cell>
          <cell r="S383">
            <v>0</v>
          </cell>
          <cell r="BG383">
            <v>8689.3884656911741</v>
          </cell>
        </row>
        <row r="384">
          <cell r="B384">
            <v>400</v>
          </cell>
          <cell r="C384" t="str">
            <v>Stockpile Reclaim Conveyor (SYR2) - Sheeting</v>
          </cell>
          <cell r="D384">
            <v>40</v>
          </cell>
          <cell r="E384" t="str">
            <v>Transport</v>
          </cell>
          <cell r="F384" t="str">
            <v>22.  Cost of Road transport</v>
          </cell>
          <cell r="H384" t="str">
            <v>E Transport</v>
          </cell>
          <cell r="I384" t="str">
            <v>Local</v>
          </cell>
          <cell r="J384" t="str">
            <v>ZAR</v>
          </cell>
          <cell r="L384">
            <v>1737.8776931382347</v>
          </cell>
          <cell r="M384">
            <v>0</v>
          </cell>
          <cell r="N384">
            <v>0</v>
          </cell>
          <cell r="O384">
            <v>0</v>
          </cell>
          <cell r="P384">
            <v>1737.8776931382347</v>
          </cell>
          <cell r="Q384">
            <v>0</v>
          </cell>
          <cell r="R384">
            <v>0</v>
          </cell>
          <cell r="S384">
            <v>0</v>
          </cell>
          <cell r="BH384">
            <v>1737.8776931382347</v>
          </cell>
        </row>
        <row r="385">
          <cell r="B385">
            <v>400</v>
          </cell>
          <cell r="C385" t="str">
            <v>Stockpile Reclaim Conveyor (SYR2) - Sheeting</v>
          </cell>
          <cell r="D385">
            <v>50</v>
          </cell>
          <cell r="E385" t="str">
            <v>Construction, Erection, Installation</v>
          </cell>
          <cell r="F385" t="str">
            <v>25.  Local labour</v>
          </cell>
          <cell r="H385" t="str">
            <v>B Construction labour</v>
          </cell>
          <cell r="I385" t="str">
            <v>Local</v>
          </cell>
          <cell r="J385" t="str">
            <v>ZAR</v>
          </cell>
          <cell r="L385">
            <v>35093.142265146962</v>
          </cell>
          <cell r="M385">
            <v>0</v>
          </cell>
          <cell r="N385">
            <v>0</v>
          </cell>
          <cell r="O385">
            <v>0</v>
          </cell>
          <cell r="P385">
            <v>0</v>
          </cell>
          <cell r="Q385">
            <v>35093.142265146962</v>
          </cell>
          <cell r="R385">
            <v>0</v>
          </cell>
          <cell r="S385">
            <v>0</v>
          </cell>
          <cell r="BJ385">
            <v>35093.142265146962</v>
          </cell>
        </row>
        <row r="386">
          <cell r="B386">
            <v>400</v>
          </cell>
          <cell r="C386" t="str">
            <v>Stockpile Reclaim Conveyor (SYR2) - Sheeting</v>
          </cell>
          <cell r="D386">
            <v>60</v>
          </cell>
          <cell r="E386" t="str">
            <v>Other</v>
          </cell>
          <cell r="M386">
            <v>0</v>
          </cell>
          <cell r="N386">
            <v>0</v>
          </cell>
          <cell r="O386">
            <v>0</v>
          </cell>
          <cell r="P386">
            <v>0</v>
          </cell>
          <cell r="Q386">
            <v>0</v>
          </cell>
          <cell r="R386">
            <v>0</v>
          </cell>
          <cell r="S386">
            <v>0</v>
          </cell>
          <cell r="BJ386">
            <v>0</v>
          </cell>
        </row>
        <row r="387">
          <cell r="B387">
            <v>400</v>
          </cell>
          <cell r="C387" t="str">
            <v>Stockpile Reclaim Conveyor (SYR2) - Sheeting</v>
          </cell>
          <cell r="D387">
            <v>70</v>
          </cell>
          <cell r="M387">
            <v>0</v>
          </cell>
          <cell r="N387">
            <v>0</v>
          </cell>
          <cell r="O387">
            <v>0</v>
          </cell>
          <cell r="P387">
            <v>0</v>
          </cell>
          <cell r="Q387">
            <v>0</v>
          </cell>
          <cell r="R387">
            <v>0</v>
          </cell>
          <cell r="S387">
            <v>0</v>
          </cell>
        </row>
        <row r="388">
          <cell r="B388">
            <v>400</v>
          </cell>
          <cell r="C388" t="str">
            <v>Stockpile Reclaim Conveyor (SYR2) - Chute work</v>
          </cell>
          <cell r="D388">
            <v>10</v>
          </cell>
          <cell r="E388" t="str">
            <v>Design</v>
          </cell>
          <cell r="F388" t="str">
            <v>29.  Local Engineering Service/Design</v>
          </cell>
          <cell r="H388" t="str">
            <v>A Engineering</v>
          </cell>
          <cell r="I388" t="str">
            <v>Local</v>
          </cell>
          <cell r="J388" t="str">
            <v>ZAR</v>
          </cell>
          <cell r="L388">
            <v>66689.101662092537</v>
          </cell>
          <cell r="M388">
            <v>66689.101662092537</v>
          </cell>
          <cell r="N388">
            <v>0</v>
          </cell>
          <cell r="O388">
            <v>0</v>
          </cell>
          <cell r="P388">
            <v>0</v>
          </cell>
          <cell r="Q388">
            <v>0</v>
          </cell>
          <cell r="R388">
            <v>0</v>
          </cell>
          <cell r="S388">
            <v>0</v>
          </cell>
          <cell r="BA388">
            <v>66689.101662092537</v>
          </cell>
        </row>
        <row r="389">
          <cell r="B389">
            <v>400</v>
          </cell>
          <cell r="C389" t="str">
            <v>Stockpile Reclaim Conveyor (SYR2) - Chute work</v>
          </cell>
          <cell r="D389">
            <v>20</v>
          </cell>
          <cell r="E389" t="str">
            <v>Procurement</v>
          </cell>
          <cell r="F389" t="str">
            <v>18.  F.O.R. Price-Goods manufactured Inside R.S.A.</v>
          </cell>
          <cell r="H389" t="str">
            <v>C Mechanical equipment and materials</v>
          </cell>
          <cell r="I389" t="str">
            <v>Local</v>
          </cell>
          <cell r="J389" t="str">
            <v>ZAR</v>
          </cell>
          <cell r="L389">
            <v>613139.2642425783</v>
          </cell>
          <cell r="M389">
            <v>0</v>
          </cell>
          <cell r="N389">
            <v>613139.2642425783</v>
          </cell>
          <cell r="O389">
            <v>0</v>
          </cell>
          <cell r="P389">
            <v>0</v>
          </cell>
          <cell r="Q389">
            <v>0</v>
          </cell>
          <cell r="R389">
            <v>0</v>
          </cell>
          <cell r="S389">
            <v>0</v>
          </cell>
          <cell r="BD389">
            <v>613139.2642425783</v>
          </cell>
        </row>
        <row r="390">
          <cell r="B390">
            <v>400</v>
          </cell>
          <cell r="C390" t="str">
            <v>Stockpile Reclaim Conveyor (SYR2) - Chute work</v>
          </cell>
          <cell r="D390">
            <v>30</v>
          </cell>
          <cell r="E390" t="str">
            <v>Engineering, manufacture and assembly</v>
          </cell>
          <cell r="F390" t="str">
            <v>25.  Local labour</v>
          </cell>
          <cell r="H390" t="str">
            <v>C Mechanical equipment and materials</v>
          </cell>
          <cell r="I390" t="str">
            <v>Local</v>
          </cell>
          <cell r="J390" t="str">
            <v>ZAR</v>
          </cell>
          <cell r="L390">
            <v>16672.275415523134</v>
          </cell>
          <cell r="M390">
            <v>0</v>
          </cell>
          <cell r="N390">
            <v>0</v>
          </cell>
          <cell r="O390">
            <v>16672.275415523134</v>
          </cell>
          <cell r="P390">
            <v>0</v>
          </cell>
          <cell r="Q390">
            <v>0</v>
          </cell>
          <cell r="R390">
            <v>0</v>
          </cell>
          <cell r="S390">
            <v>0</v>
          </cell>
          <cell r="BG390">
            <v>16672.275415523134</v>
          </cell>
        </row>
        <row r="391">
          <cell r="B391">
            <v>400</v>
          </cell>
          <cell r="C391" t="str">
            <v>Stockpile Reclaim Conveyor (SYR2) - Chute work</v>
          </cell>
          <cell r="D391">
            <v>40</v>
          </cell>
          <cell r="E391" t="str">
            <v>Transport</v>
          </cell>
          <cell r="F391" t="str">
            <v>22.  Cost of Road transport</v>
          </cell>
          <cell r="H391" t="str">
            <v>E Transport</v>
          </cell>
          <cell r="I391" t="str">
            <v>Local</v>
          </cell>
          <cell r="J391" t="str">
            <v>ZAR</v>
          </cell>
          <cell r="L391">
            <v>3334.4550831046258</v>
          </cell>
          <cell r="M391">
            <v>0</v>
          </cell>
          <cell r="N391">
            <v>0</v>
          </cell>
          <cell r="O391">
            <v>0</v>
          </cell>
          <cell r="P391">
            <v>3334.4550831046258</v>
          </cell>
          <cell r="Q391">
            <v>0</v>
          </cell>
          <cell r="R391">
            <v>0</v>
          </cell>
          <cell r="S391">
            <v>0</v>
          </cell>
          <cell r="BH391">
            <v>3334.4550831046258</v>
          </cell>
        </row>
        <row r="392">
          <cell r="B392">
            <v>400</v>
          </cell>
          <cell r="C392" t="str">
            <v>Stockpile Reclaim Conveyor (SYR2) - Chute work</v>
          </cell>
          <cell r="D392">
            <v>50</v>
          </cell>
          <cell r="E392" t="str">
            <v>Construction, Erection, Installation</v>
          </cell>
          <cell r="F392" t="str">
            <v>25.  Local labour</v>
          </cell>
          <cell r="H392" t="str">
            <v>B Construction labour</v>
          </cell>
          <cell r="I392" t="str">
            <v>Local</v>
          </cell>
          <cell r="J392" t="str">
            <v>ZAR</v>
          </cell>
          <cell r="L392">
            <v>53751.752378347024</v>
          </cell>
          <cell r="M392">
            <v>0</v>
          </cell>
          <cell r="N392">
            <v>0</v>
          </cell>
          <cell r="O392">
            <v>0</v>
          </cell>
          <cell r="P392">
            <v>0</v>
          </cell>
          <cell r="Q392">
            <v>53751.752378347024</v>
          </cell>
          <cell r="R392">
            <v>0</v>
          </cell>
          <cell r="S392">
            <v>0</v>
          </cell>
          <cell r="BJ392">
            <v>53751.752378347024</v>
          </cell>
        </row>
        <row r="393">
          <cell r="B393">
            <v>400</v>
          </cell>
          <cell r="C393" t="str">
            <v>Stockpile Reclaim Conveyor (SYR2) - Chute work</v>
          </cell>
          <cell r="D393">
            <v>60</v>
          </cell>
          <cell r="E393" t="str">
            <v>Other</v>
          </cell>
          <cell r="M393">
            <v>0</v>
          </cell>
          <cell r="N393">
            <v>0</v>
          </cell>
          <cell r="O393">
            <v>0</v>
          </cell>
          <cell r="P393">
            <v>0</v>
          </cell>
          <cell r="Q393">
            <v>0</v>
          </cell>
          <cell r="R393">
            <v>0</v>
          </cell>
          <cell r="S393">
            <v>0</v>
          </cell>
          <cell r="BJ393">
            <v>0</v>
          </cell>
        </row>
        <row r="394">
          <cell r="B394">
            <v>400</v>
          </cell>
          <cell r="C394" t="str">
            <v>Stockpile Reclaim Conveyor (SYR2) - Chute work</v>
          </cell>
          <cell r="D394">
            <v>70</v>
          </cell>
          <cell r="M394">
            <v>0</v>
          </cell>
          <cell r="N394">
            <v>0</v>
          </cell>
          <cell r="O394">
            <v>0</v>
          </cell>
          <cell r="P394">
            <v>0</v>
          </cell>
          <cell r="Q394">
            <v>0</v>
          </cell>
          <cell r="R394">
            <v>0</v>
          </cell>
          <cell r="S394">
            <v>0</v>
          </cell>
        </row>
        <row r="395">
          <cell r="B395">
            <v>400</v>
          </cell>
          <cell r="C395" t="str">
            <v>Stockpile Reclaim Conveyor (SYR2) - C&amp;I</v>
          </cell>
          <cell r="D395">
            <v>10</v>
          </cell>
          <cell r="E395" t="str">
            <v>Design</v>
          </cell>
          <cell r="F395" t="str">
            <v>29.  Local Engineering Service/Design</v>
          </cell>
          <cell r="H395" t="str">
            <v>A Engineering</v>
          </cell>
          <cell r="I395" t="str">
            <v>Local</v>
          </cell>
          <cell r="J395" t="str">
            <v>ZAR</v>
          </cell>
          <cell r="L395">
            <v>35397.984392999999</v>
          </cell>
          <cell r="M395">
            <v>35397.984392999999</v>
          </cell>
          <cell r="N395">
            <v>0</v>
          </cell>
          <cell r="O395">
            <v>0</v>
          </cell>
          <cell r="P395">
            <v>0</v>
          </cell>
          <cell r="Q395">
            <v>0</v>
          </cell>
          <cell r="R395">
            <v>0</v>
          </cell>
          <cell r="S395">
            <v>0</v>
          </cell>
          <cell r="BB395">
            <v>35397.984392999999</v>
          </cell>
        </row>
        <row r="396">
          <cell r="B396">
            <v>400</v>
          </cell>
          <cell r="C396" t="str">
            <v>Stockpile Reclaim Conveyor (SYR2) - C&amp;I</v>
          </cell>
          <cell r="D396">
            <v>20</v>
          </cell>
          <cell r="E396" t="str">
            <v>Procurement</v>
          </cell>
          <cell r="F396" t="str">
            <v>18.  F.O.R. Price-Goods manufactured Inside R.S.A.</v>
          </cell>
          <cell r="H396" t="str">
            <v>C Mechanical equipment and materials</v>
          </cell>
          <cell r="I396" t="str">
            <v>Local</v>
          </cell>
          <cell r="J396" t="str">
            <v>ZAR</v>
          </cell>
          <cell r="L396">
            <v>644160.37751999998</v>
          </cell>
          <cell r="M396">
            <v>0</v>
          </cell>
          <cell r="N396">
            <v>644160.37751999998</v>
          </cell>
          <cell r="O396">
            <v>0</v>
          </cell>
          <cell r="P396">
            <v>0</v>
          </cell>
          <cell r="Q396">
            <v>0</v>
          </cell>
          <cell r="R396">
            <v>0</v>
          </cell>
          <cell r="S396">
            <v>0</v>
          </cell>
          <cell r="BE396">
            <v>644160.37751999998</v>
          </cell>
        </row>
        <row r="397">
          <cell r="B397">
            <v>400</v>
          </cell>
          <cell r="C397" t="str">
            <v>Stockpile Reclaim Conveyor (SYR2) - C&amp;I</v>
          </cell>
          <cell r="D397">
            <v>30</v>
          </cell>
          <cell r="E397" t="str">
            <v>Engineering, manufacture and assembly</v>
          </cell>
          <cell r="F397" t="str">
            <v>25.  Local labour</v>
          </cell>
          <cell r="H397" t="str">
            <v>C Mechanical equipment and materials</v>
          </cell>
          <cell r="I397" t="str">
            <v>Local</v>
          </cell>
          <cell r="J397" t="str">
            <v>ZAR</v>
          </cell>
          <cell r="L397">
            <v>17698.992196499999</v>
          </cell>
          <cell r="M397">
            <v>0</v>
          </cell>
          <cell r="N397">
            <v>0</v>
          </cell>
          <cell r="O397">
            <v>17698.992196499999</v>
          </cell>
          <cell r="P397">
            <v>0</v>
          </cell>
          <cell r="Q397">
            <v>0</v>
          </cell>
          <cell r="R397">
            <v>0</v>
          </cell>
          <cell r="S397">
            <v>0</v>
          </cell>
          <cell r="BG397">
            <v>17698.992196499999</v>
          </cell>
        </row>
        <row r="398">
          <cell r="B398">
            <v>400</v>
          </cell>
          <cell r="C398" t="str">
            <v>Stockpile Reclaim Conveyor (SYR2) - C&amp;I</v>
          </cell>
          <cell r="D398">
            <v>40</v>
          </cell>
          <cell r="E398" t="str">
            <v>Transport</v>
          </cell>
          <cell r="F398" t="str">
            <v>22.  Cost of Road transport</v>
          </cell>
          <cell r="H398" t="str">
            <v>E Transport</v>
          </cell>
          <cell r="I398" t="str">
            <v>Local</v>
          </cell>
          <cell r="J398" t="str">
            <v>ZAR</v>
          </cell>
          <cell r="L398">
            <v>3539.7984392999992</v>
          </cell>
          <cell r="M398">
            <v>0</v>
          </cell>
          <cell r="N398">
            <v>0</v>
          </cell>
          <cell r="O398">
            <v>0</v>
          </cell>
          <cell r="P398">
            <v>3539.7984392999992</v>
          </cell>
          <cell r="Q398">
            <v>0</v>
          </cell>
          <cell r="R398">
            <v>0</v>
          </cell>
          <cell r="S398">
            <v>0</v>
          </cell>
          <cell r="BH398">
            <v>3539.7984392999992</v>
          </cell>
        </row>
        <row r="399">
          <cell r="B399">
            <v>400</v>
          </cell>
          <cell r="C399" t="str">
            <v>Stockpile Reclaim Conveyor (SYR2) - C&amp;I</v>
          </cell>
          <cell r="D399">
            <v>50</v>
          </cell>
          <cell r="E399" t="str">
            <v>Construction, Erection, Installation</v>
          </cell>
          <cell r="F399" t="str">
            <v>25.  Local labour</v>
          </cell>
          <cell r="H399" t="str">
            <v>B Construction labour</v>
          </cell>
          <cell r="I399" t="str">
            <v>Local</v>
          </cell>
          <cell r="J399" t="str">
            <v>ZAR</v>
          </cell>
          <cell r="L399">
            <v>63799.310339999996</v>
          </cell>
          <cell r="M399">
            <v>0</v>
          </cell>
          <cell r="N399">
            <v>0</v>
          </cell>
          <cell r="O399">
            <v>0</v>
          </cell>
          <cell r="P399">
            <v>0</v>
          </cell>
          <cell r="Q399">
            <v>63799.310339999996</v>
          </cell>
          <cell r="R399">
            <v>0</v>
          </cell>
          <cell r="S399">
            <v>0</v>
          </cell>
          <cell r="BJ399">
            <v>63799.310339999996</v>
          </cell>
        </row>
        <row r="400">
          <cell r="B400">
            <v>400</v>
          </cell>
          <cell r="C400" t="str">
            <v>Stockpile Reclaim Conveyor (SYR2) - C&amp;I</v>
          </cell>
          <cell r="D400">
            <v>60</v>
          </cell>
          <cell r="E400" t="str">
            <v>Other</v>
          </cell>
          <cell r="M400">
            <v>0</v>
          </cell>
          <cell r="N400">
            <v>0</v>
          </cell>
          <cell r="O400">
            <v>0</v>
          </cell>
          <cell r="P400">
            <v>0</v>
          </cell>
          <cell r="Q400">
            <v>0</v>
          </cell>
          <cell r="R400">
            <v>0</v>
          </cell>
          <cell r="S400">
            <v>0</v>
          </cell>
          <cell r="BJ400">
            <v>0</v>
          </cell>
        </row>
        <row r="401">
          <cell r="B401">
            <v>400</v>
          </cell>
          <cell r="C401" t="str">
            <v>Stockpile Reclaim Conveyor (SYR2) - C&amp;I</v>
          </cell>
          <cell r="D401">
            <v>70</v>
          </cell>
          <cell r="M401">
            <v>0</v>
          </cell>
          <cell r="N401">
            <v>0</v>
          </cell>
          <cell r="O401">
            <v>0</v>
          </cell>
          <cell r="P401">
            <v>0</v>
          </cell>
          <cell r="Q401">
            <v>0</v>
          </cell>
          <cell r="R401">
            <v>0</v>
          </cell>
          <cell r="S401">
            <v>0</v>
          </cell>
        </row>
        <row r="402">
          <cell r="B402">
            <v>400</v>
          </cell>
          <cell r="C402" t="str">
            <v>Stockpile Reclaim Conveyor (SYR2) - Field instrumentation</v>
          </cell>
          <cell r="M402">
            <v>0</v>
          </cell>
          <cell r="N402">
            <v>0</v>
          </cell>
          <cell r="O402">
            <v>0</v>
          </cell>
          <cell r="P402">
            <v>0</v>
          </cell>
          <cell r="Q402">
            <v>0</v>
          </cell>
          <cell r="R402">
            <v>0</v>
          </cell>
          <cell r="S402">
            <v>0</v>
          </cell>
        </row>
        <row r="403">
          <cell r="B403">
            <v>400</v>
          </cell>
          <cell r="C403" t="str">
            <v>Stockpile Reclaim Conveyor (SYR2) - Field instrumentation</v>
          </cell>
          <cell r="D403">
            <v>10</v>
          </cell>
          <cell r="E403" t="str">
            <v>Design</v>
          </cell>
          <cell r="F403" t="str">
            <v>29.  Local Engineering Service/Design</v>
          </cell>
          <cell r="H403" t="str">
            <v>A Engineering</v>
          </cell>
          <cell r="I403" t="str">
            <v>Local</v>
          </cell>
          <cell r="J403" t="str">
            <v>ZAR</v>
          </cell>
          <cell r="L403">
            <v>1568.316789</v>
          </cell>
          <cell r="M403">
            <v>1568.316789</v>
          </cell>
          <cell r="N403">
            <v>0</v>
          </cell>
          <cell r="O403">
            <v>0</v>
          </cell>
          <cell r="P403">
            <v>0</v>
          </cell>
          <cell r="Q403">
            <v>0</v>
          </cell>
          <cell r="R403">
            <v>0</v>
          </cell>
          <cell r="S403">
            <v>0</v>
          </cell>
          <cell r="BC403">
            <v>1568.316789</v>
          </cell>
        </row>
        <row r="404">
          <cell r="B404">
            <v>400</v>
          </cell>
          <cell r="C404" t="str">
            <v>Stockpile Reclaim Conveyor (SYR2) - Field instrumentation</v>
          </cell>
          <cell r="D404">
            <v>20</v>
          </cell>
          <cell r="E404" t="str">
            <v>Procurement</v>
          </cell>
          <cell r="F404" t="str">
            <v>18.  F.O.R. Price-Goods manufactured Inside R.S.A.</v>
          </cell>
          <cell r="H404" t="str">
            <v>C Mechanical equipment and materials</v>
          </cell>
          <cell r="I404" t="str">
            <v>Local</v>
          </cell>
          <cell r="J404" t="str">
            <v>ZAR</v>
          </cell>
          <cell r="L404">
            <v>27280.907999999996</v>
          </cell>
          <cell r="M404">
            <v>0</v>
          </cell>
          <cell r="N404">
            <v>27280.907999999996</v>
          </cell>
          <cell r="O404">
            <v>0</v>
          </cell>
          <cell r="P404">
            <v>0</v>
          </cell>
          <cell r="Q404">
            <v>0</v>
          </cell>
          <cell r="R404">
            <v>0</v>
          </cell>
          <cell r="S404">
            <v>0</v>
          </cell>
          <cell r="BF404">
            <v>27280.907999999996</v>
          </cell>
        </row>
        <row r="405">
          <cell r="B405">
            <v>400</v>
          </cell>
          <cell r="C405" t="str">
            <v>Stockpile Reclaim Conveyor (SYR2) - Field instrumentation</v>
          </cell>
          <cell r="D405">
            <v>30</v>
          </cell>
          <cell r="E405" t="str">
            <v>Engineering, manufacture and assembly</v>
          </cell>
          <cell r="F405" t="str">
            <v>25.  Local labour</v>
          </cell>
          <cell r="H405" t="str">
            <v>C Mechanical equipment and materials</v>
          </cell>
          <cell r="I405" t="str">
            <v>Local</v>
          </cell>
          <cell r="J405" t="str">
            <v>ZAR</v>
          </cell>
          <cell r="L405">
            <v>784.15839449999999</v>
          </cell>
          <cell r="M405">
            <v>0</v>
          </cell>
          <cell r="N405">
            <v>0</v>
          </cell>
          <cell r="O405">
            <v>784.15839449999999</v>
          </cell>
          <cell r="P405">
            <v>0</v>
          </cell>
          <cell r="Q405">
            <v>0</v>
          </cell>
          <cell r="R405">
            <v>0</v>
          </cell>
          <cell r="S405">
            <v>0</v>
          </cell>
          <cell r="BG405">
            <v>784.15839449999999</v>
          </cell>
        </row>
        <row r="406">
          <cell r="B406">
            <v>400</v>
          </cell>
          <cell r="C406" t="str">
            <v>Stockpile Reclaim Conveyor (SYR2) - Field instrumentation</v>
          </cell>
          <cell r="D406">
            <v>40</v>
          </cell>
          <cell r="E406" t="str">
            <v>Transport</v>
          </cell>
          <cell r="F406" t="str">
            <v>22.  Cost of Road transport</v>
          </cell>
          <cell r="H406" t="str">
            <v>E Transport</v>
          </cell>
          <cell r="I406" t="str">
            <v>Local</v>
          </cell>
          <cell r="J406" t="str">
            <v>ZAR</v>
          </cell>
          <cell r="L406">
            <v>156.83167889999999</v>
          </cell>
          <cell r="M406">
            <v>0</v>
          </cell>
          <cell r="N406">
            <v>0</v>
          </cell>
          <cell r="O406">
            <v>0</v>
          </cell>
          <cell r="P406">
            <v>156.83167889999999</v>
          </cell>
          <cell r="Q406">
            <v>0</v>
          </cell>
          <cell r="R406">
            <v>0</v>
          </cell>
          <cell r="S406">
            <v>0</v>
          </cell>
          <cell r="BH406">
            <v>156.83167889999999</v>
          </cell>
        </row>
        <row r="407">
          <cell r="B407">
            <v>400</v>
          </cell>
          <cell r="C407" t="str">
            <v>Stockpile Reclaim Conveyor (SYR2) - Field instrumentation</v>
          </cell>
          <cell r="D407">
            <v>50</v>
          </cell>
          <cell r="E407" t="str">
            <v>Construction, Erection, Installation</v>
          </cell>
          <cell r="F407" t="str">
            <v>25.  Local labour</v>
          </cell>
          <cell r="H407" t="str">
            <v>B Construction labour</v>
          </cell>
          <cell r="I407" t="str">
            <v>Local</v>
          </cell>
          <cell r="J407" t="str">
            <v>ZAR</v>
          </cell>
          <cell r="L407">
            <v>4085.4277799999995</v>
          </cell>
          <cell r="M407">
            <v>0</v>
          </cell>
          <cell r="N407">
            <v>0</v>
          </cell>
          <cell r="O407">
            <v>0</v>
          </cell>
          <cell r="P407">
            <v>0</v>
          </cell>
          <cell r="Q407">
            <v>4085.4277799999995</v>
          </cell>
          <cell r="R407">
            <v>0</v>
          </cell>
          <cell r="S407">
            <v>0</v>
          </cell>
          <cell r="BJ407">
            <v>4085.4277799999995</v>
          </cell>
        </row>
        <row r="408">
          <cell r="B408">
            <v>400</v>
          </cell>
          <cell r="C408" t="str">
            <v>Stockpile Reclaim Conveyor (SYR2) - Field instrumentation</v>
          </cell>
          <cell r="D408">
            <v>60</v>
          </cell>
          <cell r="E408" t="str">
            <v>Other</v>
          </cell>
          <cell r="M408">
            <v>0</v>
          </cell>
          <cell r="N408">
            <v>0</v>
          </cell>
          <cell r="O408">
            <v>0</v>
          </cell>
          <cell r="P408">
            <v>0</v>
          </cell>
          <cell r="Q408">
            <v>0</v>
          </cell>
          <cell r="R408">
            <v>0</v>
          </cell>
          <cell r="S408">
            <v>0</v>
          </cell>
          <cell r="BJ408">
            <v>0</v>
          </cell>
        </row>
        <row r="409">
          <cell r="B409">
            <v>400</v>
          </cell>
          <cell r="C409" t="str">
            <v>Stockpile Reclaim Conveyor (SYR2) - Earthing</v>
          </cell>
          <cell r="D409">
            <v>70</v>
          </cell>
          <cell r="M409">
            <v>0</v>
          </cell>
          <cell r="N409">
            <v>0</v>
          </cell>
          <cell r="O409">
            <v>0</v>
          </cell>
          <cell r="P409">
            <v>0</v>
          </cell>
          <cell r="Q409">
            <v>0</v>
          </cell>
          <cell r="R409">
            <v>0</v>
          </cell>
          <cell r="S409">
            <v>0</v>
          </cell>
        </row>
        <row r="410">
          <cell r="B410">
            <v>400</v>
          </cell>
          <cell r="C410" t="str">
            <v>Stockpile Reclaim Conveyor (SYR2) - Earthing</v>
          </cell>
          <cell r="D410">
            <v>10</v>
          </cell>
          <cell r="E410" t="str">
            <v>Design</v>
          </cell>
          <cell r="F410" t="str">
            <v>29.  Local Engineering Service/Design</v>
          </cell>
          <cell r="H410" t="str">
            <v>A Engineering</v>
          </cell>
          <cell r="I410" t="str">
            <v>Local</v>
          </cell>
          <cell r="J410" t="str">
            <v>ZAR</v>
          </cell>
          <cell r="L410">
            <v>19474.487356499998</v>
          </cell>
          <cell r="M410">
            <v>19474.487356499998</v>
          </cell>
          <cell r="N410">
            <v>0</v>
          </cell>
          <cell r="O410">
            <v>0</v>
          </cell>
          <cell r="P410">
            <v>0</v>
          </cell>
          <cell r="Q410">
            <v>0</v>
          </cell>
          <cell r="R410">
            <v>0</v>
          </cell>
          <cell r="S410">
            <v>0</v>
          </cell>
          <cell r="BD410">
            <v>19474.487356499998</v>
          </cell>
        </row>
        <row r="411">
          <cell r="B411">
            <v>400</v>
          </cell>
          <cell r="C411" t="str">
            <v>Stockpile Reclaim Conveyor (SYR2) - Earthing</v>
          </cell>
          <cell r="D411">
            <v>20</v>
          </cell>
          <cell r="E411" t="str">
            <v>Procurement</v>
          </cell>
          <cell r="F411" t="str">
            <v>18.  F.O.R. Price-Goods manufactured Inside R.S.A.</v>
          </cell>
          <cell r="H411" t="str">
            <v>C Mechanical equipment and materials</v>
          </cell>
          <cell r="I411" t="str">
            <v>Local</v>
          </cell>
          <cell r="J411" t="str">
            <v>ZAR</v>
          </cell>
          <cell r="L411">
            <v>269095.96953</v>
          </cell>
          <cell r="M411">
            <v>0</v>
          </cell>
          <cell r="N411">
            <v>269095.96953</v>
          </cell>
          <cell r="O411">
            <v>0</v>
          </cell>
          <cell r="P411">
            <v>0</v>
          </cell>
          <cell r="Q411">
            <v>0</v>
          </cell>
          <cell r="R411">
            <v>0</v>
          </cell>
          <cell r="S411">
            <v>0</v>
          </cell>
          <cell r="BG411">
            <v>269095.96953</v>
          </cell>
        </row>
        <row r="412">
          <cell r="B412">
            <v>400</v>
          </cell>
          <cell r="C412" t="str">
            <v>Stockpile Reclaim Conveyor (SYR2) - Earthing</v>
          </cell>
          <cell r="D412">
            <v>30</v>
          </cell>
          <cell r="E412" t="str">
            <v>Engineering, manufacture and assembly</v>
          </cell>
          <cell r="F412" t="str">
            <v>25.  Local labour</v>
          </cell>
          <cell r="H412" t="str">
            <v>C Mechanical equipment and materials</v>
          </cell>
          <cell r="I412" t="str">
            <v>Local</v>
          </cell>
          <cell r="J412" t="str">
            <v>ZAR</v>
          </cell>
          <cell r="L412">
            <v>9737.243678249999</v>
          </cell>
          <cell r="M412">
            <v>0</v>
          </cell>
          <cell r="N412">
            <v>0</v>
          </cell>
          <cell r="O412">
            <v>9737.243678249999</v>
          </cell>
          <cell r="P412">
            <v>0</v>
          </cell>
          <cell r="Q412">
            <v>0</v>
          </cell>
          <cell r="R412">
            <v>0</v>
          </cell>
          <cell r="S412">
            <v>0</v>
          </cell>
          <cell r="BG412">
            <v>9737.243678249999</v>
          </cell>
        </row>
        <row r="413">
          <cell r="B413">
            <v>400</v>
          </cell>
          <cell r="C413" t="str">
            <v>Stockpile Reclaim Conveyor (SYR2) - Earthing</v>
          </cell>
          <cell r="D413">
            <v>40</v>
          </cell>
          <cell r="E413" t="str">
            <v>Transport</v>
          </cell>
          <cell r="F413" t="str">
            <v>22.  Cost of Road transport</v>
          </cell>
          <cell r="H413" t="str">
            <v>E Transport</v>
          </cell>
          <cell r="I413" t="str">
            <v>Local</v>
          </cell>
          <cell r="J413" t="str">
            <v>ZAR</v>
          </cell>
          <cell r="L413">
            <v>1947.4487356499999</v>
          </cell>
          <cell r="M413">
            <v>0</v>
          </cell>
          <cell r="N413">
            <v>0</v>
          </cell>
          <cell r="O413">
            <v>0</v>
          </cell>
          <cell r="P413">
            <v>1947.4487356499999</v>
          </cell>
          <cell r="Q413">
            <v>0</v>
          </cell>
          <cell r="R413">
            <v>0</v>
          </cell>
          <cell r="S413">
            <v>0</v>
          </cell>
          <cell r="BH413">
            <v>1947.4487356499999</v>
          </cell>
        </row>
        <row r="414">
          <cell r="B414">
            <v>400</v>
          </cell>
          <cell r="C414" t="str">
            <v>Stockpile Reclaim Conveyor (SYR2) - Earthing</v>
          </cell>
          <cell r="D414">
            <v>50</v>
          </cell>
          <cell r="E414" t="str">
            <v>Construction, Erection, Installation</v>
          </cell>
          <cell r="F414" t="str">
            <v>25.  Local labour</v>
          </cell>
          <cell r="H414" t="str">
            <v>B Construction labour</v>
          </cell>
          <cell r="I414" t="str">
            <v>Local</v>
          </cell>
          <cell r="J414" t="str">
            <v>ZAR</v>
          </cell>
          <cell r="L414">
            <v>120393.77759999999</v>
          </cell>
          <cell r="M414">
            <v>0</v>
          </cell>
          <cell r="N414">
            <v>0</v>
          </cell>
          <cell r="O414">
            <v>0</v>
          </cell>
          <cell r="P414">
            <v>0</v>
          </cell>
          <cell r="Q414">
            <v>120393.77759999999</v>
          </cell>
          <cell r="R414">
            <v>0</v>
          </cell>
          <cell r="S414">
            <v>0</v>
          </cell>
          <cell r="BJ414">
            <v>120393.77759999999</v>
          </cell>
        </row>
        <row r="415">
          <cell r="B415">
            <v>400</v>
          </cell>
          <cell r="C415" t="str">
            <v>Stockpile Reclaim Conveyor (SYR2) - Earthing</v>
          </cell>
          <cell r="D415">
            <v>60</v>
          </cell>
          <cell r="E415" t="str">
            <v>Other</v>
          </cell>
          <cell r="M415">
            <v>0</v>
          </cell>
          <cell r="N415">
            <v>0</v>
          </cell>
          <cell r="O415">
            <v>0</v>
          </cell>
          <cell r="P415">
            <v>0</v>
          </cell>
          <cell r="Q415">
            <v>0</v>
          </cell>
          <cell r="R415">
            <v>0</v>
          </cell>
          <cell r="S415">
            <v>0</v>
          </cell>
          <cell r="BJ415">
            <v>0</v>
          </cell>
        </row>
        <row r="417">
          <cell r="B417">
            <v>500</v>
          </cell>
          <cell r="C417" t="str">
            <v>Stacking/Bypass Reclaim Conveyor (SY1) - Steelwork</v>
          </cell>
          <cell r="D417">
            <v>10</v>
          </cell>
          <cell r="E417" t="str">
            <v>Design</v>
          </cell>
          <cell r="F417" t="str">
            <v>29.  Local Engineering Service/Design</v>
          </cell>
          <cell r="H417" t="str">
            <v>A Engineering</v>
          </cell>
          <cell r="I417" t="str">
            <v>Local</v>
          </cell>
          <cell r="J417" t="str">
            <v>ZAR</v>
          </cell>
          <cell r="L417">
            <v>602032.79893844866</v>
          </cell>
          <cell r="M417">
            <v>602032.79893844866</v>
          </cell>
          <cell r="N417">
            <v>0</v>
          </cell>
          <cell r="O417">
            <v>0</v>
          </cell>
          <cell r="P417">
            <v>0</v>
          </cell>
          <cell r="Q417">
            <v>0</v>
          </cell>
          <cell r="R417">
            <v>0</v>
          </cell>
          <cell r="S417">
            <v>0</v>
          </cell>
          <cell r="AO417">
            <v>602032.79893844866</v>
          </cell>
        </row>
        <row r="418">
          <cell r="B418">
            <v>500</v>
          </cell>
          <cell r="C418" t="str">
            <v>Stacking/Bypass Reclaim Conveyor (SY1) - Steelwork</v>
          </cell>
          <cell r="D418">
            <v>20</v>
          </cell>
          <cell r="E418" t="str">
            <v>Procurement</v>
          </cell>
          <cell r="F418" t="str">
            <v>18.  F.O.R. Price-Goods manufactured Inside R.S.A.</v>
          </cell>
          <cell r="H418" t="str">
            <v>C Mechanical equipment and materials</v>
          </cell>
          <cell r="I418" t="str">
            <v>Local</v>
          </cell>
          <cell r="J418" t="str">
            <v>ZAR</v>
          </cell>
          <cell r="L418">
            <v>3150553.8641248979</v>
          </cell>
          <cell r="M418">
            <v>0</v>
          </cell>
          <cell r="N418">
            <v>3150553.8641248979</v>
          </cell>
          <cell r="O418">
            <v>0</v>
          </cell>
          <cell r="P418">
            <v>0</v>
          </cell>
          <cell r="Q418">
            <v>0</v>
          </cell>
          <cell r="R418">
            <v>0</v>
          </cell>
          <cell r="S418">
            <v>0</v>
          </cell>
          <cell r="AR418">
            <v>3150553.8641248979</v>
          </cell>
        </row>
        <row r="419">
          <cell r="B419">
            <v>500</v>
          </cell>
          <cell r="C419" t="str">
            <v>Stacking/Bypass Reclaim Conveyor (SY1) - Steelwork</v>
          </cell>
          <cell r="D419">
            <v>30</v>
          </cell>
          <cell r="E419" t="str">
            <v>Engineering, manufacture and assembly</v>
          </cell>
          <cell r="F419" t="str">
            <v>25.  Local labour</v>
          </cell>
          <cell r="H419" t="str">
            <v>C Mechanical equipment and materials</v>
          </cell>
          <cell r="I419" t="str">
            <v>Local</v>
          </cell>
          <cell r="J419" t="str">
            <v>ZAR</v>
          </cell>
          <cell r="L419">
            <v>150508.19973461216</v>
          </cell>
          <cell r="M419">
            <v>0</v>
          </cell>
          <cell r="N419">
            <v>0</v>
          </cell>
          <cell r="O419">
            <v>150508.19973461216</v>
          </cell>
          <cell r="P419">
            <v>0</v>
          </cell>
          <cell r="Q419">
            <v>0</v>
          </cell>
          <cell r="R419">
            <v>0</v>
          </cell>
          <cell r="S419">
            <v>0</v>
          </cell>
          <cell r="AR419">
            <v>150508.19973461216</v>
          </cell>
        </row>
        <row r="420">
          <cell r="B420">
            <v>500</v>
          </cell>
          <cell r="C420" t="str">
            <v>Stacking/Bypass Reclaim Conveyor (SY1) - Steelwork</v>
          </cell>
          <cell r="D420">
            <v>40</v>
          </cell>
          <cell r="E420" t="str">
            <v>Transport</v>
          </cell>
          <cell r="F420" t="str">
            <v>22.  Cost of Road transport</v>
          </cell>
          <cell r="H420" t="str">
            <v>E Transport</v>
          </cell>
          <cell r="I420" t="str">
            <v>Local</v>
          </cell>
          <cell r="J420" t="str">
            <v>ZAR</v>
          </cell>
          <cell r="L420">
            <v>30101.639946922449</v>
          </cell>
          <cell r="M420">
            <v>0</v>
          </cell>
          <cell r="N420">
            <v>0</v>
          </cell>
          <cell r="O420">
            <v>0</v>
          </cell>
          <cell r="P420">
            <v>30101.639946922449</v>
          </cell>
          <cell r="Q420">
            <v>0</v>
          </cell>
          <cell r="R420">
            <v>0</v>
          </cell>
          <cell r="S420">
            <v>0</v>
          </cell>
          <cell r="AS420">
            <v>30101.639946922449</v>
          </cell>
        </row>
        <row r="421">
          <cell r="B421">
            <v>500</v>
          </cell>
          <cell r="C421" t="str">
            <v>Stacking/Bypass Reclaim Conveyor (SY1) - Steelwork</v>
          </cell>
          <cell r="D421">
            <v>50</v>
          </cell>
          <cell r="E421" t="str">
            <v>Construction, Erection, Installation</v>
          </cell>
          <cell r="F421" t="str">
            <v>25.  Local labour</v>
          </cell>
          <cell r="H421" t="str">
            <v>B Construction labour</v>
          </cell>
          <cell r="I421" t="str">
            <v>Local</v>
          </cell>
          <cell r="J421" t="str">
            <v>ZAR</v>
          </cell>
          <cell r="L421">
            <v>2869774.1252595899</v>
          </cell>
          <cell r="M421">
            <v>0</v>
          </cell>
          <cell r="N421">
            <v>0</v>
          </cell>
          <cell r="O421">
            <v>0</v>
          </cell>
          <cell r="P421">
            <v>0</v>
          </cell>
          <cell r="Q421">
            <v>2869774.1252595899</v>
          </cell>
          <cell r="R421">
            <v>0</v>
          </cell>
          <cell r="S421">
            <v>0</v>
          </cell>
          <cell r="AU421">
            <v>2869774.1252595899</v>
          </cell>
        </row>
        <row r="422">
          <cell r="B422">
            <v>500</v>
          </cell>
          <cell r="C422" t="str">
            <v>Stacking/Bypass Reclaim Conveyor (SY1) - Steelwork</v>
          </cell>
          <cell r="D422">
            <v>60</v>
          </cell>
          <cell r="E422" t="str">
            <v>Other</v>
          </cell>
          <cell r="M422">
            <v>0</v>
          </cell>
          <cell r="N422">
            <v>0</v>
          </cell>
          <cell r="O422">
            <v>0</v>
          </cell>
          <cell r="P422">
            <v>0</v>
          </cell>
          <cell r="Q422">
            <v>0</v>
          </cell>
          <cell r="R422">
            <v>0</v>
          </cell>
          <cell r="S422">
            <v>0</v>
          </cell>
          <cell r="AU422">
            <v>0</v>
          </cell>
        </row>
        <row r="423">
          <cell r="B423">
            <v>500</v>
          </cell>
          <cell r="C423" t="str">
            <v>Stacking/Bypass Reclaim Conveyor (SY1) - Steelwork</v>
          </cell>
          <cell r="D423">
            <v>70</v>
          </cell>
          <cell r="M423">
            <v>0</v>
          </cell>
          <cell r="N423">
            <v>0</v>
          </cell>
          <cell r="O423">
            <v>0</v>
          </cell>
          <cell r="P423">
            <v>0</v>
          </cell>
          <cell r="Q423">
            <v>0</v>
          </cell>
          <cell r="R423">
            <v>0</v>
          </cell>
          <cell r="S423">
            <v>0</v>
          </cell>
        </row>
        <row r="424">
          <cell r="B424">
            <v>500</v>
          </cell>
          <cell r="C424" t="str">
            <v>Stacking/Bypass Reclaim Conveyor (SY1) - Idlers</v>
          </cell>
          <cell r="D424">
            <v>10</v>
          </cell>
          <cell r="E424" t="str">
            <v>Design</v>
          </cell>
          <cell r="F424" t="str">
            <v>29.  Local Engineering Service/Design</v>
          </cell>
          <cell r="H424" t="str">
            <v>A Engineering</v>
          </cell>
          <cell r="I424" t="str">
            <v>Local</v>
          </cell>
          <cell r="J424" t="str">
            <v>ZAR</v>
          </cell>
          <cell r="L424">
            <v>85600.796723324966</v>
          </cell>
          <cell r="M424">
            <v>85600.796723324966</v>
          </cell>
          <cell r="N424">
            <v>0</v>
          </cell>
          <cell r="O424">
            <v>0</v>
          </cell>
          <cell r="P424">
            <v>0</v>
          </cell>
          <cell r="Q424">
            <v>0</v>
          </cell>
          <cell r="R424">
            <v>0</v>
          </cell>
          <cell r="S424">
            <v>0</v>
          </cell>
          <cell r="AN424">
            <v>85600.796723324966</v>
          </cell>
        </row>
        <row r="425">
          <cell r="B425">
            <v>500</v>
          </cell>
          <cell r="C425" t="str">
            <v>Stacking/Bypass Reclaim Conveyor (SY1) - Idlers</v>
          </cell>
          <cell r="D425">
            <v>20</v>
          </cell>
          <cell r="E425" t="str">
            <v>Procurement</v>
          </cell>
          <cell r="F425" t="str">
            <v>18.  F.O.R. Price-Goods manufactured Inside R.S.A.</v>
          </cell>
          <cell r="H425" t="str">
            <v>C Mechanical equipment and materials</v>
          </cell>
          <cell r="I425" t="str">
            <v>Local</v>
          </cell>
          <cell r="J425" t="str">
            <v>ZAR</v>
          </cell>
          <cell r="L425">
            <v>778497.51291749987</v>
          </cell>
          <cell r="M425">
            <v>0</v>
          </cell>
          <cell r="N425">
            <v>778497.51291749987</v>
          </cell>
          <cell r="O425">
            <v>0</v>
          </cell>
          <cell r="P425">
            <v>0</v>
          </cell>
          <cell r="Q425">
            <v>0</v>
          </cell>
          <cell r="R425">
            <v>0</v>
          </cell>
          <cell r="S425">
            <v>0</v>
          </cell>
          <cell r="AQ425">
            <v>778497.51291749987</v>
          </cell>
        </row>
        <row r="426">
          <cell r="B426">
            <v>500</v>
          </cell>
          <cell r="C426" t="str">
            <v>Stacking/Bypass Reclaim Conveyor (SY1) - Idlers</v>
          </cell>
          <cell r="D426">
            <v>30</v>
          </cell>
          <cell r="E426" t="str">
            <v>Engineering, manufacture and assembly</v>
          </cell>
          <cell r="F426" t="str">
            <v>25.  Local labour</v>
          </cell>
          <cell r="H426" t="str">
            <v>C Mechanical equipment and materials</v>
          </cell>
          <cell r="I426" t="str">
            <v>Local</v>
          </cell>
          <cell r="J426" t="str">
            <v>ZAR</v>
          </cell>
          <cell r="L426">
            <v>21400.199180831241</v>
          </cell>
          <cell r="M426">
            <v>0</v>
          </cell>
          <cell r="N426">
            <v>0</v>
          </cell>
          <cell r="O426">
            <v>21400.199180831241</v>
          </cell>
          <cell r="P426">
            <v>0</v>
          </cell>
          <cell r="Q426">
            <v>0</v>
          </cell>
          <cell r="R426">
            <v>0</v>
          </cell>
          <cell r="S426">
            <v>0</v>
          </cell>
          <cell r="AR426">
            <v>21400.199180831241</v>
          </cell>
        </row>
        <row r="427">
          <cell r="B427">
            <v>500</v>
          </cell>
          <cell r="C427" t="str">
            <v>Stacking/Bypass Reclaim Conveyor (SY1) - Idlers</v>
          </cell>
          <cell r="D427">
            <v>40</v>
          </cell>
          <cell r="E427" t="str">
            <v>Transport</v>
          </cell>
          <cell r="F427" t="str">
            <v>22.  Cost of Road transport</v>
          </cell>
          <cell r="H427" t="str">
            <v>E Transport</v>
          </cell>
          <cell r="I427" t="str">
            <v>Local</v>
          </cell>
          <cell r="J427" t="str">
            <v>ZAR</v>
          </cell>
          <cell r="L427">
            <v>4280.0398361662501</v>
          </cell>
          <cell r="M427">
            <v>0</v>
          </cell>
          <cell r="N427">
            <v>0</v>
          </cell>
          <cell r="O427">
            <v>0</v>
          </cell>
          <cell r="P427">
            <v>4280.0398361662501</v>
          </cell>
          <cell r="Q427">
            <v>0</v>
          </cell>
          <cell r="R427">
            <v>0</v>
          </cell>
          <cell r="S427">
            <v>0</v>
          </cell>
          <cell r="AS427">
            <v>4280.0398361662501</v>
          </cell>
        </row>
        <row r="428">
          <cell r="B428">
            <v>500</v>
          </cell>
          <cell r="C428" t="str">
            <v>Stacking/Bypass Reclaim Conveyor (SY1) - Idlers</v>
          </cell>
          <cell r="D428">
            <v>50</v>
          </cell>
          <cell r="E428" t="str">
            <v>Construction, Erection, Installation</v>
          </cell>
          <cell r="F428" t="str">
            <v>25.  Local labour</v>
          </cell>
          <cell r="H428" t="str">
            <v>B Construction labour</v>
          </cell>
          <cell r="I428" t="str">
            <v>Local</v>
          </cell>
          <cell r="J428" t="str">
            <v>ZAR</v>
          </cell>
          <cell r="L428">
            <v>77510.454315750001</v>
          </cell>
          <cell r="M428">
            <v>0</v>
          </cell>
          <cell r="N428">
            <v>0</v>
          </cell>
          <cell r="O428">
            <v>0</v>
          </cell>
          <cell r="P428">
            <v>0</v>
          </cell>
          <cell r="Q428">
            <v>77510.454315750001</v>
          </cell>
          <cell r="R428">
            <v>0</v>
          </cell>
          <cell r="S428">
            <v>0</v>
          </cell>
          <cell r="AU428">
            <v>77510.454315750001</v>
          </cell>
        </row>
        <row r="429">
          <cell r="B429">
            <v>500</v>
          </cell>
          <cell r="C429" t="str">
            <v>Stacking/Bypass Reclaim Conveyor (SY1) - Idlers</v>
          </cell>
          <cell r="D429">
            <v>60</v>
          </cell>
          <cell r="E429" t="str">
            <v>Other</v>
          </cell>
          <cell r="M429">
            <v>0</v>
          </cell>
          <cell r="N429">
            <v>0</v>
          </cell>
          <cell r="O429">
            <v>0</v>
          </cell>
          <cell r="P429">
            <v>0</v>
          </cell>
          <cell r="Q429">
            <v>0</v>
          </cell>
          <cell r="R429">
            <v>0</v>
          </cell>
          <cell r="S429">
            <v>0</v>
          </cell>
          <cell r="AU429">
            <v>0</v>
          </cell>
        </row>
        <row r="430">
          <cell r="B430">
            <v>500</v>
          </cell>
          <cell r="C430" t="str">
            <v>Stacking/Bypass Reclaim Conveyor (SY1) - Idlers</v>
          </cell>
          <cell r="D430">
            <v>70</v>
          </cell>
          <cell r="M430">
            <v>0</v>
          </cell>
          <cell r="N430">
            <v>0</v>
          </cell>
          <cell r="O430">
            <v>0</v>
          </cell>
          <cell r="P430">
            <v>0</v>
          </cell>
          <cell r="Q430">
            <v>0</v>
          </cell>
          <cell r="R430">
            <v>0</v>
          </cell>
          <cell r="S430">
            <v>0</v>
          </cell>
        </row>
        <row r="431">
          <cell r="B431">
            <v>500</v>
          </cell>
          <cell r="C431" t="str">
            <v>Stacking/Bypass Reclaim Conveyor (SY1) - Pulleys</v>
          </cell>
          <cell r="D431">
            <v>10</v>
          </cell>
          <cell r="E431" t="str">
            <v>Design</v>
          </cell>
          <cell r="F431" t="str">
            <v>29.  Local Engineering Service/Design</v>
          </cell>
          <cell r="H431" t="str">
            <v>A Engineering</v>
          </cell>
          <cell r="I431" t="str">
            <v>Local</v>
          </cell>
          <cell r="J431" t="str">
            <v>ZAR</v>
          </cell>
          <cell r="L431">
            <v>304568.04735080677</v>
          </cell>
          <cell r="M431">
            <v>304568.04735080677</v>
          </cell>
          <cell r="N431">
            <v>0</v>
          </cell>
          <cell r="O431">
            <v>0</v>
          </cell>
          <cell r="P431">
            <v>0</v>
          </cell>
          <cell r="Q431">
            <v>0</v>
          </cell>
          <cell r="R431">
            <v>0</v>
          </cell>
          <cell r="S431">
            <v>0</v>
          </cell>
          <cell r="AM431">
            <v>304568.04735080677</v>
          </cell>
        </row>
        <row r="432">
          <cell r="B432">
            <v>500</v>
          </cell>
          <cell r="C432" t="str">
            <v>Stacking/Bypass Reclaim Conveyor (SY1) - Pulleys</v>
          </cell>
          <cell r="D432">
            <v>20</v>
          </cell>
          <cell r="E432" t="str">
            <v>Procurement</v>
          </cell>
          <cell r="F432" t="str">
            <v>18.  F.O.R. Price-Goods manufactured Inside R.S.A.</v>
          </cell>
          <cell r="H432" t="str">
            <v>C Mechanical equipment and materials</v>
          </cell>
          <cell r="I432" t="str">
            <v>Local</v>
          </cell>
          <cell r="J432" t="str">
            <v>ZAR</v>
          </cell>
          <cell r="L432">
            <v>2395861.1713656955</v>
          </cell>
          <cell r="M432">
            <v>0</v>
          </cell>
          <cell r="N432">
            <v>2395861.1713656955</v>
          </cell>
          <cell r="O432">
            <v>0</v>
          </cell>
          <cell r="P432">
            <v>0</v>
          </cell>
          <cell r="Q432">
            <v>0</v>
          </cell>
          <cell r="R432">
            <v>0</v>
          </cell>
          <cell r="S432">
            <v>0</v>
          </cell>
          <cell r="AP432">
            <v>2395861.1713656955</v>
          </cell>
        </row>
        <row r="433">
          <cell r="B433">
            <v>500</v>
          </cell>
          <cell r="C433" t="str">
            <v>Stacking/Bypass Reclaim Conveyor (SY1) - Pulleys</v>
          </cell>
          <cell r="D433">
            <v>30</v>
          </cell>
          <cell r="E433" t="str">
            <v>Engineering, manufacture and assembly</v>
          </cell>
          <cell r="F433" t="str">
            <v>25.  Local labour</v>
          </cell>
          <cell r="H433" t="str">
            <v>C Mechanical equipment and materials</v>
          </cell>
          <cell r="I433" t="str">
            <v>Local</v>
          </cell>
          <cell r="J433" t="str">
            <v>ZAR</v>
          </cell>
          <cell r="L433">
            <v>76142.011837701692</v>
          </cell>
          <cell r="M433">
            <v>0</v>
          </cell>
          <cell r="N433">
            <v>0</v>
          </cell>
          <cell r="O433">
            <v>76142.011837701692</v>
          </cell>
          <cell r="P433">
            <v>0</v>
          </cell>
          <cell r="Q433">
            <v>0</v>
          </cell>
          <cell r="R433">
            <v>0</v>
          </cell>
          <cell r="S433">
            <v>0</v>
          </cell>
          <cell r="AR433">
            <v>76142.011837701692</v>
          </cell>
        </row>
        <row r="434">
          <cell r="B434">
            <v>500</v>
          </cell>
          <cell r="C434" t="str">
            <v>Stacking/Bypass Reclaim Conveyor (SY1) - Pulleys</v>
          </cell>
          <cell r="D434">
            <v>40</v>
          </cell>
          <cell r="E434" t="str">
            <v>Transport</v>
          </cell>
          <cell r="F434" t="str">
            <v>22.  Cost of Road transport</v>
          </cell>
          <cell r="H434" t="str">
            <v>E Transport</v>
          </cell>
          <cell r="I434" t="str">
            <v>Local</v>
          </cell>
          <cell r="J434" t="str">
            <v>ZAR</v>
          </cell>
          <cell r="L434">
            <v>15228.40236754034</v>
          </cell>
          <cell r="M434">
            <v>0</v>
          </cell>
          <cell r="N434">
            <v>0</v>
          </cell>
          <cell r="O434">
            <v>0</v>
          </cell>
          <cell r="P434">
            <v>15228.40236754034</v>
          </cell>
          <cell r="Q434">
            <v>0</v>
          </cell>
          <cell r="R434">
            <v>0</v>
          </cell>
          <cell r="S434">
            <v>0</v>
          </cell>
          <cell r="AS434">
            <v>15228.40236754034</v>
          </cell>
        </row>
        <row r="435">
          <cell r="B435">
            <v>500</v>
          </cell>
          <cell r="C435" t="str">
            <v>Stacking/Bypass Reclaim Conveyor (SY1) - Pulleys</v>
          </cell>
          <cell r="D435">
            <v>50</v>
          </cell>
          <cell r="E435" t="str">
            <v>Construction, Erection, Installation</v>
          </cell>
          <cell r="F435" t="str">
            <v>25.  Local labour</v>
          </cell>
          <cell r="H435" t="str">
            <v>B Construction labour</v>
          </cell>
          <cell r="I435" t="str">
            <v>Local</v>
          </cell>
          <cell r="J435" t="str">
            <v>ZAR</v>
          </cell>
          <cell r="L435">
            <v>239521.15424237266</v>
          </cell>
          <cell r="M435">
            <v>0</v>
          </cell>
          <cell r="N435">
            <v>0</v>
          </cell>
          <cell r="O435">
            <v>0</v>
          </cell>
          <cell r="P435">
            <v>0</v>
          </cell>
          <cell r="Q435">
            <v>239521.15424237266</v>
          </cell>
          <cell r="R435">
            <v>0</v>
          </cell>
          <cell r="S435">
            <v>0</v>
          </cell>
          <cell r="AU435">
            <v>239521.15424237266</v>
          </cell>
        </row>
        <row r="436">
          <cell r="B436">
            <v>500</v>
          </cell>
          <cell r="C436" t="str">
            <v>Stacking/Bypass Reclaim Conveyor (SY1) - Pulleys</v>
          </cell>
          <cell r="D436">
            <v>60</v>
          </cell>
          <cell r="E436" t="str">
            <v>Other Foreign Equipment</v>
          </cell>
          <cell r="F436" t="str">
            <v>19.  F.O.R. Price-Goods supplied from Imported Items</v>
          </cell>
          <cell r="G436" t="str">
            <v>1a</v>
          </cell>
          <cell r="I436" t="str">
            <v>Foreign</v>
          </cell>
          <cell r="J436" t="str">
            <v>EUR</v>
          </cell>
          <cell r="L436">
            <v>410298.14789999998</v>
          </cell>
          <cell r="M436">
            <v>0</v>
          </cell>
          <cell r="N436">
            <v>0</v>
          </cell>
          <cell r="O436">
            <v>0</v>
          </cell>
          <cell r="P436">
            <v>0</v>
          </cell>
          <cell r="Q436">
            <v>0</v>
          </cell>
          <cell r="R436">
            <v>410298.14789999998</v>
          </cell>
          <cell r="S436">
            <v>0</v>
          </cell>
          <cell r="AU436">
            <v>410298.14789999998</v>
          </cell>
        </row>
        <row r="437">
          <cell r="B437">
            <v>500</v>
          </cell>
          <cell r="C437" t="str">
            <v>Stacking/Bypass Reclaim Conveyor (SY1) - Pulleys</v>
          </cell>
          <cell r="D437">
            <v>70</v>
          </cell>
          <cell r="M437">
            <v>0</v>
          </cell>
          <cell r="N437">
            <v>0</v>
          </cell>
          <cell r="O437">
            <v>0</v>
          </cell>
          <cell r="P437">
            <v>0</v>
          </cell>
          <cell r="Q437">
            <v>0</v>
          </cell>
          <cell r="R437">
            <v>0</v>
          </cell>
          <cell r="S437">
            <v>0</v>
          </cell>
        </row>
        <row r="438">
          <cell r="B438">
            <v>500</v>
          </cell>
          <cell r="C438" t="str">
            <v>Stacking/Bypass Reclaim Conveyor (SY1) - Guards</v>
          </cell>
          <cell r="D438">
            <v>10</v>
          </cell>
          <cell r="E438" t="str">
            <v>Design</v>
          </cell>
          <cell r="F438" t="str">
            <v>29.  Local Engineering Service/Design</v>
          </cell>
          <cell r="H438" t="str">
            <v>A Engineering</v>
          </cell>
          <cell r="I438" t="str">
            <v>Local</v>
          </cell>
          <cell r="J438" t="str">
            <v>ZAR</v>
          </cell>
          <cell r="L438">
            <v>30918.738816900001</v>
          </cell>
          <cell r="M438">
            <v>30918.738816900001</v>
          </cell>
          <cell r="N438">
            <v>0</v>
          </cell>
          <cell r="O438">
            <v>0</v>
          </cell>
          <cell r="P438">
            <v>0</v>
          </cell>
          <cell r="Q438">
            <v>0</v>
          </cell>
          <cell r="R438">
            <v>0</v>
          </cell>
          <cell r="S438">
            <v>0</v>
          </cell>
          <cell r="AL438">
            <v>30918.738816900001</v>
          </cell>
        </row>
        <row r="439">
          <cell r="B439">
            <v>500</v>
          </cell>
          <cell r="C439" t="str">
            <v>Stacking/Bypass Reclaim Conveyor (SY1) - Guards</v>
          </cell>
          <cell r="D439">
            <v>20</v>
          </cell>
          <cell r="E439" t="str">
            <v>Procurement</v>
          </cell>
          <cell r="F439" t="str">
            <v>18.  F.O.R. Price-Goods manufactured Inside R.S.A.</v>
          </cell>
          <cell r="H439" t="str">
            <v>C Mechanical equipment and materials</v>
          </cell>
          <cell r="I439" t="str">
            <v>Local</v>
          </cell>
          <cell r="J439" t="str">
            <v>ZAR</v>
          </cell>
          <cell r="L439">
            <v>280197.95740199997</v>
          </cell>
          <cell r="M439">
            <v>0</v>
          </cell>
          <cell r="N439">
            <v>280197.95740199997</v>
          </cell>
          <cell r="O439">
            <v>0</v>
          </cell>
          <cell r="P439">
            <v>0</v>
          </cell>
          <cell r="Q439">
            <v>0</v>
          </cell>
          <cell r="R439">
            <v>0</v>
          </cell>
          <cell r="S439">
            <v>0</v>
          </cell>
          <cell r="AO439">
            <v>280197.95740199997</v>
          </cell>
        </row>
        <row r="440">
          <cell r="B440">
            <v>500</v>
          </cell>
          <cell r="C440" t="str">
            <v>Stacking/Bypass Reclaim Conveyor (SY1) - Guards</v>
          </cell>
          <cell r="D440">
            <v>30</v>
          </cell>
          <cell r="E440" t="str">
            <v>Engineering, manufacture and assembly</v>
          </cell>
          <cell r="F440" t="str">
            <v>25.  Local labour</v>
          </cell>
          <cell r="H440" t="str">
            <v>C Mechanical equipment and materials</v>
          </cell>
          <cell r="I440" t="str">
            <v>Local</v>
          </cell>
          <cell r="J440" t="str">
            <v>ZAR</v>
          </cell>
          <cell r="L440">
            <v>7729.6847042250001</v>
          </cell>
          <cell r="M440">
            <v>0</v>
          </cell>
          <cell r="N440">
            <v>0</v>
          </cell>
          <cell r="O440">
            <v>7729.6847042250001</v>
          </cell>
          <cell r="P440">
            <v>0</v>
          </cell>
          <cell r="Q440">
            <v>0</v>
          </cell>
          <cell r="R440">
            <v>0</v>
          </cell>
          <cell r="S440">
            <v>0</v>
          </cell>
          <cell r="AR440">
            <v>7729.6847042250001</v>
          </cell>
        </row>
        <row r="441">
          <cell r="B441">
            <v>500</v>
          </cell>
          <cell r="C441" t="str">
            <v>Stacking/Bypass Reclaim Conveyor (SY1) - Guards</v>
          </cell>
          <cell r="D441">
            <v>40</v>
          </cell>
          <cell r="E441" t="str">
            <v>Transport</v>
          </cell>
          <cell r="F441" t="str">
            <v>22.  Cost of Road transport</v>
          </cell>
          <cell r="H441" t="str">
            <v>E Transport</v>
          </cell>
          <cell r="I441" t="str">
            <v>Local</v>
          </cell>
          <cell r="J441" t="str">
            <v>ZAR</v>
          </cell>
          <cell r="L441">
            <v>1545.9369408450002</v>
          </cell>
          <cell r="M441">
            <v>0</v>
          </cell>
          <cell r="N441">
            <v>0</v>
          </cell>
          <cell r="O441">
            <v>0</v>
          </cell>
          <cell r="P441">
            <v>1545.9369408450002</v>
          </cell>
          <cell r="Q441">
            <v>0</v>
          </cell>
          <cell r="R441">
            <v>0</v>
          </cell>
          <cell r="S441">
            <v>0</v>
          </cell>
          <cell r="AS441">
            <v>1545.9369408450002</v>
          </cell>
        </row>
        <row r="442">
          <cell r="B442">
            <v>500</v>
          </cell>
          <cell r="C442" t="str">
            <v>Stacking/Bypass Reclaim Conveyor (SY1) - Guards</v>
          </cell>
          <cell r="D442">
            <v>50</v>
          </cell>
          <cell r="E442" t="str">
            <v>Construction, Erection, Installation</v>
          </cell>
          <cell r="F442" t="str">
            <v>25.  Local labour</v>
          </cell>
          <cell r="H442" t="str">
            <v>B Construction labour</v>
          </cell>
          <cell r="I442" t="str">
            <v>Local</v>
          </cell>
          <cell r="J442" t="str">
            <v>ZAR</v>
          </cell>
          <cell r="L442">
            <v>28989.430766999998</v>
          </cell>
          <cell r="M442">
            <v>0</v>
          </cell>
          <cell r="N442">
            <v>0</v>
          </cell>
          <cell r="O442">
            <v>0</v>
          </cell>
          <cell r="P442">
            <v>0</v>
          </cell>
          <cell r="Q442">
            <v>28989.430766999998</v>
          </cell>
          <cell r="R442">
            <v>0</v>
          </cell>
          <cell r="S442">
            <v>0</v>
          </cell>
          <cell r="AU442">
            <v>28989.430766999998</v>
          </cell>
        </row>
        <row r="443">
          <cell r="B443">
            <v>500</v>
          </cell>
          <cell r="C443" t="str">
            <v>Stacking/Bypass Reclaim Conveyor (SY1) - Guards</v>
          </cell>
          <cell r="D443">
            <v>60</v>
          </cell>
          <cell r="E443" t="str">
            <v>Other</v>
          </cell>
          <cell r="M443">
            <v>0</v>
          </cell>
          <cell r="N443">
            <v>0</v>
          </cell>
          <cell r="O443">
            <v>0</v>
          </cell>
          <cell r="P443">
            <v>0</v>
          </cell>
          <cell r="Q443">
            <v>0</v>
          </cell>
          <cell r="R443">
            <v>0</v>
          </cell>
          <cell r="S443">
            <v>0</v>
          </cell>
          <cell r="AU443">
            <v>0</v>
          </cell>
        </row>
        <row r="444">
          <cell r="B444">
            <v>500</v>
          </cell>
          <cell r="C444" t="str">
            <v>Stacking/Bypass Reclaim Conveyor (SY1) - Guards</v>
          </cell>
          <cell r="D444">
            <v>70</v>
          </cell>
          <cell r="M444">
            <v>0</v>
          </cell>
          <cell r="N444">
            <v>0</v>
          </cell>
          <cell r="O444">
            <v>0</v>
          </cell>
          <cell r="P444">
            <v>0</v>
          </cell>
          <cell r="Q444">
            <v>0</v>
          </cell>
          <cell r="R444">
            <v>0</v>
          </cell>
          <cell r="S444">
            <v>0</v>
          </cell>
        </row>
        <row r="445">
          <cell r="B445">
            <v>500</v>
          </cell>
          <cell r="C445" t="str">
            <v>Stacking/Bypass Reclaim Conveyor (SY1) - Take up</v>
          </cell>
          <cell r="D445">
            <v>10</v>
          </cell>
          <cell r="E445" t="str">
            <v>Design</v>
          </cell>
          <cell r="F445" t="str">
            <v>29.  Local Engineering Service/Design</v>
          </cell>
          <cell r="H445" t="str">
            <v>A Engineering</v>
          </cell>
          <cell r="I445" t="str">
            <v>Local</v>
          </cell>
          <cell r="J445" t="str">
            <v>ZAR</v>
          </cell>
          <cell r="L445">
            <v>149517.84115737453</v>
          </cell>
          <cell r="M445">
            <v>149517.84115737453</v>
          </cell>
          <cell r="N445">
            <v>0</v>
          </cell>
          <cell r="O445">
            <v>0</v>
          </cell>
          <cell r="P445">
            <v>0</v>
          </cell>
          <cell r="Q445">
            <v>0</v>
          </cell>
          <cell r="R445">
            <v>0</v>
          </cell>
          <cell r="S445">
            <v>0</v>
          </cell>
          <cell r="AK445">
            <v>149517.84115737453</v>
          </cell>
        </row>
        <row r="446">
          <cell r="B446">
            <v>500</v>
          </cell>
          <cell r="C446" t="str">
            <v>Stacking/Bypass Reclaim Conveyor (SY1) - Take up</v>
          </cell>
          <cell r="D446">
            <v>20</v>
          </cell>
          <cell r="E446" t="str">
            <v>Procurement</v>
          </cell>
          <cell r="F446" t="str">
            <v>18.  F.O.R. Price-Goods manufactured Inside R.S.A.</v>
          </cell>
          <cell r="H446" t="str">
            <v>C Mechanical equipment and materials</v>
          </cell>
          <cell r="I446" t="str">
            <v>Local</v>
          </cell>
          <cell r="J446" t="str">
            <v>ZAR</v>
          </cell>
          <cell r="L446">
            <v>1301383.411148295</v>
          </cell>
          <cell r="M446">
            <v>0</v>
          </cell>
          <cell r="N446">
            <v>1301383.411148295</v>
          </cell>
          <cell r="O446">
            <v>0</v>
          </cell>
          <cell r="P446">
            <v>0</v>
          </cell>
          <cell r="Q446">
            <v>0</v>
          </cell>
          <cell r="R446">
            <v>0</v>
          </cell>
          <cell r="S446">
            <v>0</v>
          </cell>
          <cell r="AN446">
            <v>1301383.411148295</v>
          </cell>
        </row>
        <row r="447">
          <cell r="B447">
            <v>500</v>
          </cell>
          <cell r="C447" t="str">
            <v>Stacking/Bypass Reclaim Conveyor (SY1) - Take up</v>
          </cell>
          <cell r="D447">
            <v>30</v>
          </cell>
          <cell r="E447" t="str">
            <v>Engineering, manufacture and assembly</v>
          </cell>
          <cell r="F447" t="str">
            <v>25.  Local labour</v>
          </cell>
          <cell r="H447" t="str">
            <v>C Mechanical equipment and materials</v>
          </cell>
          <cell r="I447" t="str">
            <v>Local</v>
          </cell>
          <cell r="J447" t="str">
            <v>ZAR</v>
          </cell>
          <cell r="L447">
            <v>37379.460289343631</v>
          </cell>
          <cell r="M447">
            <v>0</v>
          </cell>
          <cell r="N447">
            <v>0</v>
          </cell>
          <cell r="O447">
            <v>37379.460289343631</v>
          </cell>
          <cell r="P447">
            <v>0</v>
          </cell>
          <cell r="Q447">
            <v>0</v>
          </cell>
          <cell r="R447">
            <v>0</v>
          </cell>
          <cell r="S447">
            <v>0</v>
          </cell>
          <cell r="AR447">
            <v>37379.460289343631</v>
          </cell>
        </row>
        <row r="448">
          <cell r="B448">
            <v>500</v>
          </cell>
          <cell r="C448" t="str">
            <v>Stacking/Bypass Reclaim Conveyor (SY1) - Take up</v>
          </cell>
          <cell r="D448">
            <v>40</v>
          </cell>
          <cell r="E448" t="str">
            <v>Transport</v>
          </cell>
          <cell r="F448" t="str">
            <v>22.  Cost of Road transport</v>
          </cell>
          <cell r="H448" t="str">
            <v>E Transport</v>
          </cell>
          <cell r="I448" t="str">
            <v>Local</v>
          </cell>
          <cell r="J448" t="str">
            <v>ZAR</v>
          </cell>
          <cell r="L448">
            <v>7475.8920578687248</v>
          </cell>
          <cell r="M448">
            <v>0</v>
          </cell>
          <cell r="N448">
            <v>0</v>
          </cell>
          <cell r="O448">
            <v>0</v>
          </cell>
          <cell r="P448">
            <v>7475.8920578687248</v>
          </cell>
          <cell r="Q448">
            <v>0</v>
          </cell>
          <cell r="R448">
            <v>0</v>
          </cell>
          <cell r="S448">
            <v>0</v>
          </cell>
          <cell r="AS448">
            <v>7475.8920578687248</v>
          </cell>
        </row>
        <row r="449">
          <cell r="B449">
            <v>500</v>
          </cell>
          <cell r="C449" t="str">
            <v>Stacking/Bypass Reclaim Conveyor (SY1) - Take up</v>
          </cell>
          <cell r="D449">
            <v>50</v>
          </cell>
          <cell r="E449" t="str">
            <v>Construction, Erection, Installation</v>
          </cell>
          <cell r="F449" t="str">
            <v>25.  Local labour</v>
          </cell>
          <cell r="H449" t="str">
            <v>B Construction labour</v>
          </cell>
          <cell r="I449" t="str">
            <v>Local</v>
          </cell>
          <cell r="J449" t="str">
            <v>ZAR</v>
          </cell>
          <cell r="L449">
            <v>193795.00042544998</v>
          </cell>
          <cell r="M449">
            <v>0</v>
          </cell>
          <cell r="N449">
            <v>0</v>
          </cell>
          <cell r="O449">
            <v>0</v>
          </cell>
          <cell r="P449">
            <v>0</v>
          </cell>
          <cell r="Q449">
            <v>193795.00042544998</v>
          </cell>
          <cell r="R449">
            <v>0</v>
          </cell>
          <cell r="S449">
            <v>0</v>
          </cell>
          <cell r="AU449">
            <v>193795.00042544998</v>
          </cell>
        </row>
        <row r="450">
          <cell r="B450">
            <v>500</v>
          </cell>
          <cell r="C450" t="str">
            <v>Stacking/Bypass Reclaim Conveyor (SY1) - Take up</v>
          </cell>
          <cell r="D450">
            <v>60</v>
          </cell>
          <cell r="E450" t="str">
            <v>Other</v>
          </cell>
          <cell r="M450">
            <v>0</v>
          </cell>
          <cell r="N450">
            <v>0</v>
          </cell>
          <cell r="O450">
            <v>0</v>
          </cell>
          <cell r="P450">
            <v>0</v>
          </cell>
          <cell r="Q450">
            <v>0</v>
          </cell>
          <cell r="R450">
            <v>0</v>
          </cell>
          <cell r="S450">
            <v>0</v>
          </cell>
          <cell r="AU450">
            <v>0</v>
          </cell>
        </row>
        <row r="451">
          <cell r="B451">
            <v>500</v>
          </cell>
          <cell r="C451" t="str">
            <v>Stacking/Bypass Reclaim Conveyor (SY1) - Take up</v>
          </cell>
          <cell r="D451">
            <v>70</v>
          </cell>
          <cell r="M451">
            <v>0</v>
          </cell>
          <cell r="N451">
            <v>0</v>
          </cell>
          <cell r="O451">
            <v>0</v>
          </cell>
          <cell r="P451">
            <v>0</v>
          </cell>
          <cell r="Q451">
            <v>0</v>
          </cell>
          <cell r="R451">
            <v>0</v>
          </cell>
          <cell r="S451">
            <v>0</v>
          </cell>
        </row>
        <row r="452">
          <cell r="B452">
            <v>500</v>
          </cell>
          <cell r="C452" t="str">
            <v>Stacking/Bypass Reclaim Conveyor (SY1) - Drive</v>
          </cell>
          <cell r="D452">
            <v>10</v>
          </cell>
          <cell r="E452" t="str">
            <v>Design</v>
          </cell>
          <cell r="F452" t="str">
            <v>29.  Local Engineering Service/Design</v>
          </cell>
          <cell r="H452" t="str">
            <v>A Engineering</v>
          </cell>
          <cell r="I452" t="str">
            <v>Local</v>
          </cell>
          <cell r="J452" t="str">
            <v>ZAR</v>
          </cell>
          <cell r="L452">
            <v>97768.737253034997</v>
          </cell>
          <cell r="M452">
            <v>97768.737253034997</v>
          </cell>
          <cell r="N452">
            <v>0</v>
          </cell>
          <cell r="O452">
            <v>0</v>
          </cell>
          <cell r="P452">
            <v>0</v>
          </cell>
          <cell r="Q452">
            <v>0</v>
          </cell>
          <cell r="R452">
            <v>0</v>
          </cell>
          <cell r="S452">
            <v>0</v>
          </cell>
          <cell r="AJ452">
            <v>97768.737253034997</v>
          </cell>
        </row>
        <row r="453">
          <cell r="B453">
            <v>500</v>
          </cell>
          <cell r="C453" t="str">
            <v>Stacking/Bypass Reclaim Conveyor (SY1) - Drive</v>
          </cell>
          <cell r="D453">
            <v>20</v>
          </cell>
          <cell r="E453" t="str">
            <v>Procurement</v>
          </cell>
          <cell r="F453" t="str">
            <v>18.  F.O.R. Price-Goods manufactured Inside R.S.A.</v>
          </cell>
          <cell r="H453" t="str">
            <v>C Mechanical equipment and materials</v>
          </cell>
          <cell r="I453" t="str">
            <v>Local</v>
          </cell>
          <cell r="J453" t="str">
            <v>ZAR</v>
          </cell>
          <cell r="L453">
            <v>346629.14861849998</v>
          </cell>
          <cell r="M453">
            <v>0</v>
          </cell>
          <cell r="N453">
            <v>346629.14861849998</v>
          </cell>
          <cell r="O453">
            <v>0</v>
          </cell>
          <cell r="P453">
            <v>0</v>
          </cell>
          <cell r="Q453">
            <v>0</v>
          </cell>
          <cell r="R453">
            <v>0</v>
          </cell>
          <cell r="S453">
            <v>0</v>
          </cell>
          <cell r="AM453">
            <v>346629.14861849998</v>
          </cell>
        </row>
        <row r="454">
          <cell r="B454">
            <v>500</v>
          </cell>
          <cell r="C454" t="str">
            <v>Stacking/Bypass Reclaim Conveyor (SY1) - Drive</v>
          </cell>
          <cell r="D454">
            <v>30</v>
          </cell>
          <cell r="E454" t="str">
            <v>Engineering, manufacture and assembly</v>
          </cell>
          <cell r="F454" t="str">
            <v>25.  Local labour</v>
          </cell>
          <cell r="H454" t="str">
            <v>C Mechanical equipment and materials</v>
          </cell>
          <cell r="I454" t="str">
            <v>Local</v>
          </cell>
          <cell r="J454" t="str">
            <v>ZAR</v>
          </cell>
          <cell r="L454">
            <v>24442.184313258749</v>
          </cell>
          <cell r="M454">
            <v>0</v>
          </cell>
          <cell r="N454">
            <v>0</v>
          </cell>
          <cell r="O454">
            <v>24442.184313258749</v>
          </cell>
          <cell r="P454">
            <v>0</v>
          </cell>
          <cell r="Q454">
            <v>0</v>
          </cell>
          <cell r="R454">
            <v>0</v>
          </cell>
          <cell r="S454">
            <v>0</v>
          </cell>
          <cell r="AR454">
            <v>24442.184313258749</v>
          </cell>
        </row>
        <row r="455">
          <cell r="B455">
            <v>500</v>
          </cell>
          <cell r="C455" t="str">
            <v>Stacking/Bypass Reclaim Conveyor (SY1) - Drive</v>
          </cell>
          <cell r="D455">
            <v>40</v>
          </cell>
          <cell r="E455" t="str">
            <v>Transport</v>
          </cell>
          <cell r="F455" t="str">
            <v>22.  Cost of Road transport</v>
          </cell>
          <cell r="H455" t="str">
            <v>E Transport</v>
          </cell>
          <cell r="I455" t="str">
            <v>Local</v>
          </cell>
          <cell r="J455" t="str">
            <v>ZAR</v>
          </cell>
          <cell r="L455">
            <v>4888.4368626517507</v>
          </cell>
          <cell r="M455">
            <v>0</v>
          </cell>
          <cell r="N455">
            <v>0</v>
          </cell>
          <cell r="O455">
            <v>0</v>
          </cell>
          <cell r="P455">
            <v>4888.4368626517507</v>
          </cell>
          <cell r="Q455">
            <v>0</v>
          </cell>
          <cell r="R455">
            <v>0</v>
          </cell>
          <cell r="S455">
            <v>0</v>
          </cell>
          <cell r="AS455">
            <v>4888.4368626517507</v>
          </cell>
        </row>
        <row r="456">
          <cell r="B456">
            <v>500</v>
          </cell>
          <cell r="C456" t="str">
            <v>Stacking/Bypass Reclaim Conveyor (SY1) - Drive</v>
          </cell>
          <cell r="D456">
            <v>50</v>
          </cell>
          <cell r="E456" t="str">
            <v>Construction, Erection, Installation</v>
          </cell>
          <cell r="F456" t="str">
            <v>25.  Local labour</v>
          </cell>
          <cell r="H456" t="str">
            <v>B Construction labour</v>
          </cell>
          <cell r="I456" t="str">
            <v>Local</v>
          </cell>
          <cell r="J456" t="str">
            <v>ZAR</v>
          </cell>
          <cell r="L456">
            <v>41959.439681849995</v>
          </cell>
          <cell r="M456">
            <v>0</v>
          </cell>
          <cell r="N456">
            <v>0</v>
          </cell>
          <cell r="O456">
            <v>0</v>
          </cell>
          <cell r="P456">
            <v>0</v>
          </cell>
          <cell r="Q456">
            <v>41959.439681849995</v>
          </cell>
          <cell r="R456">
            <v>0</v>
          </cell>
          <cell r="S456">
            <v>0</v>
          </cell>
          <cell r="AU456">
            <v>41959.439681849995</v>
          </cell>
        </row>
        <row r="457">
          <cell r="B457">
            <v>500</v>
          </cell>
          <cell r="C457" t="str">
            <v>Stacking/Bypass Reclaim Conveyor (SY1) - Drive</v>
          </cell>
          <cell r="D457">
            <v>60</v>
          </cell>
          <cell r="E457" t="str">
            <v>Other Foreign Equipment</v>
          </cell>
          <cell r="F457" t="str">
            <v>19.  F.O.R. Price-Goods supplied from Imported Items</v>
          </cell>
          <cell r="G457" t="str">
            <v>1a</v>
          </cell>
          <cell r="I457" t="str">
            <v>Foreign</v>
          </cell>
          <cell r="J457" t="str">
            <v>EUR</v>
          </cell>
          <cell r="L457">
            <v>589098.78422999999</v>
          </cell>
          <cell r="M457">
            <v>0</v>
          </cell>
          <cell r="N457">
            <v>0</v>
          </cell>
          <cell r="O457">
            <v>0</v>
          </cell>
          <cell r="P457">
            <v>0</v>
          </cell>
          <cell r="Q457">
            <v>0</v>
          </cell>
          <cell r="R457">
            <v>589098.78422999999</v>
          </cell>
          <cell r="S457">
            <v>0</v>
          </cell>
          <cell r="AU457">
            <v>589098.78422999999</v>
          </cell>
        </row>
        <row r="458">
          <cell r="B458">
            <v>500</v>
          </cell>
          <cell r="C458" t="str">
            <v>Stacking/Bypass Reclaim Conveyor (SY1) - Drive</v>
          </cell>
          <cell r="D458">
            <v>70</v>
          </cell>
          <cell r="M458">
            <v>0</v>
          </cell>
          <cell r="N458">
            <v>0</v>
          </cell>
          <cell r="O458">
            <v>0</v>
          </cell>
          <cell r="P458">
            <v>0</v>
          </cell>
          <cell r="Q458">
            <v>0</v>
          </cell>
          <cell r="R458">
            <v>0</v>
          </cell>
          <cell r="S458">
            <v>0</v>
          </cell>
        </row>
        <row r="459">
          <cell r="B459">
            <v>500</v>
          </cell>
          <cell r="C459" t="str">
            <v>Stacking/Bypass Reclaim Conveyor (SY1) - Electrical</v>
          </cell>
          <cell r="D459">
            <v>10</v>
          </cell>
          <cell r="E459" t="str">
            <v>Design</v>
          </cell>
          <cell r="F459" t="str">
            <v>29.  Local Engineering Service/Design</v>
          </cell>
          <cell r="H459" t="str">
            <v>A Engineering</v>
          </cell>
          <cell r="I459" t="str">
            <v>Local</v>
          </cell>
          <cell r="J459" t="str">
            <v>ZAR</v>
          </cell>
          <cell r="L459">
            <v>214163.17790399998</v>
          </cell>
          <cell r="M459">
            <v>214163.17790399998</v>
          </cell>
          <cell r="N459">
            <v>0</v>
          </cell>
          <cell r="O459">
            <v>0</v>
          </cell>
          <cell r="P459">
            <v>0</v>
          </cell>
          <cell r="Q459">
            <v>0</v>
          </cell>
          <cell r="R459">
            <v>0</v>
          </cell>
          <cell r="S459">
            <v>0</v>
          </cell>
          <cell r="AI459">
            <v>214163.17790399998</v>
          </cell>
        </row>
        <row r="460">
          <cell r="B460">
            <v>500</v>
          </cell>
          <cell r="C460" t="str">
            <v>Stacking/Bypass Reclaim Conveyor (SY1) - Electrical</v>
          </cell>
          <cell r="D460">
            <v>20</v>
          </cell>
          <cell r="E460" t="str">
            <v>Procurement</v>
          </cell>
          <cell r="F460" t="str">
            <v>18.  F.O.R. Price-Goods manufactured Inside R.S.A.</v>
          </cell>
          <cell r="H460" t="str">
            <v>C Mechanical equipment and materials</v>
          </cell>
          <cell r="I460" t="str">
            <v>Local</v>
          </cell>
          <cell r="J460" t="str">
            <v>ZAR</v>
          </cell>
          <cell r="L460">
            <v>4194787.3247699998</v>
          </cell>
          <cell r="M460">
            <v>0</v>
          </cell>
          <cell r="N460">
            <v>4194787.3247699998</v>
          </cell>
          <cell r="O460">
            <v>0</v>
          </cell>
          <cell r="P460">
            <v>0</v>
          </cell>
          <cell r="Q460">
            <v>0</v>
          </cell>
          <cell r="R460">
            <v>0</v>
          </cell>
          <cell r="S460">
            <v>0</v>
          </cell>
          <cell r="AL460">
            <v>4194787.3247699998</v>
          </cell>
        </row>
        <row r="461">
          <cell r="B461">
            <v>500</v>
          </cell>
          <cell r="C461" t="str">
            <v>Stacking/Bypass Reclaim Conveyor (SY1) - Electrical</v>
          </cell>
          <cell r="D461">
            <v>30</v>
          </cell>
          <cell r="E461" t="str">
            <v>Engineering, manufacture and assembly</v>
          </cell>
          <cell r="F461" t="str">
            <v>25.  Local labour</v>
          </cell>
          <cell r="H461" t="str">
            <v>C Mechanical equipment and materials</v>
          </cell>
          <cell r="I461" t="str">
            <v>Local</v>
          </cell>
          <cell r="J461" t="str">
            <v>ZAR</v>
          </cell>
          <cell r="L461">
            <v>107081.58895199999</v>
          </cell>
          <cell r="M461">
            <v>0</v>
          </cell>
          <cell r="N461">
            <v>0</v>
          </cell>
          <cell r="O461">
            <v>107081.58895199999</v>
          </cell>
          <cell r="P461">
            <v>0</v>
          </cell>
          <cell r="Q461">
            <v>0</v>
          </cell>
          <cell r="R461">
            <v>0</v>
          </cell>
          <cell r="S461">
            <v>0</v>
          </cell>
          <cell r="AR461">
            <v>107081.58895199999</v>
          </cell>
        </row>
        <row r="462">
          <cell r="B462">
            <v>500</v>
          </cell>
          <cell r="C462" t="str">
            <v>Stacking/Bypass Reclaim Conveyor (SY1) - Electrical</v>
          </cell>
          <cell r="D462">
            <v>40</v>
          </cell>
          <cell r="E462" t="str">
            <v>Transport</v>
          </cell>
          <cell r="F462" t="str">
            <v>22.  Cost of Road transport</v>
          </cell>
          <cell r="H462" t="str">
            <v>E Transport</v>
          </cell>
          <cell r="I462" t="str">
            <v>Local</v>
          </cell>
          <cell r="J462" t="str">
            <v>ZAR</v>
          </cell>
          <cell r="L462">
            <v>21416.3177904</v>
          </cell>
          <cell r="M462">
            <v>0</v>
          </cell>
          <cell r="N462">
            <v>0</v>
          </cell>
          <cell r="O462">
            <v>0</v>
          </cell>
          <cell r="P462">
            <v>21416.3177904</v>
          </cell>
          <cell r="Q462">
            <v>0</v>
          </cell>
          <cell r="R462">
            <v>0</v>
          </cell>
          <cell r="S462">
            <v>0</v>
          </cell>
          <cell r="AS462">
            <v>21416.3177904</v>
          </cell>
        </row>
        <row r="463">
          <cell r="B463">
            <v>500</v>
          </cell>
          <cell r="C463" t="str">
            <v>Stacking/Bypass Reclaim Conveyor (SY1) - Electrical</v>
          </cell>
          <cell r="D463">
            <v>50</v>
          </cell>
          <cell r="E463" t="str">
            <v>Construction, Erection, Installation</v>
          </cell>
          <cell r="F463" t="str">
            <v>25.  Local labour</v>
          </cell>
          <cell r="H463" t="str">
            <v>B Construction labour</v>
          </cell>
          <cell r="I463" t="str">
            <v>Local</v>
          </cell>
          <cell r="J463" t="str">
            <v>ZAR</v>
          </cell>
          <cell r="L463">
            <v>88476.233309999996</v>
          </cell>
          <cell r="M463">
            <v>0</v>
          </cell>
          <cell r="N463">
            <v>0</v>
          </cell>
          <cell r="O463">
            <v>0</v>
          </cell>
          <cell r="P463">
            <v>0</v>
          </cell>
          <cell r="Q463">
            <v>88476.233309999996</v>
          </cell>
          <cell r="R463">
            <v>0</v>
          </cell>
          <cell r="S463">
            <v>0</v>
          </cell>
          <cell r="AU463">
            <v>88476.233309999996</v>
          </cell>
        </row>
        <row r="464">
          <cell r="B464">
            <v>500</v>
          </cell>
          <cell r="C464" t="str">
            <v>Stacking/Bypass Reclaim Conveyor (SY1) - Electrical</v>
          </cell>
          <cell r="D464">
            <v>60</v>
          </cell>
          <cell r="E464" t="str">
            <v>Other</v>
          </cell>
          <cell r="M464">
            <v>0</v>
          </cell>
          <cell r="N464">
            <v>0</v>
          </cell>
          <cell r="O464">
            <v>0</v>
          </cell>
          <cell r="P464">
            <v>0</v>
          </cell>
          <cell r="Q464">
            <v>0</v>
          </cell>
          <cell r="R464">
            <v>0</v>
          </cell>
          <cell r="S464">
            <v>0</v>
          </cell>
          <cell r="AU464">
            <v>0</v>
          </cell>
        </row>
        <row r="465">
          <cell r="B465">
            <v>500</v>
          </cell>
          <cell r="C465" t="str">
            <v>Stacking/Bypass Reclaim Conveyor (SY1) - Electrical</v>
          </cell>
          <cell r="D465">
            <v>70</v>
          </cell>
          <cell r="M465">
            <v>0</v>
          </cell>
          <cell r="N465">
            <v>0</v>
          </cell>
          <cell r="O465">
            <v>0</v>
          </cell>
          <cell r="P465">
            <v>0</v>
          </cell>
          <cell r="Q465">
            <v>0</v>
          </cell>
          <cell r="R465">
            <v>0</v>
          </cell>
          <cell r="S465">
            <v>0</v>
          </cell>
        </row>
        <row r="466">
          <cell r="B466">
            <v>500</v>
          </cell>
          <cell r="C466" t="str">
            <v>Stacking/Bypass Reclaim Conveyor (SY1) - Belting</v>
          </cell>
          <cell r="D466">
            <v>10</v>
          </cell>
          <cell r="E466" t="str">
            <v>Design</v>
          </cell>
          <cell r="F466" t="str">
            <v>29.  Local Engineering Service/Design</v>
          </cell>
          <cell r="H466" t="str">
            <v>A Engineering</v>
          </cell>
          <cell r="I466" t="str">
            <v>Local</v>
          </cell>
          <cell r="J466" t="str">
            <v>ZAR</v>
          </cell>
          <cell r="L466">
            <v>57458.789272154696</v>
          </cell>
          <cell r="M466">
            <v>57458.789272154696</v>
          </cell>
          <cell r="N466">
            <v>0</v>
          </cell>
          <cell r="O466">
            <v>0</v>
          </cell>
          <cell r="P466">
            <v>0</v>
          </cell>
          <cell r="Q466">
            <v>0</v>
          </cell>
          <cell r="R466">
            <v>0</v>
          </cell>
          <cell r="S466">
            <v>0</v>
          </cell>
          <cell r="AH466">
            <v>57458.789272154696</v>
          </cell>
        </row>
        <row r="467">
          <cell r="B467">
            <v>500</v>
          </cell>
          <cell r="C467" t="str">
            <v>Stacking/Bypass Reclaim Conveyor (SY1) - Belting</v>
          </cell>
          <cell r="D467">
            <v>20</v>
          </cell>
          <cell r="E467" t="str">
            <v>Procurement</v>
          </cell>
          <cell r="F467" t="str">
            <v>18.  F.O.R. Price-Goods manufactured Inside R.S.A.</v>
          </cell>
          <cell r="H467" t="str">
            <v>C Mechanical equipment and materials</v>
          </cell>
          <cell r="I467" t="str">
            <v>Local</v>
          </cell>
          <cell r="J467" t="str">
            <v>ZAR</v>
          </cell>
          <cell r="L467">
            <v>257160.57227999996</v>
          </cell>
          <cell r="M467">
            <v>0</v>
          </cell>
          <cell r="N467">
            <v>257160.57227999996</v>
          </cell>
          <cell r="O467">
            <v>0</v>
          </cell>
          <cell r="P467">
            <v>0</v>
          </cell>
          <cell r="Q467">
            <v>0</v>
          </cell>
          <cell r="R467">
            <v>0</v>
          </cell>
          <cell r="S467">
            <v>0</v>
          </cell>
          <cell r="AK467">
            <v>257160.57227999996</v>
          </cell>
        </row>
        <row r="468">
          <cell r="B468">
            <v>500</v>
          </cell>
          <cell r="C468" t="str">
            <v>Stacking/Bypass Reclaim Conveyor (SY1) - Belting</v>
          </cell>
          <cell r="D468">
            <v>30</v>
          </cell>
          <cell r="E468" t="str">
            <v>Engineering, manufacture and assembly</v>
          </cell>
          <cell r="F468" t="str">
            <v>25.  Local labour</v>
          </cell>
          <cell r="H468" t="str">
            <v>C Mechanical equipment and materials</v>
          </cell>
          <cell r="I468" t="str">
            <v>Local</v>
          </cell>
          <cell r="J468" t="str">
            <v>ZAR</v>
          </cell>
          <cell r="L468">
            <v>14364.697318038674</v>
          </cell>
          <cell r="M468">
            <v>0</v>
          </cell>
          <cell r="N468">
            <v>0</v>
          </cell>
          <cell r="O468">
            <v>14364.697318038674</v>
          </cell>
          <cell r="P468">
            <v>0</v>
          </cell>
          <cell r="Q468">
            <v>0</v>
          </cell>
          <cell r="R468">
            <v>0</v>
          </cell>
          <cell r="S468">
            <v>0</v>
          </cell>
          <cell r="AR468">
            <v>14364.697318038674</v>
          </cell>
        </row>
        <row r="469">
          <cell r="B469">
            <v>500</v>
          </cell>
          <cell r="C469" t="str">
            <v>Stacking/Bypass Reclaim Conveyor (SY1) - Belting</v>
          </cell>
          <cell r="D469">
            <v>40</v>
          </cell>
          <cell r="E469" t="str">
            <v>Transport</v>
          </cell>
          <cell r="F469" t="str">
            <v>22.  Cost of Road transport</v>
          </cell>
          <cell r="H469" t="str">
            <v>E Transport</v>
          </cell>
          <cell r="I469" t="str">
            <v>Local</v>
          </cell>
          <cell r="J469" t="str">
            <v>ZAR</v>
          </cell>
          <cell r="L469">
            <v>2872.9394636077345</v>
          </cell>
          <cell r="M469">
            <v>0</v>
          </cell>
          <cell r="N469">
            <v>0</v>
          </cell>
          <cell r="O469">
            <v>0</v>
          </cell>
          <cell r="P469">
            <v>2872.9394636077345</v>
          </cell>
          <cell r="Q469">
            <v>0</v>
          </cell>
          <cell r="R469">
            <v>0</v>
          </cell>
          <cell r="S469">
            <v>0</v>
          </cell>
          <cell r="AS469">
            <v>2872.9394636077345</v>
          </cell>
        </row>
        <row r="470">
          <cell r="B470">
            <v>500</v>
          </cell>
          <cell r="C470" t="str">
            <v>Stacking/Bypass Reclaim Conveyor (SY1) - Belting</v>
          </cell>
          <cell r="D470">
            <v>50</v>
          </cell>
          <cell r="E470" t="str">
            <v>Construction, Erection, Installation</v>
          </cell>
          <cell r="F470" t="str">
            <v>25.  Local labour</v>
          </cell>
          <cell r="H470" t="str">
            <v>B Construction labour</v>
          </cell>
          <cell r="I470" t="str">
            <v>Local</v>
          </cell>
          <cell r="J470" t="str">
            <v>ZAR</v>
          </cell>
          <cell r="L470">
            <v>35645.728691546996</v>
          </cell>
          <cell r="M470">
            <v>0</v>
          </cell>
          <cell r="N470">
            <v>0</v>
          </cell>
          <cell r="O470">
            <v>0</v>
          </cell>
          <cell r="P470">
            <v>0</v>
          </cell>
          <cell r="Q470">
            <v>35645.728691546996</v>
          </cell>
          <cell r="R470">
            <v>0</v>
          </cell>
          <cell r="S470">
            <v>0</v>
          </cell>
          <cell r="AU470">
            <v>35645.728691546996</v>
          </cell>
        </row>
        <row r="471">
          <cell r="B471">
            <v>500</v>
          </cell>
          <cell r="C471" t="str">
            <v>Stacking/Bypass Reclaim Conveyor (SY1) - Belting</v>
          </cell>
          <cell r="D471">
            <v>60</v>
          </cell>
          <cell r="E471" t="str">
            <v>Other Foreign Equipment</v>
          </cell>
          <cell r="F471" t="str">
            <v>19.  F.O.R. Price-Goods supplied from Imported Items</v>
          </cell>
          <cell r="G471" t="str">
            <v>1a</v>
          </cell>
          <cell r="I471" t="str">
            <v>Foreign</v>
          </cell>
          <cell r="J471" t="str">
            <v>USD</v>
          </cell>
          <cell r="L471">
            <v>281781.59174999996</v>
          </cell>
          <cell r="M471">
            <v>0</v>
          </cell>
          <cell r="N471">
            <v>0</v>
          </cell>
          <cell r="O471">
            <v>0</v>
          </cell>
          <cell r="P471">
            <v>0</v>
          </cell>
          <cell r="Q471">
            <v>0</v>
          </cell>
          <cell r="R471">
            <v>281781.59174999996</v>
          </cell>
          <cell r="S471">
            <v>0</v>
          </cell>
          <cell r="AU471">
            <v>281781.59174999996</v>
          </cell>
        </row>
        <row r="472">
          <cell r="B472">
            <v>500</v>
          </cell>
          <cell r="C472" t="str">
            <v>Stacking/Bypass Reclaim Conveyor (SY1) - Belting</v>
          </cell>
          <cell r="D472">
            <v>70</v>
          </cell>
          <cell r="M472">
            <v>0</v>
          </cell>
          <cell r="N472">
            <v>0</v>
          </cell>
          <cell r="O472">
            <v>0</v>
          </cell>
          <cell r="P472">
            <v>0</v>
          </cell>
          <cell r="Q472">
            <v>0</v>
          </cell>
          <cell r="R472">
            <v>0</v>
          </cell>
          <cell r="S472">
            <v>0</v>
          </cell>
        </row>
        <row r="473">
          <cell r="B473">
            <v>500</v>
          </cell>
          <cell r="C473" t="str">
            <v>Stacking/Bypass Reclaim Conveyor (SY1) - Belt Cleaning</v>
          </cell>
          <cell r="D473">
            <v>10</v>
          </cell>
          <cell r="E473" t="str">
            <v>Design</v>
          </cell>
          <cell r="F473" t="str">
            <v>29.  Local Engineering Service/Design</v>
          </cell>
          <cell r="H473" t="str">
            <v>A Engineering</v>
          </cell>
          <cell r="I473" t="str">
            <v>Local</v>
          </cell>
          <cell r="J473" t="str">
            <v>ZAR</v>
          </cell>
          <cell r="L473">
            <v>25430.068338839999</v>
          </cell>
          <cell r="M473">
            <v>25430.068338839999</v>
          </cell>
          <cell r="N473">
            <v>0</v>
          </cell>
          <cell r="O473">
            <v>0</v>
          </cell>
          <cell r="P473">
            <v>0</v>
          </cell>
          <cell r="Q473">
            <v>0</v>
          </cell>
          <cell r="R473">
            <v>0</v>
          </cell>
          <cell r="S473">
            <v>0</v>
          </cell>
          <cell r="AO473">
            <v>25430.068338839999</v>
          </cell>
        </row>
        <row r="474">
          <cell r="B474">
            <v>500</v>
          </cell>
          <cell r="C474" t="str">
            <v>Stacking/Bypass Reclaim Conveyor (SY1) - Belt Cleaning</v>
          </cell>
          <cell r="D474">
            <v>20</v>
          </cell>
          <cell r="E474" t="str">
            <v>Procurement</v>
          </cell>
          <cell r="F474" t="str">
            <v>18.  F.O.R. Price-Goods manufactured Inside R.S.A.</v>
          </cell>
          <cell r="H474" t="str">
            <v>C Mechanical equipment and materials</v>
          </cell>
          <cell r="I474" t="str">
            <v>Local</v>
          </cell>
          <cell r="J474" t="str">
            <v>ZAR</v>
          </cell>
          <cell r="L474">
            <v>231090.53408999997</v>
          </cell>
          <cell r="M474">
            <v>0</v>
          </cell>
          <cell r="N474">
            <v>231090.53408999997</v>
          </cell>
          <cell r="O474">
            <v>0</v>
          </cell>
          <cell r="P474">
            <v>0</v>
          </cell>
          <cell r="Q474">
            <v>0</v>
          </cell>
          <cell r="R474">
            <v>0</v>
          </cell>
          <cell r="S474">
            <v>0</v>
          </cell>
          <cell r="AR474">
            <v>231090.53408999997</v>
          </cell>
        </row>
        <row r="475">
          <cell r="B475">
            <v>500</v>
          </cell>
          <cell r="C475" t="str">
            <v>Stacking/Bypass Reclaim Conveyor (SY1) - Belt Cleaning</v>
          </cell>
          <cell r="D475">
            <v>30</v>
          </cell>
          <cell r="E475" t="str">
            <v>Engineering, manufacture and assembly</v>
          </cell>
          <cell r="F475" t="str">
            <v>25.  Local labour</v>
          </cell>
          <cell r="H475" t="str">
            <v>C Mechanical equipment and materials</v>
          </cell>
          <cell r="I475" t="str">
            <v>Local</v>
          </cell>
          <cell r="J475" t="str">
            <v>ZAR</v>
          </cell>
          <cell r="L475">
            <v>6357.5170847099998</v>
          </cell>
          <cell r="M475">
            <v>0</v>
          </cell>
          <cell r="N475">
            <v>0</v>
          </cell>
          <cell r="O475">
            <v>6357.5170847099998</v>
          </cell>
          <cell r="P475">
            <v>0</v>
          </cell>
          <cell r="Q475">
            <v>0</v>
          </cell>
          <cell r="R475">
            <v>0</v>
          </cell>
          <cell r="S475">
            <v>0</v>
          </cell>
          <cell r="AR475">
            <v>6357.5170847099998</v>
          </cell>
        </row>
        <row r="476">
          <cell r="B476">
            <v>500</v>
          </cell>
          <cell r="C476" t="str">
            <v>Stacking/Bypass Reclaim Conveyor (SY1) - Belt Cleaning</v>
          </cell>
          <cell r="D476">
            <v>40</v>
          </cell>
          <cell r="E476" t="str">
            <v>Transport</v>
          </cell>
          <cell r="F476" t="str">
            <v>22.  Cost of Road transport</v>
          </cell>
          <cell r="H476" t="str">
            <v>E Transport</v>
          </cell>
          <cell r="I476" t="str">
            <v>Local</v>
          </cell>
          <cell r="J476" t="str">
            <v>ZAR</v>
          </cell>
          <cell r="L476">
            <v>1271.5034169420001</v>
          </cell>
          <cell r="M476">
            <v>0</v>
          </cell>
          <cell r="N476">
            <v>0</v>
          </cell>
          <cell r="O476">
            <v>0</v>
          </cell>
          <cell r="P476">
            <v>1271.5034169420001</v>
          </cell>
          <cell r="Q476">
            <v>0</v>
          </cell>
          <cell r="R476">
            <v>0</v>
          </cell>
          <cell r="S476">
            <v>0</v>
          </cell>
          <cell r="AS476">
            <v>1271.5034169420001</v>
          </cell>
        </row>
        <row r="477">
          <cell r="B477">
            <v>500</v>
          </cell>
          <cell r="C477" t="str">
            <v>Stacking/Bypass Reclaim Conveyor (SY1) - Belt Cleaning</v>
          </cell>
          <cell r="D477">
            <v>50</v>
          </cell>
          <cell r="E477" t="str">
            <v>Construction, Erection, Installation</v>
          </cell>
          <cell r="F477" t="str">
            <v>25.  Local labour</v>
          </cell>
          <cell r="H477" t="str">
            <v>B Construction labour</v>
          </cell>
          <cell r="I477" t="str">
            <v>Local</v>
          </cell>
          <cell r="J477" t="str">
            <v>ZAR</v>
          </cell>
          <cell r="L477">
            <v>23210.149298399996</v>
          </cell>
          <cell r="M477">
            <v>0</v>
          </cell>
          <cell r="N477">
            <v>0</v>
          </cell>
          <cell r="O477">
            <v>0</v>
          </cell>
          <cell r="P477">
            <v>0</v>
          </cell>
          <cell r="Q477">
            <v>23210.149298399996</v>
          </cell>
          <cell r="R477">
            <v>0</v>
          </cell>
          <cell r="S477">
            <v>0</v>
          </cell>
          <cell r="AU477">
            <v>23210.149298399996</v>
          </cell>
        </row>
        <row r="478">
          <cell r="B478">
            <v>500</v>
          </cell>
          <cell r="C478" t="str">
            <v>Stacking/Bypass Reclaim Conveyor (SY1) - Belt Cleaning</v>
          </cell>
          <cell r="D478">
            <v>60</v>
          </cell>
          <cell r="E478" t="str">
            <v>Other</v>
          </cell>
          <cell r="M478">
            <v>0</v>
          </cell>
          <cell r="N478">
            <v>0</v>
          </cell>
          <cell r="O478">
            <v>0</v>
          </cell>
          <cell r="P478">
            <v>0</v>
          </cell>
          <cell r="Q478">
            <v>0</v>
          </cell>
          <cell r="R478">
            <v>0</v>
          </cell>
          <cell r="S478">
            <v>0</v>
          </cell>
          <cell r="AU478">
            <v>0</v>
          </cell>
        </row>
        <row r="479">
          <cell r="B479">
            <v>500</v>
          </cell>
          <cell r="C479" t="str">
            <v>Stacking/Bypass Reclaim Conveyor (SY1) - Belt Cleaning</v>
          </cell>
          <cell r="D479">
            <v>70</v>
          </cell>
          <cell r="M479">
            <v>0</v>
          </cell>
          <cell r="N479">
            <v>0</v>
          </cell>
          <cell r="O479">
            <v>0</v>
          </cell>
          <cell r="P479">
            <v>0</v>
          </cell>
          <cell r="Q479">
            <v>0</v>
          </cell>
          <cell r="R479">
            <v>0</v>
          </cell>
          <cell r="S479">
            <v>0</v>
          </cell>
        </row>
        <row r="480">
          <cell r="B480">
            <v>500</v>
          </cell>
          <cell r="C480" t="str">
            <v>Stacking/Bypass Reclaim Conveyor (SY1) - Sheeting</v>
          </cell>
          <cell r="D480">
            <v>10</v>
          </cell>
          <cell r="E480" t="str">
            <v>Design</v>
          </cell>
          <cell r="F480" t="str">
            <v>29.  Local Engineering Service/Design</v>
          </cell>
          <cell r="H480" t="str">
            <v>A Engineering</v>
          </cell>
          <cell r="I480" t="str">
            <v>Local</v>
          </cell>
          <cell r="J480" t="str">
            <v>ZAR</v>
          </cell>
          <cell r="L480">
            <v>4074.1455077233345</v>
          </cell>
          <cell r="M480">
            <v>4074.1455077233345</v>
          </cell>
          <cell r="N480">
            <v>0</v>
          </cell>
          <cell r="O480">
            <v>0</v>
          </cell>
          <cell r="P480">
            <v>0</v>
          </cell>
          <cell r="Q480">
            <v>0</v>
          </cell>
          <cell r="R480">
            <v>0</v>
          </cell>
          <cell r="S480">
            <v>0</v>
          </cell>
          <cell r="AN480">
            <v>4074.1455077233345</v>
          </cell>
        </row>
        <row r="481">
          <cell r="B481">
            <v>500</v>
          </cell>
          <cell r="C481" t="str">
            <v>Stacking/Bypass Reclaim Conveyor (SY1) - Sheeting</v>
          </cell>
          <cell r="D481">
            <v>20</v>
          </cell>
          <cell r="E481" t="str">
            <v>Procurement</v>
          </cell>
          <cell r="F481" t="str">
            <v>18.  F.O.R. Price-Goods manufactured Inside R.S.A.</v>
          </cell>
          <cell r="H481" t="str">
            <v>C Mechanical equipment and materials</v>
          </cell>
          <cell r="I481" t="str">
            <v>Local</v>
          </cell>
          <cell r="J481" t="str">
            <v>ZAR</v>
          </cell>
          <cell r="L481">
            <v>36627.973199999993</v>
          </cell>
          <cell r="M481">
            <v>0</v>
          </cell>
          <cell r="N481">
            <v>36627.973199999993</v>
          </cell>
          <cell r="O481">
            <v>0</v>
          </cell>
          <cell r="P481">
            <v>0</v>
          </cell>
          <cell r="Q481">
            <v>0</v>
          </cell>
          <cell r="R481">
            <v>0</v>
          </cell>
          <cell r="S481">
            <v>0</v>
          </cell>
          <cell r="AQ481">
            <v>36627.973199999993</v>
          </cell>
        </row>
        <row r="482">
          <cell r="B482">
            <v>500</v>
          </cell>
          <cell r="C482" t="str">
            <v>Stacking/Bypass Reclaim Conveyor (SY1) - Sheeting</v>
          </cell>
          <cell r="D482">
            <v>30</v>
          </cell>
          <cell r="E482" t="str">
            <v>Engineering, manufacture and assembly</v>
          </cell>
          <cell r="F482" t="str">
            <v>25.  Local labour</v>
          </cell>
          <cell r="H482" t="str">
            <v>C Mechanical equipment and materials</v>
          </cell>
          <cell r="I482" t="str">
            <v>Local</v>
          </cell>
          <cell r="J482" t="str">
            <v>ZAR</v>
          </cell>
          <cell r="L482">
            <v>1018.5363769308336</v>
          </cell>
          <cell r="M482">
            <v>0</v>
          </cell>
          <cell r="N482">
            <v>0</v>
          </cell>
          <cell r="O482">
            <v>1018.5363769308336</v>
          </cell>
          <cell r="P482">
            <v>0</v>
          </cell>
          <cell r="Q482">
            <v>0</v>
          </cell>
          <cell r="R482">
            <v>0</v>
          </cell>
          <cell r="S482">
            <v>0</v>
          </cell>
          <cell r="AR482">
            <v>1018.5363769308336</v>
          </cell>
        </row>
        <row r="483">
          <cell r="B483">
            <v>500</v>
          </cell>
          <cell r="C483" t="str">
            <v>Stacking/Bypass Reclaim Conveyor (SY1) - Sheeting</v>
          </cell>
          <cell r="D483">
            <v>40</v>
          </cell>
          <cell r="E483" t="str">
            <v>Transport</v>
          </cell>
          <cell r="F483" t="str">
            <v>22.  Cost of Road transport</v>
          </cell>
          <cell r="H483" t="str">
            <v>E Transport</v>
          </cell>
          <cell r="I483" t="str">
            <v>Local</v>
          </cell>
          <cell r="J483" t="str">
            <v>ZAR</v>
          </cell>
          <cell r="L483">
            <v>203.70727538616674</v>
          </cell>
          <cell r="M483">
            <v>0</v>
          </cell>
          <cell r="N483">
            <v>0</v>
          </cell>
          <cell r="O483">
            <v>0</v>
          </cell>
          <cell r="P483">
            <v>203.70727538616674</v>
          </cell>
          <cell r="Q483">
            <v>0</v>
          </cell>
          <cell r="R483">
            <v>0</v>
          </cell>
          <cell r="S483">
            <v>0</v>
          </cell>
          <cell r="AS483">
            <v>203.70727538616674</v>
          </cell>
        </row>
        <row r="484">
          <cell r="B484">
            <v>500</v>
          </cell>
          <cell r="C484" t="str">
            <v>Stacking/Bypass Reclaim Conveyor (SY1) - Sheeting</v>
          </cell>
          <cell r="D484">
            <v>50</v>
          </cell>
          <cell r="E484" t="str">
            <v>Construction, Erection, Installation</v>
          </cell>
          <cell r="F484" t="str">
            <v>25.  Local labour</v>
          </cell>
          <cell r="H484" t="str">
            <v>B Construction labour</v>
          </cell>
          <cell r="I484" t="str">
            <v>Local</v>
          </cell>
          <cell r="J484" t="str">
            <v>ZAR</v>
          </cell>
          <cell r="L484">
            <v>4113.4818772333429</v>
          </cell>
          <cell r="M484">
            <v>0</v>
          </cell>
          <cell r="N484">
            <v>0</v>
          </cell>
          <cell r="O484">
            <v>0</v>
          </cell>
          <cell r="P484">
            <v>0</v>
          </cell>
          <cell r="Q484">
            <v>4113.4818772333429</v>
          </cell>
          <cell r="R484">
            <v>0</v>
          </cell>
          <cell r="S484">
            <v>0</v>
          </cell>
          <cell r="AU484">
            <v>4113.4818772333429</v>
          </cell>
        </row>
        <row r="485">
          <cell r="B485">
            <v>500</v>
          </cell>
          <cell r="C485" t="str">
            <v>Stacking/Bypass Reclaim Conveyor (SY1) - Sheeting</v>
          </cell>
          <cell r="D485">
            <v>60</v>
          </cell>
          <cell r="E485" t="str">
            <v>Other</v>
          </cell>
          <cell r="M485">
            <v>0</v>
          </cell>
          <cell r="N485">
            <v>0</v>
          </cell>
          <cell r="O485">
            <v>0</v>
          </cell>
          <cell r="P485">
            <v>0</v>
          </cell>
          <cell r="Q485">
            <v>0</v>
          </cell>
          <cell r="R485">
            <v>0</v>
          </cell>
          <cell r="S485">
            <v>0</v>
          </cell>
          <cell r="AU485">
            <v>0</v>
          </cell>
        </row>
        <row r="486">
          <cell r="B486">
            <v>500</v>
          </cell>
          <cell r="C486" t="str">
            <v>Stacking/Bypass Reclaim Conveyor (SY1) - Sheeting</v>
          </cell>
          <cell r="D486">
            <v>70</v>
          </cell>
          <cell r="M486">
            <v>0</v>
          </cell>
          <cell r="N486">
            <v>0</v>
          </cell>
          <cell r="O486">
            <v>0</v>
          </cell>
          <cell r="P486">
            <v>0</v>
          </cell>
          <cell r="Q486">
            <v>0</v>
          </cell>
          <cell r="R486">
            <v>0</v>
          </cell>
          <cell r="S486">
            <v>0</v>
          </cell>
        </row>
        <row r="487">
          <cell r="B487">
            <v>500</v>
          </cell>
          <cell r="C487" t="str">
            <v>Stacking/Bypass Reclaim Conveyor (SY1) - Chute work</v>
          </cell>
          <cell r="D487">
            <v>10</v>
          </cell>
          <cell r="E487" t="str">
            <v>Design</v>
          </cell>
          <cell r="F487" t="str">
            <v>29.  Local Engineering Service/Design</v>
          </cell>
          <cell r="H487" t="str">
            <v>A Engineering</v>
          </cell>
          <cell r="I487" t="str">
            <v>Local</v>
          </cell>
          <cell r="J487" t="str">
            <v>ZAR</v>
          </cell>
          <cell r="L487">
            <v>261205.10515807342</v>
          </cell>
          <cell r="M487">
            <v>261205.10515807342</v>
          </cell>
          <cell r="N487">
            <v>0</v>
          </cell>
          <cell r="O487">
            <v>0</v>
          </cell>
          <cell r="P487">
            <v>0</v>
          </cell>
          <cell r="Q487">
            <v>0</v>
          </cell>
          <cell r="R487">
            <v>0</v>
          </cell>
          <cell r="S487">
            <v>0</v>
          </cell>
          <cell r="AM487">
            <v>261205.10515807342</v>
          </cell>
        </row>
        <row r="488">
          <cell r="B488">
            <v>500</v>
          </cell>
          <cell r="C488" t="str">
            <v>Stacking/Bypass Reclaim Conveyor (SY1) - Chute work</v>
          </cell>
          <cell r="D488">
            <v>20</v>
          </cell>
          <cell r="E488" t="str">
            <v>Procurement</v>
          </cell>
          <cell r="F488" t="str">
            <v>18.  F.O.R. Price-Goods manufactured Inside R.S.A.</v>
          </cell>
          <cell r="H488" t="str">
            <v>C Mechanical equipment and materials</v>
          </cell>
          <cell r="I488" t="str">
            <v>Local</v>
          </cell>
          <cell r="J488" t="str">
            <v>ZAR</v>
          </cell>
          <cell r="L488">
            <v>2396940.28962107</v>
          </cell>
          <cell r="M488">
            <v>0</v>
          </cell>
          <cell r="N488">
            <v>2396940.28962107</v>
          </cell>
          <cell r="O488">
            <v>0</v>
          </cell>
          <cell r="P488">
            <v>0</v>
          </cell>
          <cell r="Q488">
            <v>0</v>
          </cell>
          <cell r="R488">
            <v>0</v>
          </cell>
          <cell r="S488">
            <v>0</v>
          </cell>
          <cell r="AP488">
            <v>2396940.28962107</v>
          </cell>
        </row>
        <row r="489">
          <cell r="B489">
            <v>500</v>
          </cell>
          <cell r="C489" t="str">
            <v>Stacking/Bypass Reclaim Conveyor (SY1) - Chute work</v>
          </cell>
          <cell r="D489">
            <v>30</v>
          </cell>
          <cell r="E489" t="str">
            <v>Engineering, manufacture and assembly</v>
          </cell>
          <cell r="F489" t="str">
            <v>25.  Local labour</v>
          </cell>
          <cell r="H489" t="str">
            <v>C Mechanical equipment and materials</v>
          </cell>
          <cell r="I489" t="str">
            <v>Local</v>
          </cell>
          <cell r="J489" t="str">
            <v>ZAR</v>
          </cell>
          <cell r="L489">
            <v>65301.276289518355</v>
          </cell>
          <cell r="M489">
            <v>0</v>
          </cell>
          <cell r="N489">
            <v>0</v>
          </cell>
          <cell r="O489">
            <v>65301.276289518355</v>
          </cell>
          <cell r="P489">
            <v>0</v>
          </cell>
          <cell r="Q489">
            <v>0</v>
          </cell>
          <cell r="R489">
            <v>0</v>
          </cell>
          <cell r="S489">
            <v>0</v>
          </cell>
          <cell r="AR489">
            <v>65301.276289518355</v>
          </cell>
        </row>
        <row r="490">
          <cell r="B490">
            <v>500</v>
          </cell>
          <cell r="C490" t="str">
            <v>Stacking/Bypass Reclaim Conveyor (SY1) - Chute work</v>
          </cell>
          <cell r="D490">
            <v>40</v>
          </cell>
          <cell r="E490" t="str">
            <v>Transport</v>
          </cell>
          <cell r="F490" t="str">
            <v>22.  Cost of Road transport</v>
          </cell>
          <cell r="H490" t="str">
            <v>E Transport</v>
          </cell>
          <cell r="I490" t="str">
            <v>Local</v>
          </cell>
          <cell r="J490" t="str">
            <v>ZAR</v>
          </cell>
          <cell r="L490">
            <v>13060.25525790368</v>
          </cell>
          <cell r="M490">
            <v>0</v>
          </cell>
          <cell r="N490">
            <v>0</v>
          </cell>
          <cell r="O490">
            <v>0</v>
          </cell>
          <cell r="P490">
            <v>13060.25525790368</v>
          </cell>
          <cell r="Q490">
            <v>0</v>
          </cell>
          <cell r="R490">
            <v>0</v>
          </cell>
          <cell r="S490">
            <v>0</v>
          </cell>
          <cell r="AS490">
            <v>13060.25525790368</v>
          </cell>
        </row>
        <row r="491">
          <cell r="B491">
            <v>500</v>
          </cell>
          <cell r="C491" t="str">
            <v>Stacking/Bypass Reclaim Conveyor (SY1) - Chute work</v>
          </cell>
          <cell r="D491">
            <v>50</v>
          </cell>
          <cell r="E491" t="str">
            <v>Construction, Erection, Installation</v>
          </cell>
          <cell r="F491" t="str">
            <v>25.  Local labour</v>
          </cell>
          <cell r="H491" t="str">
            <v>B Construction labour</v>
          </cell>
          <cell r="I491" t="str">
            <v>Local</v>
          </cell>
          <cell r="J491" t="str">
            <v>ZAR</v>
          </cell>
          <cell r="L491">
            <v>215110.76195966519</v>
          </cell>
          <cell r="M491">
            <v>0</v>
          </cell>
          <cell r="N491">
            <v>0</v>
          </cell>
          <cell r="O491">
            <v>0</v>
          </cell>
          <cell r="P491">
            <v>0</v>
          </cell>
          <cell r="Q491">
            <v>215110.76195966519</v>
          </cell>
          <cell r="R491">
            <v>0</v>
          </cell>
          <cell r="S491">
            <v>0</v>
          </cell>
          <cell r="AU491">
            <v>215110.76195966519</v>
          </cell>
        </row>
        <row r="492">
          <cell r="B492">
            <v>500</v>
          </cell>
          <cell r="C492" t="str">
            <v>Stacking/Bypass Reclaim Conveyor (SY1) - Chute work</v>
          </cell>
          <cell r="D492">
            <v>60</v>
          </cell>
          <cell r="E492" t="str">
            <v>Other</v>
          </cell>
          <cell r="M492">
            <v>0</v>
          </cell>
          <cell r="N492">
            <v>0</v>
          </cell>
          <cell r="O492">
            <v>0</v>
          </cell>
          <cell r="P492">
            <v>0</v>
          </cell>
          <cell r="Q492">
            <v>0</v>
          </cell>
          <cell r="R492">
            <v>0</v>
          </cell>
          <cell r="S492">
            <v>0</v>
          </cell>
          <cell r="AU492">
            <v>0</v>
          </cell>
        </row>
        <row r="493">
          <cell r="B493">
            <v>500</v>
          </cell>
          <cell r="C493" t="str">
            <v>Stacking/Bypass Reclaim Conveyor (SY1) - Chute work</v>
          </cell>
          <cell r="D493">
            <v>70</v>
          </cell>
          <cell r="M493">
            <v>0</v>
          </cell>
          <cell r="N493">
            <v>0</v>
          </cell>
          <cell r="O493">
            <v>0</v>
          </cell>
          <cell r="P493">
            <v>0</v>
          </cell>
          <cell r="Q493">
            <v>0</v>
          </cell>
          <cell r="R493">
            <v>0</v>
          </cell>
          <cell r="S493">
            <v>0</v>
          </cell>
        </row>
        <row r="494">
          <cell r="B494">
            <v>500</v>
          </cell>
          <cell r="C494" t="str">
            <v>Stacking/Bypass Reclaim Conveyor (SY1) - C&amp;I</v>
          </cell>
          <cell r="D494">
            <v>10</v>
          </cell>
          <cell r="E494" t="str">
            <v>Design</v>
          </cell>
          <cell r="F494" t="str">
            <v>29.  Local Engineering Service/Design</v>
          </cell>
          <cell r="H494" t="str">
            <v>A Engineering</v>
          </cell>
          <cell r="I494" t="str">
            <v>Local</v>
          </cell>
          <cell r="J494" t="str">
            <v>ZAR</v>
          </cell>
          <cell r="L494">
            <v>31513.473792000004</v>
          </cell>
          <cell r="M494">
            <v>31513.473792000004</v>
          </cell>
          <cell r="N494">
            <v>0</v>
          </cell>
          <cell r="O494">
            <v>0</v>
          </cell>
          <cell r="P494">
            <v>0</v>
          </cell>
          <cell r="Q494">
            <v>0</v>
          </cell>
          <cell r="R494">
            <v>0</v>
          </cell>
          <cell r="S494">
            <v>0</v>
          </cell>
          <cell r="AL494">
            <v>31513.473792000004</v>
          </cell>
        </row>
        <row r="495">
          <cell r="B495">
            <v>500</v>
          </cell>
          <cell r="C495" t="str">
            <v>Stacking/Bypass Reclaim Conveyor (SY1) - C&amp;I</v>
          </cell>
          <cell r="D495">
            <v>20</v>
          </cell>
          <cell r="E495" t="str">
            <v>Procurement</v>
          </cell>
          <cell r="F495" t="str">
            <v>18.  F.O.R. Price-Goods manufactured Inside R.S.A.</v>
          </cell>
          <cell r="H495" t="str">
            <v>C Mechanical equipment and materials</v>
          </cell>
          <cell r="I495" t="str">
            <v>Local</v>
          </cell>
          <cell r="J495" t="str">
            <v>ZAR</v>
          </cell>
          <cell r="L495">
            <v>556571.89178999991</v>
          </cell>
          <cell r="M495">
            <v>0</v>
          </cell>
          <cell r="N495">
            <v>556571.89178999991</v>
          </cell>
          <cell r="O495">
            <v>0</v>
          </cell>
          <cell r="P495">
            <v>0</v>
          </cell>
          <cell r="Q495">
            <v>0</v>
          </cell>
          <cell r="R495">
            <v>0</v>
          </cell>
          <cell r="S495">
            <v>0</v>
          </cell>
          <cell r="AO495">
            <v>556571.89178999991</v>
          </cell>
        </row>
        <row r="496">
          <cell r="B496">
            <v>500</v>
          </cell>
          <cell r="C496" t="str">
            <v>Stacking/Bypass Reclaim Conveyor (SY1) - C&amp;I</v>
          </cell>
          <cell r="D496">
            <v>30</v>
          </cell>
          <cell r="E496" t="str">
            <v>Engineering, manufacture and assembly</v>
          </cell>
          <cell r="F496" t="str">
            <v>25.  Local labour</v>
          </cell>
          <cell r="H496" t="str">
            <v>C Mechanical equipment and materials</v>
          </cell>
          <cell r="I496" t="str">
            <v>Local</v>
          </cell>
          <cell r="J496" t="str">
            <v>ZAR</v>
          </cell>
          <cell r="L496">
            <v>15756.736896000002</v>
          </cell>
          <cell r="M496">
            <v>0</v>
          </cell>
          <cell r="N496">
            <v>0</v>
          </cell>
          <cell r="O496">
            <v>15756.736896000002</v>
          </cell>
          <cell r="P496">
            <v>0</v>
          </cell>
          <cell r="Q496">
            <v>0</v>
          </cell>
          <cell r="R496">
            <v>0</v>
          </cell>
          <cell r="S496">
            <v>0</v>
          </cell>
          <cell r="AR496">
            <v>15756.736896000002</v>
          </cell>
        </row>
        <row r="497">
          <cell r="B497">
            <v>500</v>
          </cell>
          <cell r="C497" t="str">
            <v>Stacking/Bypass Reclaim Conveyor (SY1) - C&amp;I</v>
          </cell>
          <cell r="D497">
            <v>40</v>
          </cell>
          <cell r="E497" t="str">
            <v>Transport</v>
          </cell>
          <cell r="F497" t="str">
            <v>22.  Cost of Road transport</v>
          </cell>
          <cell r="H497" t="str">
            <v>E Transport</v>
          </cell>
          <cell r="I497" t="str">
            <v>Local</v>
          </cell>
          <cell r="J497" t="str">
            <v>ZAR</v>
          </cell>
          <cell r="L497">
            <v>3151.3473791999995</v>
          </cell>
          <cell r="M497">
            <v>0</v>
          </cell>
          <cell r="N497">
            <v>0</v>
          </cell>
          <cell r="O497">
            <v>0</v>
          </cell>
          <cell r="P497">
            <v>3151.3473791999995</v>
          </cell>
          <cell r="Q497">
            <v>0</v>
          </cell>
          <cell r="R497">
            <v>0</v>
          </cell>
          <cell r="S497">
            <v>0</v>
          </cell>
          <cell r="AS497">
            <v>3151.3473791999995</v>
          </cell>
        </row>
        <row r="498">
          <cell r="B498">
            <v>500</v>
          </cell>
          <cell r="C498" t="str">
            <v>Stacking/Bypass Reclaim Conveyor (SY1) - C&amp;I</v>
          </cell>
          <cell r="D498">
            <v>50</v>
          </cell>
          <cell r="E498" t="str">
            <v>Construction, Erection, Installation</v>
          </cell>
          <cell r="F498" t="str">
            <v>25.  Local labour</v>
          </cell>
          <cell r="H498" t="str">
            <v>B Construction labour</v>
          </cell>
          <cell r="I498" t="str">
            <v>Local</v>
          </cell>
          <cell r="J498" t="str">
            <v>ZAR</v>
          </cell>
          <cell r="L498">
            <v>73697.58404999999</v>
          </cell>
          <cell r="M498">
            <v>0</v>
          </cell>
          <cell r="N498">
            <v>0</v>
          </cell>
          <cell r="O498">
            <v>0</v>
          </cell>
          <cell r="P498">
            <v>0</v>
          </cell>
          <cell r="Q498">
            <v>73697.58404999999</v>
          </cell>
          <cell r="R498">
            <v>0</v>
          </cell>
          <cell r="S498">
            <v>0</v>
          </cell>
          <cell r="AU498">
            <v>73697.58404999999</v>
          </cell>
        </row>
        <row r="499">
          <cell r="B499">
            <v>500</v>
          </cell>
          <cell r="C499" t="str">
            <v>Stacking/Bypass Reclaim Conveyor (SY1) - C&amp;I</v>
          </cell>
          <cell r="D499">
            <v>60</v>
          </cell>
          <cell r="E499" t="str">
            <v>Other</v>
          </cell>
          <cell r="M499">
            <v>0</v>
          </cell>
          <cell r="N499">
            <v>0</v>
          </cell>
          <cell r="O499">
            <v>0</v>
          </cell>
          <cell r="P499">
            <v>0</v>
          </cell>
          <cell r="Q499">
            <v>0</v>
          </cell>
          <cell r="R499">
            <v>0</v>
          </cell>
          <cell r="S499">
            <v>0</v>
          </cell>
          <cell r="AU499">
            <v>0</v>
          </cell>
        </row>
        <row r="500">
          <cell r="B500">
            <v>500</v>
          </cell>
          <cell r="C500" t="str">
            <v>Stacking/Bypass Reclaim Conveyor (SY1) - C&amp;I</v>
          </cell>
          <cell r="D500">
            <v>70</v>
          </cell>
          <cell r="M500">
            <v>0</v>
          </cell>
          <cell r="N500">
            <v>0</v>
          </cell>
          <cell r="O500">
            <v>0</v>
          </cell>
          <cell r="P500">
            <v>0</v>
          </cell>
          <cell r="Q500">
            <v>0</v>
          </cell>
          <cell r="R500">
            <v>0</v>
          </cell>
          <cell r="S500">
            <v>0</v>
          </cell>
        </row>
        <row r="501">
          <cell r="B501">
            <v>500</v>
          </cell>
          <cell r="C501" t="str">
            <v>Stacking/Bypass Reclaim Conveyor (SY1) - Field instrumentation</v>
          </cell>
          <cell r="D501">
            <v>10</v>
          </cell>
          <cell r="E501" t="str">
            <v>Design</v>
          </cell>
          <cell r="F501" t="str">
            <v>29.  Local Engineering Service/Design</v>
          </cell>
          <cell r="H501" t="str">
            <v>A Engineering</v>
          </cell>
          <cell r="I501" t="str">
            <v>Local</v>
          </cell>
          <cell r="J501" t="str">
            <v>ZAR</v>
          </cell>
          <cell r="L501">
            <v>1745.4749804999999</v>
          </cell>
          <cell r="M501">
            <v>1745.4749804999999</v>
          </cell>
          <cell r="N501">
            <v>0</v>
          </cell>
          <cell r="O501">
            <v>0</v>
          </cell>
          <cell r="P501">
            <v>0</v>
          </cell>
          <cell r="Q501">
            <v>0</v>
          </cell>
          <cell r="R501">
            <v>0</v>
          </cell>
          <cell r="S501">
            <v>0</v>
          </cell>
          <cell r="AK501">
            <v>1745.4749804999999</v>
          </cell>
        </row>
        <row r="502">
          <cell r="B502">
            <v>500</v>
          </cell>
          <cell r="C502" t="str">
            <v>Stacking/Bypass Reclaim Conveyor (SY1) - Field instrumentation</v>
          </cell>
          <cell r="D502">
            <v>20</v>
          </cell>
          <cell r="E502" t="str">
            <v>Procurement</v>
          </cell>
          <cell r="F502" t="str">
            <v>18.  F.O.R. Price-Goods manufactured Inside R.S.A.</v>
          </cell>
          <cell r="H502" t="str">
            <v>C Mechanical equipment and materials</v>
          </cell>
          <cell r="I502" t="str">
            <v>Local</v>
          </cell>
          <cell r="J502" t="str">
            <v>ZAR</v>
          </cell>
          <cell r="L502">
            <v>30098.444399999997</v>
          </cell>
          <cell r="M502">
            <v>0</v>
          </cell>
          <cell r="N502">
            <v>30098.444399999997</v>
          </cell>
          <cell r="O502">
            <v>0</v>
          </cell>
          <cell r="P502">
            <v>0</v>
          </cell>
          <cell r="Q502">
            <v>0</v>
          </cell>
          <cell r="R502">
            <v>0</v>
          </cell>
          <cell r="S502">
            <v>0</v>
          </cell>
          <cell r="AN502">
            <v>30098.444399999997</v>
          </cell>
        </row>
        <row r="503">
          <cell r="B503">
            <v>500</v>
          </cell>
          <cell r="C503" t="str">
            <v>Stacking/Bypass Reclaim Conveyor (SY1) - Field instrumentation</v>
          </cell>
          <cell r="D503">
            <v>30</v>
          </cell>
          <cell r="E503" t="str">
            <v>Engineering, manufacture and assembly</v>
          </cell>
          <cell r="F503" t="str">
            <v>25.  Local labour</v>
          </cell>
          <cell r="H503" t="str">
            <v>C Mechanical equipment and materials</v>
          </cell>
          <cell r="I503" t="str">
            <v>Local</v>
          </cell>
          <cell r="J503" t="str">
            <v>ZAR</v>
          </cell>
          <cell r="L503">
            <v>872.73749024999995</v>
          </cell>
          <cell r="M503">
            <v>0</v>
          </cell>
          <cell r="N503">
            <v>0</v>
          </cell>
          <cell r="O503">
            <v>872.73749024999995</v>
          </cell>
          <cell r="P503">
            <v>0</v>
          </cell>
          <cell r="Q503">
            <v>0</v>
          </cell>
          <cell r="R503">
            <v>0</v>
          </cell>
          <cell r="S503">
            <v>0</v>
          </cell>
          <cell r="AR503">
            <v>872.73749024999995</v>
          </cell>
        </row>
        <row r="504">
          <cell r="B504">
            <v>500</v>
          </cell>
          <cell r="C504" t="str">
            <v>Stacking/Bypass Reclaim Conveyor (SY1) - Field instrumentation</v>
          </cell>
          <cell r="D504">
            <v>40</v>
          </cell>
          <cell r="E504" t="str">
            <v>Transport</v>
          </cell>
          <cell r="F504" t="str">
            <v>22.  Cost of Road transport</v>
          </cell>
          <cell r="H504" t="str">
            <v>E Transport</v>
          </cell>
          <cell r="I504" t="str">
            <v>Local</v>
          </cell>
          <cell r="J504" t="str">
            <v>ZAR</v>
          </cell>
          <cell r="L504">
            <v>174.54749805</v>
          </cell>
          <cell r="M504">
            <v>0</v>
          </cell>
          <cell r="N504">
            <v>0</v>
          </cell>
          <cell r="O504">
            <v>0</v>
          </cell>
          <cell r="P504">
            <v>174.54749805</v>
          </cell>
          <cell r="Q504">
            <v>0</v>
          </cell>
          <cell r="R504">
            <v>0</v>
          </cell>
          <cell r="S504">
            <v>0</v>
          </cell>
          <cell r="AS504">
            <v>174.54749805</v>
          </cell>
        </row>
        <row r="505">
          <cell r="B505">
            <v>500</v>
          </cell>
          <cell r="C505" t="str">
            <v>Stacking/Bypass Reclaim Conveyor (SY1) - Field instrumentation</v>
          </cell>
          <cell r="D505">
            <v>50</v>
          </cell>
          <cell r="E505" t="str">
            <v>Construction, Erection, Installation</v>
          </cell>
          <cell r="F505" t="str">
            <v>25.  Local labour</v>
          </cell>
          <cell r="H505" t="str">
            <v>B Construction labour</v>
          </cell>
          <cell r="I505" t="str">
            <v>Local</v>
          </cell>
          <cell r="J505" t="str">
            <v>ZAR</v>
          </cell>
          <cell r="L505">
            <v>4811.0552099999995</v>
          </cell>
          <cell r="M505">
            <v>0</v>
          </cell>
          <cell r="N505">
            <v>0</v>
          </cell>
          <cell r="O505">
            <v>0</v>
          </cell>
          <cell r="P505">
            <v>0</v>
          </cell>
          <cell r="Q505">
            <v>4811.0552099999995</v>
          </cell>
          <cell r="R505">
            <v>0</v>
          </cell>
          <cell r="S505">
            <v>0</v>
          </cell>
          <cell r="AU505">
            <v>4811.0552099999995</v>
          </cell>
        </row>
        <row r="506">
          <cell r="B506">
            <v>500</v>
          </cell>
          <cell r="C506" t="str">
            <v>Stacking/Bypass Reclaim Conveyor (SY1) - Field instrumentation</v>
          </cell>
          <cell r="D506">
            <v>60</v>
          </cell>
          <cell r="E506" t="str">
            <v>Other</v>
          </cell>
          <cell r="M506">
            <v>0</v>
          </cell>
          <cell r="N506">
            <v>0</v>
          </cell>
          <cell r="O506">
            <v>0</v>
          </cell>
          <cell r="P506">
            <v>0</v>
          </cell>
          <cell r="Q506">
            <v>0</v>
          </cell>
          <cell r="R506">
            <v>0</v>
          </cell>
          <cell r="S506">
            <v>0</v>
          </cell>
          <cell r="AU506">
            <v>0</v>
          </cell>
        </row>
        <row r="507">
          <cell r="B507">
            <v>500</v>
          </cell>
          <cell r="C507" t="str">
            <v>Stacking/Bypass Reclaim Conveyor (SY1) - Field instrumentation</v>
          </cell>
          <cell r="D507">
            <v>70</v>
          </cell>
          <cell r="M507">
            <v>0</v>
          </cell>
          <cell r="N507">
            <v>0</v>
          </cell>
          <cell r="O507">
            <v>0</v>
          </cell>
          <cell r="P507">
            <v>0</v>
          </cell>
          <cell r="Q507">
            <v>0</v>
          </cell>
          <cell r="R507">
            <v>0</v>
          </cell>
          <cell r="S507">
            <v>0</v>
          </cell>
        </row>
        <row r="508">
          <cell r="B508">
            <v>500</v>
          </cell>
          <cell r="C508" t="str">
            <v>Stacking/Bypass Reclaim Conveyor (SY1) - Earthing</v>
          </cell>
          <cell r="D508">
            <v>10</v>
          </cell>
          <cell r="E508" t="str">
            <v>Design</v>
          </cell>
          <cell r="F508" t="str">
            <v>29.  Local Engineering Service/Design</v>
          </cell>
          <cell r="H508" t="str">
            <v>A Engineering</v>
          </cell>
          <cell r="I508" t="str">
            <v>Local</v>
          </cell>
          <cell r="J508" t="str">
            <v>ZAR</v>
          </cell>
          <cell r="L508">
            <v>3326.3700570000001</v>
          </cell>
          <cell r="M508">
            <v>3326.3700570000001</v>
          </cell>
          <cell r="N508">
            <v>0</v>
          </cell>
          <cell r="O508">
            <v>0</v>
          </cell>
          <cell r="P508">
            <v>0</v>
          </cell>
          <cell r="Q508">
            <v>0</v>
          </cell>
          <cell r="R508">
            <v>0</v>
          </cell>
          <cell r="S508">
            <v>0</v>
          </cell>
          <cell r="AJ508">
            <v>3326.3700570000001</v>
          </cell>
        </row>
        <row r="509">
          <cell r="B509">
            <v>500</v>
          </cell>
          <cell r="C509" t="str">
            <v>Stacking/Bypass Reclaim Conveyor (SY1) - Earthing</v>
          </cell>
          <cell r="D509">
            <v>20</v>
          </cell>
          <cell r="E509" t="str">
            <v>Procurement</v>
          </cell>
          <cell r="F509" t="str">
            <v>18.  F.O.R. Price-Goods manufactured Inside R.S.A.</v>
          </cell>
          <cell r="H509" t="str">
            <v>C Mechanical equipment and materials</v>
          </cell>
          <cell r="I509" t="str">
            <v>Local</v>
          </cell>
          <cell r="J509" t="str">
            <v>ZAR</v>
          </cell>
          <cell r="L509">
            <v>45626.200559999997</v>
          </cell>
          <cell r="M509">
            <v>0</v>
          </cell>
          <cell r="N509">
            <v>45626.200559999997</v>
          </cell>
          <cell r="O509">
            <v>0</v>
          </cell>
          <cell r="P509">
            <v>0</v>
          </cell>
          <cell r="Q509">
            <v>0</v>
          </cell>
          <cell r="R509">
            <v>0</v>
          </cell>
          <cell r="S509">
            <v>0</v>
          </cell>
          <cell r="AM509">
            <v>45626.200559999997</v>
          </cell>
        </row>
        <row r="510">
          <cell r="B510">
            <v>500</v>
          </cell>
          <cell r="C510" t="str">
            <v>Stacking/Bypass Reclaim Conveyor (SY1) - Earthing</v>
          </cell>
          <cell r="D510">
            <v>30</v>
          </cell>
          <cell r="E510" t="str">
            <v>Engineering, manufacture and assembly</v>
          </cell>
          <cell r="F510" t="str">
            <v>25.  Local labour</v>
          </cell>
          <cell r="H510" t="str">
            <v>C Mechanical equipment and materials</v>
          </cell>
          <cell r="I510" t="str">
            <v>Local</v>
          </cell>
          <cell r="J510" t="str">
            <v>ZAR</v>
          </cell>
          <cell r="L510">
            <v>1663.1850285</v>
          </cell>
          <cell r="M510">
            <v>0</v>
          </cell>
          <cell r="N510">
            <v>0</v>
          </cell>
          <cell r="O510">
            <v>1663.1850285</v>
          </cell>
          <cell r="P510">
            <v>0</v>
          </cell>
          <cell r="Q510">
            <v>0</v>
          </cell>
          <cell r="R510">
            <v>0</v>
          </cell>
          <cell r="S510">
            <v>0</v>
          </cell>
          <cell r="AR510">
            <v>1663.1850285</v>
          </cell>
        </row>
        <row r="511">
          <cell r="B511">
            <v>500</v>
          </cell>
          <cell r="C511" t="str">
            <v>Stacking/Bypass Reclaim Conveyor (SY1) - Earthing</v>
          </cell>
          <cell r="D511">
            <v>40</v>
          </cell>
          <cell r="E511" t="str">
            <v>Transport</v>
          </cell>
          <cell r="F511" t="str">
            <v>22.  Cost of Road transport</v>
          </cell>
          <cell r="H511" t="str">
            <v>E Transport</v>
          </cell>
          <cell r="I511" t="str">
            <v>Local</v>
          </cell>
          <cell r="J511" t="str">
            <v>ZAR</v>
          </cell>
          <cell r="L511">
            <v>332.63700569999997</v>
          </cell>
          <cell r="M511">
            <v>0</v>
          </cell>
          <cell r="N511">
            <v>0</v>
          </cell>
          <cell r="O511">
            <v>0</v>
          </cell>
          <cell r="P511">
            <v>332.63700569999997</v>
          </cell>
          <cell r="Q511">
            <v>0</v>
          </cell>
          <cell r="R511">
            <v>0</v>
          </cell>
          <cell r="S511">
            <v>0</v>
          </cell>
          <cell r="AS511">
            <v>332.63700569999997</v>
          </cell>
        </row>
        <row r="512">
          <cell r="B512">
            <v>500</v>
          </cell>
          <cell r="C512" t="str">
            <v>Stacking/Bypass Reclaim Conveyor (SY1) - Earthing</v>
          </cell>
          <cell r="D512">
            <v>50</v>
          </cell>
          <cell r="E512" t="str">
            <v>Construction, Erection, Installation</v>
          </cell>
          <cell r="F512" t="str">
            <v>25.  Local labour</v>
          </cell>
          <cell r="H512" t="str">
            <v>B Construction labour</v>
          </cell>
          <cell r="I512" t="str">
            <v>Local</v>
          </cell>
          <cell r="J512" t="str">
            <v>ZAR</v>
          </cell>
          <cell r="L512">
            <v>20901.200579999997</v>
          </cell>
          <cell r="M512">
            <v>0</v>
          </cell>
          <cell r="N512">
            <v>0</v>
          </cell>
          <cell r="O512">
            <v>0</v>
          </cell>
          <cell r="P512">
            <v>0</v>
          </cell>
          <cell r="Q512">
            <v>20901.200579999997</v>
          </cell>
          <cell r="R512">
            <v>0</v>
          </cell>
          <cell r="S512">
            <v>0</v>
          </cell>
          <cell r="AU512">
            <v>20901.200579999997</v>
          </cell>
        </row>
        <row r="513">
          <cell r="B513">
            <v>500</v>
          </cell>
          <cell r="C513" t="str">
            <v>Stacking/Bypass Reclaim Conveyor (SY1) - Earthing</v>
          </cell>
          <cell r="D513">
            <v>60</v>
          </cell>
          <cell r="E513" t="str">
            <v>Other</v>
          </cell>
          <cell r="M513">
            <v>0</v>
          </cell>
          <cell r="N513">
            <v>0</v>
          </cell>
          <cell r="O513">
            <v>0</v>
          </cell>
          <cell r="P513">
            <v>0</v>
          </cell>
          <cell r="Q513">
            <v>0</v>
          </cell>
          <cell r="R513">
            <v>0</v>
          </cell>
          <cell r="S513">
            <v>0</v>
          </cell>
          <cell r="AU513">
            <v>0</v>
          </cell>
        </row>
        <row r="514">
          <cell r="B514">
            <v>500</v>
          </cell>
          <cell r="C514" t="str">
            <v>Stacking/Bypass Reclaim Conveyor (SY1) - Earthing</v>
          </cell>
          <cell r="D514">
            <v>70</v>
          </cell>
          <cell r="M514">
            <v>0</v>
          </cell>
          <cell r="N514">
            <v>0</v>
          </cell>
          <cell r="O514">
            <v>0</v>
          </cell>
          <cell r="P514">
            <v>0</v>
          </cell>
          <cell r="Q514">
            <v>0</v>
          </cell>
          <cell r="R514">
            <v>0</v>
          </cell>
          <cell r="S514">
            <v>0</v>
          </cell>
        </row>
        <row r="515">
          <cell r="M515">
            <v>0</v>
          </cell>
          <cell r="N515">
            <v>0</v>
          </cell>
          <cell r="O515">
            <v>0</v>
          </cell>
          <cell r="P515">
            <v>0</v>
          </cell>
          <cell r="Q515">
            <v>0</v>
          </cell>
          <cell r="R515">
            <v>0</v>
          </cell>
          <cell r="S515">
            <v>0</v>
          </cell>
        </row>
        <row r="516">
          <cell r="B516">
            <v>600</v>
          </cell>
          <cell r="C516" t="str">
            <v>Terrace Link Conveyor (SY2A) - Steelwork</v>
          </cell>
          <cell r="D516">
            <v>10</v>
          </cell>
          <cell r="E516" t="str">
            <v>Design</v>
          </cell>
          <cell r="F516" t="str">
            <v>29.  Local Engineering Service/Design</v>
          </cell>
          <cell r="H516" t="str">
            <v>A Engineering</v>
          </cell>
          <cell r="I516" t="str">
            <v>Local</v>
          </cell>
          <cell r="J516" t="str">
            <v>ZAR</v>
          </cell>
          <cell r="L516">
            <v>304579.96634930634</v>
          </cell>
          <cell r="M516">
            <v>304579.96634930634</v>
          </cell>
          <cell r="N516">
            <v>0</v>
          </cell>
          <cell r="O516">
            <v>0</v>
          </cell>
          <cell r="P516">
            <v>0</v>
          </cell>
          <cell r="Q516">
            <v>0</v>
          </cell>
          <cell r="R516">
            <v>0</v>
          </cell>
          <cell r="S516">
            <v>0</v>
          </cell>
          <cell r="AI516">
            <v>304579.96634930634</v>
          </cell>
        </row>
        <row r="517">
          <cell r="B517">
            <v>600</v>
          </cell>
          <cell r="C517" t="str">
            <v>Terrace Link Conveyor (SY2A) - Steelwork</v>
          </cell>
          <cell r="D517">
            <v>20</v>
          </cell>
          <cell r="E517" t="str">
            <v>Procurement</v>
          </cell>
          <cell r="F517" t="str">
            <v>18.  F.O.R. Price-Goods manufactured Inside R.S.A.</v>
          </cell>
          <cell r="H517" t="str">
            <v>C Mechanical equipment and materials</v>
          </cell>
          <cell r="I517" t="str">
            <v>Local</v>
          </cell>
          <cell r="J517" t="str">
            <v>ZAR</v>
          </cell>
          <cell r="L517">
            <v>2254187.7671450628</v>
          </cell>
          <cell r="M517">
            <v>0</v>
          </cell>
          <cell r="N517">
            <v>2254187.7671450628</v>
          </cell>
          <cell r="O517">
            <v>0</v>
          </cell>
          <cell r="P517">
            <v>0</v>
          </cell>
          <cell r="Q517">
            <v>0</v>
          </cell>
          <cell r="R517">
            <v>0</v>
          </cell>
          <cell r="S517">
            <v>0</v>
          </cell>
          <cell r="AL517">
            <v>2254187.7671450628</v>
          </cell>
        </row>
        <row r="518">
          <cell r="B518">
            <v>600</v>
          </cell>
          <cell r="C518" t="str">
            <v>Terrace Link Conveyor (SY2A) - Steelwork</v>
          </cell>
          <cell r="D518">
            <v>30</v>
          </cell>
          <cell r="E518" t="str">
            <v>Engineering, manufacture and assembly</v>
          </cell>
          <cell r="F518" t="str">
            <v>25.  Local labour</v>
          </cell>
          <cell r="H518" t="str">
            <v>C Mechanical equipment and materials</v>
          </cell>
          <cell r="I518" t="str">
            <v>Local</v>
          </cell>
          <cell r="J518" t="str">
            <v>ZAR</v>
          </cell>
          <cell r="L518">
            <v>76144.991587326585</v>
          </cell>
          <cell r="M518">
            <v>0</v>
          </cell>
          <cell r="N518">
            <v>0</v>
          </cell>
          <cell r="O518">
            <v>76144.991587326585</v>
          </cell>
          <cell r="P518">
            <v>0</v>
          </cell>
          <cell r="Q518">
            <v>0</v>
          </cell>
          <cell r="R518">
            <v>0</v>
          </cell>
          <cell r="S518">
            <v>0</v>
          </cell>
          <cell r="AR518">
            <v>76144.991587326585</v>
          </cell>
        </row>
        <row r="519">
          <cell r="B519">
            <v>600</v>
          </cell>
          <cell r="C519" t="str">
            <v>Terrace Link Conveyor (SY2A) - Steelwork</v>
          </cell>
          <cell r="D519">
            <v>40</v>
          </cell>
          <cell r="E519" t="str">
            <v>Transport</v>
          </cell>
          <cell r="F519" t="str">
            <v>22.  Cost of Road transport</v>
          </cell>
          <cell r="H519" t="str">
            <v>E Transport</v>
          </cell>
          <cell r="I519" t="str">
            <v>Local</v>
          </cell>
          <cell r="J519" t="str">
            <v>ZAR</v>
          </cell>
          <cell r="L519">
            <v>15228.998317465308</v>
          </cell>
          <cell r="M519">
            <v>0</v>
          </cell>
          <cell r="N519">
            <v>0</v>
          </cell>
          <cell r="O519">
            <v>0</v>
          </cell>
          <cell r="P519">
            <v>15228.998317465308</v>
          </cell>
          <cell r="Q519">
            <v>0</v>
          </cell>
          <cell r="R519">
            <v>0</v>
          </cell>
          <cell r="S519">
            <v>0</v>
          </cell>
          <cell r="AS519">
            <v>15228.998317465308</v>
          </cell>
        </row>
        <row r="520">
          <cell r="B520">
            <v>600</v>
          </cell>
          <cell r="C520" t="str">
            <v>Terrace Link Conveyor (SY2A) - Steelwork</v>
          </cell>
          <cell r="D520">
            <v>50</v>
          </cell>
          <cell r="E520" t="str">
            <v>Construction, Erection, Installation</v>
          </cell>
          <cell r="F520" t="str">
            <v>25.  Local labour</v>
          </cell>
          <cell r="H520" t="str">
            <v>B Construction labour</v>
          </cell>
          <cell r="I520" t="str">
            <v>Local</v>
          </cell>
          <cell r="J520" t="str">
            <v>ZAR</v>
          </cell>
          <cell r="L520">
            <v>791611.89634799992</v>
          </cell>
          <cell r="M520">
            <v>0</v>
          </cell>
          <cell r="N520">
            <v>0</v>
          </cell>
          <cell r="O520">
            <v>0</v>
          </cell>
          <cell r="P520">
            <v>0</v>
          </cell>
          <cell r="Q520">
            <v>791611.89634799992</v>
          </cell>
          <cell r="R520">
            <v>0</v>
          </cell>
          <cell r="S520">
            <v>0</v>
          </cell>
          <cell r="AU520">
            <v>791611.89634799992</v>
          </cell>
        </row>
        <row r="521">
          <cell r="B521">
            <v>600</v>
          </cell>
          <cell r="C521" t="str">
            <v>Terrace Link Conveyor (SY2A) - Steelwork</v>
          </cell>
          <cell r="D521">
            <v>60</v>
          </cell>
          <cell r="E521" t="str">
            <v>Other</v>
          </cell>
          <cell r="M521">
            <v>0</v>
          </cell>
          <cell r="N521">
            <v>0</v>
          </cell>
          <cell r="O521">
            <v>0</v>
          </cell>
          <cell r="P521">
            <v>0</v>
          </cell>
          <cell r="Q521">
            <v>0</v>
          </cell>
          <cell r="R521">
            <v>0</v>
          </cell>
          <cell r="S521">
            <v>0</v>
          </cell>
          <cell r="AU521">
            <v>0</v>
          </cell>
        </row>
        <row r="522">
          <cell r="B522">
            <v>600</v>
          </cell>
          <cell r="C522" t="str">
            <v>Terrace Link Conveyor (SY2A) - Steelwork</v>
          </cell>
          <cell r="D522">
            <v>70</v>
          </cell>
          <cell r="M522">
            <v>0</v>
          </cell>
          <cell r="N522">
            <v>0</v>
          </cell>
          <cell r="O522">
            <v>0</v>
          </cell>
          <cell r="P522">
            <v>0</v>
          </cell>
          <cell r="Q522">
            <v>0</v>
          </cell>
          <cell r="R522">
            <v>0</v>
          </cell>
          <cell r="S522">
            <v>0</v>
          </cell>
        </row>
        <row r="523">
          <cell r="B523">
            <v>600</v>
          </cell>
          <cell r="C523" t="str">
            <v>Terrace Link Conveyor (SY2A) - Idlers</v>
          </cell>
          <cell r="D523">
            <v>10</v>
          </cell>
          <cell r="E523" t="str">
            <v>Design</v>
          </cell>
          <cell r="F523" t="str">
            <v>29.  Local Engineering Service/Design</v>
          </cell>
          <cell r="H523" t="str">
            <v>A Engineering</v>
          </cell>
          <cell r="I523" t="str">
            <v>Local</v>
          </cell>
          <cell r="J523" t="str">
            <v>ZAR</v>
          </cell>
          <cell r="L523">
            <v>117387.70478279999</v>
          </cell>
          <cell r="M523">
            <v>117387.70478279999</v>
          </cell>
          <cell r="N523">
            <v>0</v>
          </cell>
          <cell r="O523">
            <v>0</v>
          </cell>
          <cell r="P523">
            <v>0</v>
          </cell>
          <cell r="Q523">
            <v>0</v>
          </cell>
          <cell r="R523">
            <v>0</v>
          </cell>
          <cell r="S523">
            <v>0</v>
          </cell>
          <cell r="AH523">
            <v>117387.70478279999</v>
          </cell>
        </row>
        <row r="524">
          <cell r="B524">
            <v>600</v>
          </cell>
          <cell r="C524" t="str">
            <v>Terrace Link Conveyor (SY2A) - Idlers</v>
          </cell>
          <cell r="D524">
            <v>20</v>
          </cell>
          <cell r="E524" t="str">
            <v>Procurement</v>
          </cell>
          <cell r="F524" t="str">
            <v>18.  F.O.R. Price-Goods manufactured Inside R.S.A.</v>
          </cell>
          <cell r="H524" t="str">
            <v>C Mechanical equipment and materials</v>
          </cell>
          <cell r="I524" t="str">
            <v>Local</v>
          </cell>
          <cell r="J524" t="str">
            <v>ZAR</v>
          </cell>
          <cell r="L524">
            <v>1067651.0060399999</v>
          </cell>
          <cell r="M524">
            <v>0</v>
          </cell>
          <cell r="N524">
            <v>1067651.0060399999</v>
          </cell>
          <cell r="O524">
            <v>0</v>
          </cell>
          <cell r="P524">
            <v>0</v>
          </cell>
          <cell r="Q524">
            <v>0</v>
          </cell>
          <cell r="R524">
            <v>0</v>
          </cell>
          <cell r="S524">
            <v>0</v>
          </cell>
          <cell r="AK524">
            <v>1067651.0060399999</v>
          </cell>
        </row>
        <row r="525">
          <cell r="B525">
            <v>600</v>
          </cell>
          <cell r="C525" t="str">
            <v>Terrace Link Conveyor (SY2A) - Idlers</v>
          </cell>
          <cell r="D525">
            <v>30</v>
          </cell>
          <cell r="E525" t="str">
            <v>Engineering, manufacture and assembly</v>
          </cell>
          <cell r="F525" t="str">
            <v>25.  Local labour</v>
          </cell>
          <cell r="H525" t="str">
            <v>C Mechanical equipment and materials</v>
          </cell>
          <cell r="I525" t="str">
            <v>Local</v>
          </cell>
          <cell r="J525" t="str">
            <v>ZAR</v>
          </cell>
          <cell r="L525">
            <v>29346.926195699998</v>
          </cell>
          <cell r="M525">
            <v>0</v>
          </cell>
          <cell r="N525">
            <v>0</v>
          </cell>
          <cell r="O525">
            <v>29346.926195699998</v>
          </cell>
          <cell r="P525">
            <v>0</v>
          </cell>
          <cell r="Q525">
            <v>0</v>
          </cell>
          <cell r="R525">
            <v>0</v>
          </cell>
          <cell r="S525">
            <v>0</v>
          </cell>
          <cell r="AR525">
            <v>29346.926195699998</v>
          </cell>
        </row>
        <row r="526">
          <cell r="B526">
            <v>600</v>
          </cell>
          <cell r="C526" t="str">
            <v>Terrace Link Conveyor (SY2A) - Idlers</v>
          </cell>
          <cell r="D526">
            <v>40</v>
          </cell>
          <cell r="E526" t="str">
            <v>Transport</v>
          </cell>
          <cell r="F526" t="str">
            <v>22.  Cost of Road transport</v>
          </cell>
          <cell r="H526" t="str">
            <v>E Transport</v>
          </cell>
          <cell r="I526" t="str">
            <v>Local</v>
          </cell>
          <cell r="J526" t="str">
            <v>ZAR</v>
          </cell>
          <cell r="L526">
            <v>5869.3852391399987</v>
          </cell>
          <cell r="M526">
            <v>0</v>
          </cell>
          <cell r="N526">
            <v>0</v>
          </cell>
          <cell r="O526">
            <v>0</v>
          </cell>
          <cell r="P526">
            <v>5869.3852391399987</v>
          </cell>
          <cell r="Q526">
            <v>0</v>
          </cell>
          <cell r="R526">
            <v>0</v>
          </cell>
          <cell r="S526">
            <v>0</v>
          </cell>
          <cell r="AS526">
            <v>5869.3852391399987</v>
          </cell>
        </row>
        <row r="527">
          <cell r="B527">
            <v>600</v>
          </cell>
          <cell r="C527" t="str">
            <v>Terrace Link Conveyor (SY2A) - Idlers</v>
          </cell>
          <cell r="D527">
            <v>50</v>
          </cell>
          <cell r="E527" t="str">
            <v>Construction, Erection, Installation</v>
          </cell>
          <cell r="F527" t="str">
            <v>25.  Local labour</v>
          </cell>
          <cell r="H527" t="str">
            <v>B Construction labour</v>
          </cell>
          <cell r="I527" t="str">
            <v>Local</v>
          </cell>
          <cell r="J527" t="str">
            <v>ZAR</v>
          </cell>
          <cell r="L527">
            <v>106226.04178799999</v>
          </cell>
          <cell r="M527">
            <v>0</v>
          </cell>
          <cell r="N527">
            <v>0</v>
          </cell>
          <cell r="O527">
            <v>0</v>
          </cell>
          <cell r="P527">
            <v>0</v>
          </cell>
          <cell r="Q527">
            <v>106226.04178799999</v>
          </cell>
          <cell r="R527">
            <v>0</v>
          </cell>
          <cell r="S527">
            <v>0</v>
          </cell>
          <cell r="AU527">
            <v>106226.04178799999</v>
          </cell>
        </row>
        <row r="528">
          <cell r="B528">
            <v>600</v>
          </cell>
          <cell r="C528" t="str">
            <v>Terrace Link Conveyor (SY2A) - Idlers</v>
          </cell>
          <cell r="D528">
            <v>60</v>
          </cell>
          <cell r="E528" t="str">
            <v>Other</v>
          </cell>
          <cell r="M528">
            <v>0</v>
          </cell>
          <cell r="N528">
            <v>0</v>
          </cell>
          <cell r="O528">
            <v>0</v>
          </cell>
          <cell r="P528">
            <v>0</v>
          </cell>
          <cell r="Q528">
            <v>0</v>
          </cell>
          <cell r="R528">
            <v>0</v>
          </cell>
          <cell r="S528">
            <v>0</v>
          </cell>
          <cell r="AU528">
            <v>0</v>
          </cell>
        </row>
        <row r="529">
          <cell r="B529">
            <v>600</v>
          </cell>
          <cell r="C529" t="str">
            <v>Terrace Link Conveyor (SY2A) - Idlers</v>
          </cell>
          <cell r="D529">
            <v>70</v>
          </cell>
          <cell r="M529">
            <v>0</v>
          </cell>
          <cell r="N529">
            <v>0</v>
          </cell>
          <cell r="O529">
            <v>0</v>
          </cell>
          <cell r="P529">
            <v>0</v>
          </cell>
          <cell r="Q529">
            <v>0</v>
          </cell>
          <cell r="R529">
            <v>0</v>
          </cell>
          <cell r="S529">
            <v>0</v>
          </cell>
        </row>
        <row r="530">
          <cell r="B530">
            <v>600</v>
          </cell>
          <cell r="C530" t="str">
            <v>Terrace Link Conveyor (SY2A) - Pulleys</v>
          </cell>
          <cell r="D530">
            <v>10</v>
          </cell>
          <cell r="E530" t="str">
            <v>Design</v>
          </cell>
          <cell r="F530" t="str">
            <v>29.  Local Engineering Service/Design</v>
          </cell>
          <cell r="H530" t="str">
            <v>A Engineering</v>
          </cell>
          <cell r="I530" t="str">
            <v>Local</v>
          </cell>
          <cell r="J530" t="str">
            <v>ZAR</v>
          </cell>
          <cell r="L530">
            <v>111649.13303525683</v>
          </cell>
          <cell r="M530">
            <v>111649.13303525683</v>
          </cell>
          <cell r="N530">
            <v>0</v>
          </cell>
          <cell r="O530">
            <v>0</v>
          </cell>
          <cell r="P530">
            <v>0</v>
          </cell>
          <cell r="Q530">
            <v>0</v>
          </cell>
          <cell r="R530">
            <v>0</v>
          </cell>
          <cell r="S530">
            <v>0</v>
          </cell>
          <cell r="AO530">
            <v>111649.13303525683</v>
          </cell>
        </row>
        <row r="531">
          <cell r="B531">
            <v>600</v>
          </cell>
          <cell r="C531" t="str">
            <v>Terrace Link Conveyor (SY2A) - Pulleys</v>
          </cell>
          <cell r="D531">
            <v>20</v>
          </cell>
          <cell r="E531" t="str">
            <v>Procurement</v>
          </cell>
          <cell r="F531" t="str">
            <v>18.  F.O.R. Price-Goods manufactured Inside R.S.A.</v>
          </cell>
          <cell r="H531" t="str">
            <v>C Mechanical equipment and materials</v>
          </cell>
          <cell r="I531" t="str">
            <v>Local</v>
          </cell>
          <cell r="J531" t="str">
            <v>ZAR</v>
          </cell>
          <cell r="L531">
            <v>862062.5574756955</v>
          </cell>
          <cell r="M531">
            <v>0</v>
          </cell>
          <cell r="N531">
            <v>862062.5574756955</v>
          </cell>
          <cell r="O531">
            <v>0</v>
          </cell>
          <cell r="P531">
            <v>0</v>
          </cell>
          <cell r="Q531">
            <v>0</v>
          </cell>
          <cell r="R531">
            <v>0</v>
          </cell>
          <cell r="S531">
            <v>0</v>
          </cell>
          <cell r="AR531">
            <v>862062.5574756955</v>
          </cell>
        </row>
        <row r="532">
          <cell r="B532">
            <v>600</v>
          </cell>
          <cell r="C532" t="str">
            <v>Terrace Link Conveyor (SY2A) - Pulleys</v>
          </cell>
          <cell r="D532">
            <v>30</v>
          </cell>
          <cell r="E532" t="str">
            <v>Engineering, manufacture and assembly</v>
          </cell>
          <cell r="F532" t="str">
            <v>25.  Local labour</v>
          </cell>
          <cell r="H532" t="str">
            <v>C Mechanical equipment and materials</v>
          </cell>
          <cell r="I532" t="str">
            <v>Local</v>
          </cell>
          <cell r="J532" t="str">
            <v>ZAR</v>
          </cell>
          <cell r="L532">
            <v>27912.283258814208</v>
          </cell>
          <cell r="M532">
            <v>0</v>
          </cell>
          <cell r="N532">
            <v>0</v>
          </cell>
          <cell r="O532">
            <v>27912.283258814208</v>
          </cell>
          <cell r="P532">
            <v>0</v>
          </cell>
          <cell r="Q532">
            <v>0</v>
          </cell>
          <cell r="R532">
            <v>0</v>
          </cell>
          <cell r="S532">
            <v>0</v>
          </cell>
          <cell r="AR532">
            <v>27912.283258814208</v>
          </cell>
        </row>
        <row r="533">
          <cell r="B533">
            <v>600</v>
          </cell>
          <cell r="C533" t="str">
            <v>Terrace Link Conveyor (SY2A) - Pulleys</v>
          </cell>
          <cell r="D533">
            <v>40</v>
          </cell>
          <cell r="E533" t="str">
            <v>Transport</v>
          </cell>
          <cell r="F533" t="str">
            <v>22.  Cost of Road transport</v>
          </cell>
          <cell r="H533" t="str">
            <v>E Transport</v>
          </cell>
          <cell r="I533" t="str">
            <v>Local</v>
          </cell>
          <cell r="J533" t="str">
            <v>ZAR</v>
          </cell>
          <cell r="L533">
            <v>5582.45665176284</v>
          </cell>
          <cell r="M533">
            <v>0</v>
          </cell>
          <cell r="N533">
            <v>0</v>
          </cell>
          <cell r="O533">
            <v>0</v>
          </cell>
          <cell r="P533">
            <v>5582.45665176284</v>
          </cell>
          <cell r="Q533">
            <v>0</v>
          </cell>
          <cell r="R533">
            <v>0</v>
          </cell>
          <cell r="S533">
            <v>0</v>
          </cell>
          <cell r="AS533">
            <v>5582.45665176284</v>
          </cell>
        </row>
        <row r="534">
          <cell r="B534">
            <v>600</v>
          </cell>
          <cell r="C534" t="str">
            <v>Terrace Link Conveyor (SY2A) - Pulleys</v>
          </cell>
          <cell r="D534">
            <v>50</v>
          </cell>
          <cell r="E534" t="str">
            <v>Construction, Erection, Installation</v>
          </cell>
          <cell r="F534" t="str">
            <v>25.  Local labour</v>
          </cell>
          <cell r="H534" t="str">
            <v>B Construction labour</v>
          </cell>
          <cell r="I534" t="str">
            <v>Local</v>
          </cell>
          <cell r="J534" t="str">
            <v>ZAR</v>
          </cell>
          <cell r="L534">
            <v>87389.114876872671</v>
          </cell>
          <cell r="M534">
            <v>0</v>
          </cell>
          <cell r="N534">
            <v>0</v>
          </cell>
          <cell r="O534">
            <v>0</v>
          </cell>
          <cell r="P534">
            <v>0</v>
          </cell>
          <cell r="Q534">
            <v>87389.114876872671</v>
          </cell>
          <cell r="R534">
            <v>0</v>
          </cell>
          <cell r="S534">
            <v>0</v>
          </cell>
          <cell r="AU534">
            <v>87389.114876872671</v>
          </cell>
        </row>
        <row r="535">
          <cell r="B535">
            <v>600</v>
          </cell>
          <cell r="C535" t="str">
            <v>Terrace Link Conveyor (SY2A) - Pulleys</v>
          </cell>
          <cell r="D535">
            <v>60</v>
          </cell>
          <cell r="E535" t="str">
            <v>Other Foreign equipment</v>
          </cell>
          <cell r="F535" t="str">
            <v>19.  F.O.R. Price-Goods supplied from Imported Items</v>
          </cell>
          <cell r="G535" t="str">
            <v>1a</v>
          </cell>
          <cell r="I535" t="str">
            <v>Foreign</v>
          </cell>
          <cell r="J535" t="str">
            <v>EUR</v>
          </cell>
          <cell r="L535">
            <v>167039.658</v>
          </cell>
          <cell r="M535">
            <v>0</v>
          </cell>
          <cell r="N535">
            <v>0</v>
          </cell>
          <cell r="O535">
            <v>0</v>
          </cell>
          <cell r="P535">
            <v>0</v>
          </cell>
          <cell r="Q535">
            <v>0</v>
          </cell>
          <cell r="R535">
            <v>167039.658</v>
          </cell>
          <cell r="S535">
            <v>0</v>
          </cell>
          <cell r="AU535">
            <v>167039.658</v>
          </cell>
        </row>
        <row r="536">
          <cell r="B536">
            <v>600</v>
          </cell>
          <cell r="C536" t="str">
            <v>Terrace Link Conveyor (SY2A) - Pulleys</v>
          </cell>
          <cell r="D536">
            <v>70</v>
          </cell>
          <cell r="M536">
            <v>0</v>
          </cell>
          <cell r="N536">
            <v>0</v>
          </cell>
          <cell r="O536">
            <v>0</v>
          </cell>
          <cell r="P536">
            <v>0</v>
          </cell>
          <cell r="Q536">
            <v>0</v>
          </cell>
          <cell r="R536">
            <v>0</v>
          </cell>
          <cell r="S536">
            <v>0</v>
          </cell>
        </row>
        <row r="537">
          <cell r="B537">
            <v>600</v>
          </cell>
          <cell r="C537" t="str">
            <v>Terrace Link Conveyor (SY2A) - Guards</v>
          </cell>
          <cell r="D537">
            <v>10</v>
          </cell>
          <cell r="E537" t="str">
            <v>Design</v>
          </cell>
          <cell r="F537" t="str">
            <v>29.  Local Engineering Service/Design</v>
          </cell>
          <cell r="H537" t="str">
            <v>A Engineering</v>
          </cell>
          <cell r="I537" t="str">
            <v>Local</v>
          </cell>
          <cell r="J537" t="str">
            <v>ZAR</v>
          </cell>
          <cell r="L537">
            <v>21585.860248094999</v>
          </cell>
          <cell r="M537">
            <v>21585.860248094999</v>
          </cell>
          <cell r="N537">
            <v>0</v>
          </cell>
          <cell r="O537">
            <v>0</v>
          </cell>
          <cell r="P537">
            <v>0</v>
          </cell>
          <cell r="Q537">
            <v>0</v>
          </cell>
          <cell r="R537">
            <v>0</v>
          </cell>
          <cell r="S537">
            <v>0</v>
          </cell>
          <cell r="AN537">
            <v>21585.860248094999</v>
          </cell>
        </row>
        <row r="538">
          <cell r="B538">
            <v>600</v>
          </cell>
          <cell r="C538" t="str">
            <v>Terrace Link Conveyor (SY2A) - Guards</v>
          </cell>
          <cell r="D538">
            <v>20</v>
          </cell>
          <cell r="E538" t="str">
            <v>Procurement</v>
          </cell>
          <cell r="F538" t="str">
            <v>18.  F.O.R. Price-Goods manufactured Inside R.S.A.</v>
          </cell>
          <cell r="H538" t="str">
            <v>C Mechanical equipment and materials</v>
          </cell>
          <cell r="I538" t="str">
            <v>Local</v>
          </cell>
          <cell r="J538" t="str">
            <v>ZAR</v>
          </cell>
          <cell r="L538">
            <v>195619.68507509999</v>
          </cell>
          <cell r="M538">
            <v>0</v>
          </cell>
          <cell r="N538">
            <v>195619.68507509999</v>
          </cell>
          <cell r="O538">
            <v>0</v>
          </cell>
          <cell r="P538">
            <v>0</v>
          </cell>
          <cell r="Q538">
            <v>0</v>
          </cell>
          <cell r="R538">
            <v>0</v>
          </cell>
          <cell r="S538">
            <v>0</v>
          </cell>
          <cell r="AQ538">
            <v>195619.68507509999</v>
          </cell>
        </row>
        <row r="539">
          <cell r="B539">
            <v>600</v>
          </cell>
          <cell r="C539" t="str">
            <v>Terrace Link Conveyor (SY2A) - Guards</v>
          </cell>
          <cell r="D539">
            <v>30</v>
          </cell>
          <cell r="E539" t="str">
            <v>Engineering, manufacture and assembly</v>
          </cell>
          <cell r="F539" t="str">
            <v>25.  Local labour</v>
          </cell>
          <cell r="H539" t="str">
            <v>C Mechanical equipment and materials</v>
          </cell>
          <cell r="I539" t="str">
            <v>Local</v>
          </cell>
          <cell r="J539" t="str">
            <v>ZAR</v>
          </cell>
          <cell r="L539">
            <v>5396.4650620237499</v>
          </cell>
          <cell r="M539">
            <v>0</v>
          </cell>
          <cell r="N539">
            <v>0</v>
          </cell>
          <cell r="O539">
            <v>5396.4650620237499</v>
          </cell>
          <cell r="P539">
            <v>0</v>
          </cell>
          <cell r="Q539">
            <v>0</v>
          </cell>
          <cell r="R539">
            <v>0</v>
          </cell>
          <cell r="S539">
            <v>0</v>
          </cell>
          <cell r="AR539">
            <v>5396.4650620237499</v>
          </cell>
        </row>
        <row r="540">
          <cell r="B540">
            <v>600</v>
          </cell>
          <cell r="C540" t="str">
            <v>Terrace Link Conveyor (SY2A) - Guards</v>
          </cell>
          <cell r="D540">
            <v>40</v>
          </cell>
          <cell r="E540" t="str">
            <v>Transport</v>
          </cell>
          <cell r="F540" t="str">
            <v>22.  Cost of Road transport</v>
          </cell>
          <cell r="H540" t="str">
            <v>E Transport</v>
          </cell>
          <cell r="I540" t="str">
            <v>Local</v>
          </cell>
          <cell r="J540" t="str">
            <v>ZAR</v>
          </cell>
          <cell r="L540">
            <v>1079.29301240475</v>
          </cell>
          <cell r="M540">
            <v>0</v>
          </cell>
          <cell r="N540">
            <v>0</v>
          </cell>
          <cell r="O540">
            <v>0</v>
          </cell>
          <cell r="P540">
            <v>1079.29301240475</v>
          </cell>
          <cell r="Q540">
            <v>0</v>
          </cell>
          <cell r="R540">
            <v>0</v>
          </cell>
          <cell r="S540">
            <v>0</v>
          </cell>
          <cell r="AS540">
            <v>1079.29301240475</v>
          </cell>
        </row>
        <row r="541">
          <cell r="B541">
            <v>600</v>
          </cell>
          <cell r="C541" t="str">
            <v>Terrace Link Conveyor (SY2A) - Guards</v>
          </cell>
          <cell r="D541">
            <v>50</v>
          </cell>
          <cell r="E541" t="str">
            <v>Construction, Erection, Installation</v>
          </cell>
          <cell r="F541" t="str">
            <v>25.  Local labour</v>
          </cell>
          <cell r="H541" t="str">
            <v>B Construction labour</v>
          </cell>
          <cell r="I541" t="str">
            <v>Local</v>
          </cell>
          <cell r="J541" t="str">
            <v>ZAR</v>
          </cell>
          <cell r="L541">
            <v>20238.917405849996</v>
          </cell>
          <cell r="M541">
            <v>0</v>
          </cell>
          <cell r="N541">
            <v>0</v>
          </cell>
          <cell r="O541">
            <v>0</v>
          </cell>
          <cell r="P541">
            <v>0</v>
          </cell>
          <cell r="Q541">
            <v>20238.917405849996</v>
          </cell>
          <cell r="R541">
            <v>0</v>
          </cell>
          <cell r="S541">
            <v>0</v>
          </cell>
          <cell r="AU541">
            <v>20238.917405849996</v>
          </cell>
        </row>
        <row r="542">
          <cell r="B542">
            <v>600</v>
          </cell>
          <cell r="C542" t="str">
            <v>Terrace Link Conveyor (SY2A) - Guards</v>
          </cell>
          <cell r="D542">
            <v>60</v>
          </cell>
          <cell r="E542" t="str">
            <v>Other</v>
          </cell>
          <cell r="M542">
            <v>0</v>
          </cell>
          <cell r="N542">
            <v>0</v>
          </cell>
          <cell r="O542">
            <v>0</v>
          </cell>
          <cell r="P542">
            <v>0</v>
          </cell>
          <cell r="Q542">
            <v>0</v>
          </cell>
          <cell r="R542">
            <v>0</v>
          </cell>
          <cell r="S542">
            <v>0</v>
          </cell>
          <cell r="AU542">
            <v>0</v>
          </cell>
        </row>
        <row r="543">
          <cell r="B543">
            <v>600</v>
          </cell>
          <cell r="C543" t="str">
            <v>Terrace Link Conveyor (SY2A) - Guards</v>
          </cell>
          <cell r="D543">
            <v>70</v>
          </cell>
          <cell r="M543">
            <v>0</v>
          </cell>
          <cell r="N543">
            <v>0</v>
          </cell>
          <cell r="O543">
            <v>0</v>
          </cell>
          <cell r="P543">
            <v>0</v>
          </cell>
          <cell r="Q543">
            <v>0</v>
          </cell>
          <cell r="R543">
            <v>0</v>
          </cell>
          <cell r="S543">
            <v>0</v>
          </cell>
        </row>
        <row r="544">
          <cell r="B544">
            <v>600</v>
          </cell>
          <cell r="C544" t="str">
            <v>Terrace Link Conveyor (SY2A) - Take up</v>
          </cell>
          <cell r="D544">
            <v>10</v>
          </cell>
          <cell r="E544" t="str">
            <v>Design</v>
          </cell>
          <cell r="F544" t="str">
            <v>29.  Local Engineering Service/Design</v>
          </cell>
          <cell r="H544" t="str">
            <v>A Engineering</v>
          </cell>
          <cell r="I544" t="str">
            <v>Local</v>
          </cell>
          <cell r="J544" t="str">
            <v>ZAR</v>
          </cell>
          <cell r="L544">
            <v>103359.48304981501</v>
          </cell>
          <cell r="M544">
            <v>103359.48304981501</v>
          </cell>
          <cell r="N544">
            <v>0</v>
          </cell>
          <cell r="O544">
            <v>0</v>
          </cell>
          <cell r="P544">
            <v>0</v>
          </cell>
          <cell r="Q544">
            <v>0</v>
          </cell>
          <cell r="R544">
            <v>0</v>
          </cell>
          <cell r="S544">
            <v>0</v>
          </cell>
          <cell r="AM544">
            <v>103359.48304981501</v>
          </cell>
        </row>
        <row r="545">
          <cell r="B545">
            <v>600</v>
          </cell>
          <cell r="C545" t="str">
            <v>Terrace Link Conveyor (SY2A) - Take up</v>
          </cell>
          <cell r="D545">
            <v>20</v>
          </cell>
          <cell r="E545" t="str">
            <v>Procurement</v>
          </cell>
          <cell r="F545" t="str">
            <v>18.  F.O.R. Price-Goods manufactured Inside R.S.A.</v>
          </cell>
          <cell r="H545" t="str">
            <v>C Mechanical equipment and materials</v>
          </cell>
          <cell r="I545" t="str">
            <v>Local</v>
          </cell>
          <cell r="J545" t="str">
            <v>ZAR</v>
          </cell>
          <cell r="L545">
            <v>914649.34487265011</v>
          </cell>
          <cell r="M545">
            <v>0</v>
          </cell>
          <cell r="N545">
            <v>914649.34487265011</v>
          </cell>
          <cell r="O545">
            <v>0</v>
          </cell>
          <cell r="P545">
            <v>0</v>
          </cell>
          <cell r="Q545">
            <v>0</v>
          </cell>
          <cell r="R545">
            <v>0</v>
          </cell>
          <cell r="S545">
            <v>0</v>
          </cell>
          <cell r="AP545">
            <v>914649.34487265011</v>
          </cell>
        </row>
        <row r="546">
          <cell r="B546">
            <v>600</v>
          </cell>
          <cell r="C546" t="str">
            <v>Terrace Link Conveyor (SY2A) - Take up</v>
          </cell>
          <cell r="D546">
            <v>30</v>
          </cell>
          <cell r="E546" t="str">
            <v>Engineering, manufacture and assembly</v>
          </cell>
          <cell r="F546" t="str">
            <v>25.  Local labour</v>
          </cell>
          <cell r="H546" t="str">
            <v>C Mechanical equipment and materials</v>
          </cell>
          <cell r="I546" t="str">
            <v>Local</v>
          </cell>
          <cell r="J546" t="str">
            <v>ZAR</v>
          </cell>
          <cell r="L546">
            <v>25839.870762453753</v>
          </cell>
          <cell r="M546">
            <v>0</v>
          </cell>
          <cell r="N546">
            <v>0</v>
          </cell>
          <cell r="O546">
            <v>25839.870762453753</v>
          </cell>
          <cell r="P546">
            <v>0</v>
          </cell>
          <cell r="Q546">
            <v>0</v>
          </cell>
          <cell r="R546">
            <v>0</v>
          </cell>
          <cell r="S546">
            <v>0</v>
          </cell>
          <cell r="AR546">
            <v>25839.870762453753</v>
          </cell>
        </row>
        <row r="547">
          <cell r="B547">
            <v>600</v>
          </cell>
          <cell r="C547" t="str">
            <v>Terrace Link Conveyor (SY2A) - Take up</v>
          </cell>
          <cell r="D547">
            <v>40</v>
          </cell>
          <cell r="E547" t="str">
            <v>Transport</v>
          </cell>
          <cell r="F547" t="str">
            <v>22.  Cost of Road transport</v>
          </cell>
          <cell r="H547" t="str">
            <v>E Transport</v>
          </cell>
          <cell r="I547" t="str">
            <v>Local</v>
          </cell>
          <cell r="J547" t="str">
            <v>ZAR</v>
          </cell>
          <cell r="L547">
            <v>5167.9741524907504</v>
          </cell>
          <cell r="M547">
            <v>0</v>
          </cell>
          <cell r="N547">
            <v>0</v>
          </cell>
          <cell r="O547">
            <v>0</v>
          </cell>
          <cell r="P547">
            <v>5167.9741524907504</v>
          </cell>
          <cell r="Q547">
            <v>0</v>
          </cell>
          <cell r="R547">
            <v>0</v>
          </cell>
          <cell r="S547">
            <v>0</v>
          </cell>
          <cell r="AS547">
            <v>5167.9741524907504</v>
          </cell>
        </row>
        <row r="548">
          <cell r="B548">
            <v>600</v>
          </cell>
          <cell r="C548" t="str">
            <v>Terrace Link Conveyor (SY2A) - Take up</v>
          </cell>
          <cell r="D548">
            <v>50</v>
          </cell>
          <cell r="E548" t="str">
            <v>Construction, Erection, Installation</v>
          </cell>
          <cell r="F548" t="str">
            <v>25.  Local labour</v>
          </cell>
          <cell r="H548" t="str">
            <v>B Construction labour</v>
          </cell>
          <cell r="I548" t="str">
            <v>Local</v>
          </cell>
          <cell r="J548" t="str">
            <v>ZAR</v>
          </cell>
          <cell r="L548">
            <v>118945.48562549998</v>
          </cell>
          <cell r="M548">
            <v>0</v>
          </cell>
          <cell r="N548">
            <v>0</v>
          </cell>
          <cell r="O548">
            <v>0</v>
          </cell>
          <cell r="P548">
            <v>0</v>
          </cell>
          <cell r="Q548">
            <v>118945.48562549998</v>
          </cell>
          <cell r="R548">
            <v>0</v>
          </cell>
          <cell r="S548">
            <v>0</v>
          </cell>
          <cell r="AU548">
            <v>118945.48562549998</v>
          </cell>
        </row>
        <row r="549">
          <cell r="B549">
            <v>600</v>
          </cell>
          <cell r="C549" t="str">
            <v>Terrace Link Conveyor (SY2A) - Take up</v>
          </cell>
          <cell r="D549">
            <v>60</v>
          </cell>
          <cell r="E549" t="str">
            <v>Other</v>
          </cell>
          <cell r="M549">
            <v>0</v>
          </cell>
          <cell r="N549">
            <v>0</v>
          </cell>
          <cell r="O549">
            <v>0</v>
          </cell>
          <cell r="P549">
            <v>0</v>
          </cell>
          <cell r="Q549">
            <v>0</v>
          </cell>
          <cell r="R549">
            <v>0</v>
          </cell>
          <cell r="S549">
            <v>0</v>
          </cell>
          <cell r="AU549">
            <v>0</v>
          </cell>
        </row>
        <row r="550">
          <cell r="B550">
            <v>600</v>
          </cell>
          <cell r="C550" t="str">
            <v>Terrace Link Conveyor (SY2A) - Take up</v>
          </cell>
          <cell r="D550">
            <v>70</v>
          </cell>
          <cell r="M550">
            <v>0</v>
          </cell>
          <cell r="N550">
            <v>0</v>
          </cell>
          <cell r="O550">
            <v>0</v>
          </cell>
          <cell r="P550">
            <v>0</v>
          </cell>
          <cell r="Q550">
            <v>0</v>
          </cell>
          <cell r="R550">
            <v>0</v>
          </cell>
          <cell r="S550">
            <v>0</v>
          </cell>
        </row>
        <row r="551">
          <cell r="B551">
            <v>600</v>
          </cell>
          <cell r="C551" t="str">
            <v>Terrace Link Conveyor (SY2A) - Drive</v>
          </cell>
          <cell r="D551">
            <v>10</v>
          </cell>
          <cell r="E551" t="str">
            <v>Design</v>
          </cell>
          <cell r="F551" t="str">
            <v>29.  Local Engineering Service/Design</v>
          </cell>
          <cell r="H551" t="str">
            <v>A Engineering</v>
          </cell>
          <cell r="I551" t="str">
            <v>Local</v>
          </cell>
          <cell r="J551" t="str">
            <v>ZAR</v>
          </cell>
          <cell r="L551">
            <v>72692.023197959992</v>
          </cell>
          <cell r="M551">
            <v>72692.023197959992</v>
          </cell>
          <cell r="N551">
            <v>0</v>
          </cell>
          <cell r="O551">
            <v>0</v>
          </cell>
          <cell r="P551">
            <v>0</v>
          </cell>
          <cell r="Q551">
            <v>0</v>
          </cell>
          <cell r="R551">
            <v>0</v>
          </cell>
          <cell r="S551">
            <v>0</v>
          </cell>
          <cell r="AL551">
            <v>72692.023197959992</v>
          </cell>
        </row>
        <row r="552">
          <cell r="B552">
            <v>600</v>
          </cell>
          <cell r="C552" t="str">
            <v>Terrace Link Conveyor (SY2A) - Drive</v>
          </cell>
          <cell r="D552">
            <v>20</v>
          </cell>
          <cell r="E552" t="str">
            <v>Procurement</v>
          </cell>
          <cell r="F552" t="str">
            <v>18.  F.O.R. Price-Goods manufactured Inside R.S.A.</v>
          </cell>
          <cell r="H552" t="str">
            <v>C Mechanical equipment and materials</v>
          </cell>
          <cell r="I552" t="str">
            <v>Local</v>
          </cell>
          <cell r="J552" t="str">
            <v>ZAR</v>
          </cell>
          <cell r="L552">
            <v>256414.31645849996</v>
          </cell>
          <cell r="M552">
            <v>0</v>
          </cell>
          <cell r="N552">
            <v>256414.31645849996</v>
          </cell>
          <cell r="O552">
            <v>0</v>
          </cell>
          <cell r="P552">
            <v>0</v>
          </cell>
          <cell r="Q552">
            <v>0</v>
          </cell>
          <cell r="R552">
            <v>0</v>
          </cell>
          <cell r="S552">
            <v>0</v>
          </cell>
          <cell r="AO552">
            <v>256414.31645849996</v>
          </cell>
        </row>
        <row r="553">
          <cell r="B553">
            <v>600</v>
          </cell>
          <cell r="C553" t="str">
            <v>Terrace Link Conveyor (SY2A) - Drive</v>
          </cell>
          <cell r="D553">
            <v>30</v>
          </cell>
          <cell r="E553" t="str">
            <v>Engineering, manufacture and assembly</v>
          </cell>
          <cell r="F553" t="str">
            <v>25.  Local labour</v>
          </cell>
          <cell r="H553" t="str">
            <v>C Mechanical equipment and materials</v>
          </cell>
          <cell r="I553" t="str">
            <v>Local</v>
          </cell>
          <cell r="J553" t="str">
            <v>ZAR</v>
          </cell>
          <cell r="L553">
            <v>18173.005799489998</v>
          </cell>
          <cell r="M553">
            <v>0</v>
          </cell>
          <cell r="N553">
            <v>0</v>
          </cell>
          <cell r="O553">
            <v>18173.005799489998</v>
          </cell>
          <cell r="P553">
            <v>0</v>
          </cell>
          <cell r="Q553">
            <v>0</v>
          </cell>
          <cell r="R553">
            <v>0</v>
          </cell>
          <cell r="S553">
            <v>0</v>
          </cell>
          <cell r="AR553">
            <v>18173.005799489998</v>
          </cell>
        </row>
        <row r="554">
          <cell r="B554">
            <v>600</v>
          </cell>
          <cell r="C554" t="str">
            <v>Terrace Link Conveyor (SY2A) - Drive</v>
          </cell>
          <cell r="D554">
            <v>40</v>
          </cell>
          <cell r="E554" t="str">
            <v>Transport</v>
          </cell>
          <cell r="F554" t="str">
            <v>22.  Cost of Road transport</v>
          </cell>
          <cell r="H554" t="str">
            <v>E Transport</v>
          </cell>
          <cell r="I554" t="str">
            <v>Local</v>
          </cell>
          <cell r="J554" t="str">
            <v>ZAR</v>
          </cell>
          <cell r="L554">
            <v>3634.6011598979994</v>
          </cell>
          <cell r="M554">
            <v>0</v>
          </cell>
          <cell r="N554">
            <v>0</v>
          </cell>
          <cell r="O554">
            <v>0</v>
          </cell>
          <cell r="P554">
            <v>3634.6011598979994</v>
          </cell>
          <cell r="Q554">
            <v>0</v>
          </cell>
          <cell r="R554">
            <v>0</v>
          </cell>
          <cell r="S554">
            <v>0</v>
          </cell>
          <cell r="AS554">
            <v>3634.6011598979994</v>
          </cell>
        </row>
        <row r="555">
          <cell r="B555">
            <v>600</v>
          </cell>
          <cell r="C555" t="str">
            <v>Terrace Link Conveyor (SY2A) - Drive</v>
          </cell>
          <cell r="D555">
            <v>50</v>
          </cell>
          <cell r="E555" t="str">
            <v>Construction, Erection, Installation</v>
          </cell>
          <cell r="F555" t="str">
            <v>25.  Local labour</v>
          </cell>
          <cell r="H555" t="str">
            <v>B Construction labour</v>
          </cell>
          <cell r="I555" t="str">
            <v>Local</v>
          </cell>
          <cell r="J555" t="str">
            <v>ZAR</v>
          </cell>
          <cell r="L555">
            <v>52222.511681099997</v>
          </cell>
          <cell r="M555">
            <v>0</v>
          </cell>
          <cell r="N555">
            <v>0</v>
          </cell>
          <cell r="O555">
            <v>0</v>
          </cell>
          <cell r="P555">
            <v>0</v>
          </cell>
          <cell r="Q555">
            <v>52222.511681099997</v>
          </cell>
          <cell r="R555">
            <v>0</v>
          </cell>
          <cell r="S555">
            <v>0</v>
          </cell>
          <cell r="AU555">
            <v>52222.511681099997</v>
          </cell>
        </row>
        <row r="556">
          <cell r="B556">
            <v>600</v>
          </cell>
          <cell r="C556" t="str">
            <v>Terrace Link Conveyor (SY2A) - Drive</v>
          </cell>
          <cell r="D556">
            <v>60</v>
          </cell>
          <cell r="E556" t="str">
            <v>Other Foreign equipment</v>
          </cell>
          <cell r="F556" t="str">
            <v>19.  F.O.R. Price-Goods supplied from Imported Items</v>
          </cell>
          <cell r="G556" t="str">
            <v>1a</v>
          </cell>
          <cell r="I556" t="str">
            <v>Foreign</v>
          </cell>
          <cell r="J556" t="str">
            <v>EUR</v>
          </cell>
          <cell r="L556">
            <v>418283.40383999998</v>
          </cell>
          <cell r="M556">
            <v>0</v>
          </cell>
          <cell r="N556">
            <v>0</v>
          </cell>
          <cell r="O556">
            <v>0</v>
          </cell>
          <cell r="P556">
            <v>0</v>
          </cell>
          <cell r="Q556">
            <v>0</v>
          </cell>
          <cell r="R556">
            <v>418283.40383999998</v>
          </cell>
          <cell r="S556">
            <v>0</v>
          </cell>
          <cell r="AU556">
            <v>418283.40383999998</v>
          </cell>
        </row>
        <row r="557">
          <cell r="B557">
            <v>600</v>
          </cell>
          <cell r="C557" t="str">
            <v>Terrace Link Conveyor (SY2A) - Drive</v>
          </cell>
          <cell r="D557">
            <v>70</v>
          </cell>
          <cell r="M557">
            <v>0</v>
          </cell>
          <cell r="N557">
            <v>0</v>
          </cell>
          <cell r="O557">
            <v>0</v>
          </cell>
          <cell r="P557">
            <v>0</v>
          </cell>
          <cell r="Q557">
            <v>0</v>
          </cell>
          <cell r="R557">
            <v>0</v>
          </cell>
          <cell r="S557">
            <v>0</v>
          </cell>
        </row>
        <row r="558">
          <cell r="B558">
            <v>600</v>
          </cell>
          <cell r="C558" t="str">
            <v>Terrace Link Conveyor (SY2A) - Electrical</v>
          </cell>
          <cell r="D558">
            <v>10</v>
          </cell>
          <cell r="E558" t="str">
            <v>Design</v>
          </cell>
          <cell r="F558" t="str">
            <v>29.  Local Engineering Service/Design</v>
          </cell>
          <cell r="H558" t="str">
            <v>A Engineering</v>
          </cell>
          <cell r="I558" t="str">
            <v>Local</v>
          </cell>
          <cell r="J558" t="str">
            <v>ZAR</v>
          </cell>
          <cell r="L558">
            <v>202589.25268499998</v>
          </cell>
          <cell r="M558">
            <v>202589.25268499998</v>
          </cell>
          <cell r="N558">
            <v>0</v>
          </cell>
          <cell r="O558">
            <v>0</v>
          </cell>
          <cell r="P558">
            <v>0</v>
          </cell>
          <cell r="Q558">
            <v>0</v>
          </cell>
          <cell r="R558">
            <v>0</v>
          </cell>
          <cell r="S558">
            <v>0</v>
          </cell>
          <cell r="AK558">
            <v>202589.25268499998</v>
          </cell>
        </row>
        <row r="559">
          <cell r="B559">
            <v>600</v>
          </cell>
          <cell r="C559" t="str">
            <v>Terrace Link Conveyor (SY2A) - Electrical</v>
          </cell>
          <cell r="D559">
            <v>20</v>
          </cell>
          <cell r="E559" t="str">
            <v>Procurement</v>
          </cell>
          <cell r="F559" t="str">
            <v>18.  F.O.R. Price-Goods manufactured Inside R.S.A.</v>
          </cell>
          <cell r="H559" t="str">
            <v>C Mechanical equipment and materials</v>
          </cell>
          <cell r="I559" t="str">
            <v>Local</v>
          </cell>
          <cell r="J559" t="str">
            <v>ZAR</v>
          </cell>
          <cell r="L559">
            <v>3913256.1806999994</v>
          </cell>
          <cell r="M559">
            <v>0</v>
          </cell>
          <cell r="N559">
            <v>3913256.1806999994</v>
          </cell>
          <cell r="O559">
            <v>0</v>
          </cell>
          <cell r="P559">
            <v>0</v>
          </cell>
          <cell r="Q559">
            <v>0</v>
          </cell>
          <cell r="R559">
            <v>0</v>
          </cell>
          <cell r="S559">
            <v>0</v>
          </cell>
          <cell r="AN559">
            <v>3913256.1806999994</v>
          </cell>
        </row>
        <row r="560">
          <cell r="B560">
            <v>600</v>
          </cell>
          <cell r="C560" t="str">
            <v>Terrace Link Conveyor (SY2A) - Electrical</v>
          </cell>
          <cell r="D560">
            <v>30</v>
          </cell>
          <cell r="E560" t="str">
            <v>Engineering, manufacture and assembly</v>
          </cell>
          <cell r="F560" t="str">
            <v>25.  Local labour</v>
          </cell>
          <cell r="H560" t="str">
            <v>C Mechanical equipment and materials</v>
          </cell>
          <cell r="I560" t="str">
            <v>Local</v>
          </cell>
          <cell r="J560" t="str">
            <v>ZAR</v>
          </cell>
          <cell r="L560">
            <v>101294.62634249999</v>
          </cell>
          <cell r="M560">
            <v>0</v>
          </cell>
          <cell r="N560">
            <v>0</v>
          </cell>
          <cell r="O560">
            <v>101294.62634249999</v>
          </cell>
          <cell r="P560">
            <v>0</v>
          </cell>
          <cell r="Q560">
            <v>0</v>
          </cell>
          <cell r="R560">
            <v>0</v>
          </cell>
          <cell r="S560">
            <v>0</v>
          </cell>
          <cell r="AR560">
            <v>101294.62634249999</v>
          </cell>
        </row>
        <row r="561">
          <cell r="B561">
            <v>600</v>
          </cell>
          <cell r="C561" t="str">
            <v>Terrace Link Conveyor (SY2A) - Electrical</v>
          </cell>
          <cell r="D561">
            <v>40</v>
          </cell>
          <cell r="E561" t="str">
            <v>Transport</v>
          </cell>
          <cell r="F561" t="str">
            <v>22.  Cost of Road transport</v>
          </cell>
          <cell r="H561" t="str">
            <v>E Transport</v>
          </cell>
          <cell r="I561" t="str">
            <v>Local</v>
          </cell>
          <cell r="J561" t="str">
            <v>ZAR</v>
          </cell>
          <cell r="L561">
            <v>20258.925268499996</v>
          </cell>
          <cell r="M561">
            <v>0</v>
          </cell>
          <cell r="N561">
            <v>0</v>
          </cell>
          <cell r="O561">
            <v>0</v>
          </cell>
          <cell r="P561">
            <v>20258.925268499996</v>
          </cell>
          <cell r="Q561">
            <v>0</v>
          </cell>
          <cell r="R561">
            <v>0</v>
          </cell>
          <cell r="S561">
            <v>0</v>
          </cell>
          <cell r="AS561">
            <v>20258.925268499996</v>
          </cell>
        </row>
        <row r="562">
          <cell r="B562">
            <v>600</v>
          </cell>
          <cell r="C562" t="str">
            <v>Terrace Link Conveyor (SY2A) - Electrical</v>
          </cell>
          <cell r="D562">
            <v>50</v>
          </cell>
          <cell r="E562" t="str">
            <v>Construction, Erection, Installation</v>
          </cell>
          <cell r="F562" t="str">
            <v>25.  Local labour</v>
          </cell>
          <cell r="H562" t="str">
            <v>B Construction labour</v>
          </cell>
          <cell r="I562" t="str">
            <v>Local</v>
          </cell>
          <cell r="J562" t="str">
            <v>ZAR</v>
          </cell>
          <cell r="L562">
            <v>138528.87299999999</v>
          </cell>
          <cell r="M562">
            <v>0</v>
          </cell>
          <cell r="N562">
            <v>0</v>
          </cell>
          <cell r="O562">
            <v>0</v>
          </cell>
          <cell r="P562">
            <v>0</v>
          </cell>
          <cell r="Q562">
            <v>138528.87299999999</v>
          </cell>
          <cell r="R562">
            <v>0</v>
          </cell>
          <cell r="S562">
            <v>0</v>
          </cell>
          <cell r="AU562">
            <v>138528.87299999999</v>
          </cell>
        </row>
        <row r="563">
          <cell r="B563">
            <v>600</v>
          </cell>
          <cell r="C563" t="str">
            <v>Terrace Link Conveyor (SY2A) - Electrical</v>
          </cell>
          <cell r="D563">
            <v>60</v>
          </cell>
          <cell r="E563" t="str">
            <v>Other</v>
          </cell>
          <cell r="M563">
            <v>0</v>
          </cell>
          <cell r="N563">
            <v>0</v>
          </cell>
          <cell r="O563">
            <v>0</v>
          </cell>
          <cell r="P563">
            <v>0</v>
          </cell>
          <cell r="Q563">
            <v>0</v>
          </cell>
          <cell r="R563">
            <v>0</v>
          </cell>
          <cell r="S563">
            <v>0</v>
          </cell>
          <cell r="AU563">
            <v>0</v>
          </cell>
        </row>
        <row r="564">
          <cell r="B564">
            <v>600</v>
          </cell>
          <cell r="C564" t="str">
            <v>Terrace Link Conveyor (SY2A) - Electrical</v>
          </cell>
          <cell r="D564">
            <v>70</v>
          </cell>
          <cell r="M564">
            <v>0</v>
          </cell>
          <cell r="N564">
            <v>0</v>
          </cell>
          <cell r="O564">
            <v>0</v>
          </cell>
          <cell r="P564">
            <v>0</v>
          </cell>
          <cell r="Q564">
            <v>0</v>
          </cell>
          <cell r="R564">
            <v>0</v>
          </cell>
          <cell r="S564">
            <v>0</v>
          </cell>
        </row>
        <row r="565">
          <cell r="B565">
            <v>600</v>
          </cell>
          <cell r="C565" t="str">
            <v>Terrace Link Conveyor (SY2A) - Belting</v>
          </cell>
          <cell r="D565">
            <v>10</v>
          </cell>
          <cell r="E565" t="str">
            <v>Design</v>
          </cell>
          <cell r="F565" t="str">
            <v>29.  Local Engineering Service/Design</v>
          </cell>
          <cell r="H565" t="str">
            <v>A Engineering</v>
          </cell>
          <cell r="I565" t="str">
            <v>Local</v>
          </cell>
          <cell r="J565" t="str">
            <v>ZAR</v>
          </cell>
          <cell r="L565">
            <v>86064.936553245585</v>
          </cell>
          <cell r="M565">
            <v>86064.936553245585</v>
          </cell>
          <cell r="N565">
            <v>0</v>
          </cell>
          <cell r="O565">
            <v>0</v>
          </cell>
          <cell r="P565">
            <v>0</v>
          </cell>
          <cell r="Q565">
            <v>0</v>
          </cell>
          <cell r="R565">
            <v>0</v>
          </cell>
          <cell r="S565">
            <v>0</v>
          </cell>
          <cell r="AJ565">
            <v>86064.936553245585</v>
          </cell>
        </row>
        <row r="566">
          <cell r="B566">
            <v>600</v>
          </cell>
          <cell r="C566" t="str">
            <v>Terrace Link Conveyor (SY2A) - Belting</v>
          </cell>
          <cell r="D566">
            <v>20</v>
          </cell>
          <cell r="E566" t="str">
            <v>Procurement</v>
          </cell>
          <cell r="F566" t="str">
            <v>18.  F.O.R. Price-Goods manufactured Inside R.S.A.</v>
          </cell>
          <cell r="H566" t="str">
            <v>C Mechanical equipment and materials</v>
          </cell>
          <cell r="I566" t="str">
            <v>Local</v>
          </cell>
          <cell r="J566" t="str">
            <v>ZAR</v>
          </cell>
          <cell r="L566">
            <v>392337.47141999996</v>
          </cell>
          <cell r="M566">
            <v>0</v>
          </cell>
          <cell r="N566">
            <v>392337.47141999996</v>
          </cell>
          <cell r="O566">
            <v>0</v>
          </cell>
          <cell r="P566">
            <v>0</v>
          </cell>
          <cell r="Q566">
            <v>0</v>
          </cell>
          <cell r="R566">
            <v>0</v>
          </cell>
          <cell r="S566">
            <v>0</v>
          </cell>
          <cell r="AM566">
            <v>392337.47141999996</v>
          </cell>
        </row>
        <row r="567">
          <cell r="B567">
            <v>600</v>
          </cell>
          <cell r="C567" t="str">
            <v>Terrace Link Conveyor (SY2A) - Belting</v>
          </cell>
          <cell r="D567">
            <v>30</v>
          </cell>
          <cell r="E567" t="str">
            <v>Engineering, manufacture and assembly</v>
          </cell>
          <cell r="F567" t="str">
            <v>25.  Local labour</v>
          </cell>
          <cell r="H567" t="str">
            <v>C Mechanical equipment and materials</v>
          </cell>
          <cell r="I567" t="str">
            <v>Local</v>
          </cell>
          <cell r="J567" t="str">
            <v>ZAR</v>
          </cell>
          <cell r="L567">
            <v>21516.234138311396</v>
          </cell>
          <cell r="M567">
            <v>0</v>
          </cell>
          <cell r="N567">
            <v>0</v>
          </cell>
          <cell r="O567">
            <v>21516.234138311396</v>
          </cell>
          <cell r="P567">
            <v>0</v>
          </cell>
          <cell r="Q567">
            <v>0</v>
          </cell>
          <cell r="R567">
            <v>0</v>
          </cell>
          <cell r="S567">
            <v>0</v>
          </cell>
          <cell r="AR567">
            <v>21516.234138311396</v>
          </cell>
        </row>
        <row r="568">
          <cell r="B568">
            <v>600</v>
          </cell>
          <cell r="C568" t="str">
            <v>Terrace Link Conveyor (SY2A) - Belting</v>
          </cell>
          <cell r="D568">
            <v>40</v>
          </cell>
          <cell r="E568" t="str">
            <v>Transport</v>
          </cell>
          <cell r="F568" t="str">
            <v>22.  Cost of Road transport</v>
          </cell>
          <cell r="H568" t="str">
            <v>E Transport</v>
          </cell>
          <cell r="I568" t="str">
            <v>Local</v>
          </cell>
          <cell r="J568" t="str">
            <v>ZAR</v>
          </cell>
          <cell r="L568">
            <v>4303.2468276622794</v>
          </cell>
          <cell r="M568">
            <v>0</v>
          </cell>
          <cell r="N568">
            <v>0</v>
          </cell>
          <cell r="O568">
            <v>0</v>
          </cell>
          <cell r="P568">
            <v>4303.2468276622794</v>
          </cell>
          <cell r="Q568">
            <v>0</v>
          </cell>
          <cell r="R568">
            <v>0</v>
          </cell>
          <cell r="S568">
            <v>0</v>
          </cell>
          <cell r="AS568">
            <v>4303.2468276622794</v>
          </cell>
        </row>
        <row r="569">
          <cell r="B569">
            <v>600</v>
          </cell>
          <cell r="C569" t="str">
            <v>Terrace Link Conveyor (SY2A) - Belting</v>
          </cell>
          <cell r="D569">
            <v>50</v>
          </cell>
          <cell r="E569" t="str">
            <v>Construction, Erection, Installation</v>
          </cell>
          <cell r="F569" t="str">
            <v>25.  Local labour</v>
          </cell>
          <cell r="H569" t="str">
            <v>B Construction labour</v>
          </cell>
          <cell r="I569" t="str">
            <v>Local</v>
          </cell>
          <cell r="J569" t="str">
            <v>ZAR</v>
          </cell>
          <cell r="L569">
            <v>52461.410592455992</v>
          </cell>
          <cell r="M569">
            <v>0</v>
          </cell>
          <cell r="N569">
            <v>0</v>
          </cell>
          <cell r="O569">
            <v>0</v>
          </cell>
          <cell r="P569">
            <v>0</v>
          </cell>
          <cell r="Q569">
            <v>52461.410592455992</v>
          </cell>
          <cell r="R569">
            <v>0</v>
          </cell>
          <cell r="S569">
            <v>0</v>
          </cell>
          <cell r="AU569">
            <v>52461.410592455992</v>
          </cell>
        </row>
        <row r="570">
          <cell r="B570">
            <v>600</v>
          </cell>
          <cell r="C570" t="str">
            <v>Terrace Link Conveyor (SY2A) - Belting</v>
          </cell>
          <cell r="D570">
            <v>60</v>
          </cell>
          <cell r="E570" t="str">
            <v>Other Foreign equipment</v>
          </cell>
          <cell r="F570" t="str">
            <v>19.  F.O.R. Price-Goods supplied from Imported Items</v>
          </cell>
          <cell r="G570" t="str">
            <v>1a</v>
          </cell>
          <cell r="I570" t="str">
            <v>Foreign</v>
          </cell>
          <cell r="J570" t="str">
            <v>USD</v>
          </cell>
          <cell r="L570">
            <v>415850.48351999995</v>
          </cell>
          <cell r="M570">
            <v>0</v>
          </cell>
          <cell r="N570">
            <v>0</v>
          </cell>
          <cell r="O570">
            <v>0</v>
          </cell>
          <cell r="P570">
            <v>0</v>
          </cell>
          <cell r="Q570">
            <v>0</v>
          </cell>
          <cell r="R570">
            <v>415850.48351999995</v>
          </cell>
          <cell r="S570">
            <v>0</v>
          </cell>
          <cell r="AU570">
            <v>415850.48351999995</v>
          </cell>
        </row>
        <row r="571">
          <cell r="B571">
            <v>600</v>
          </cell>
          <cell r="C571" t="str">
            <v>Terrace Link Conveyor (SY2A) - Belting</v>
          </cell>
          <cell r="D571">
            <v>70</v>
          </cell>
          <cell r="M571">
            <v>0</v>
          </cell>
          <cell r="N571">
            <v>0</v>
          </cell>
          <cell r="O571">
            <v>0</v>
          </cell>
          <cell r="P571">
            <v>0</v>
          </cell>
          <cell r="Q571">
            <v>0</v>
          </cell>
          <cell r="R571">
            <v>0</v>
          </cell>
          <cell r="S571">
            <v>0</v>
          </cell>
        </row>
        <row r="572">
          <cell r="B572">
            <v>600</v>
          </cell>
          <cell r="C572" t="str">
            <v>Terrace Link Conveyor (SY2A) - Belt cleaning</v>
          </cell>
          <cell r="D572">
            <v>10</v>
          </cell>
          <cell r="E572" t="str">
            <v>Design</v>
          </cell>
          <cell r="F572" t="str">
            <v>29.  Local Engineering Service/Design</v>
          </cell>
          <cell r="H572" t="str">
            <v>A Engineering</v>
          </cell>
          <cell r="I572" t="str">
            <v>Local</v>
          </cell>
          <cell r="J572" t="str">
            <v>ZAR</v>
          </cell>
          <cell r="L572">
            <v>14826.437807939999</v>
          </cell>
          <cell r="M572">
            <v>14826.437807939999</v>
          </cell>
          <cell r="N572">
            <v>0</v>
          </cell>
          <cell r="O572">
            <v>0</v>
          </cell>
          <cell r="P572">
            <v>0</v>
          </cell>
          <cell r="Q572">
            <v>0</v>
          </cell>
          <cell r="R572">
            <v>0</v>
          </cell>
          <cell r="S572">
            <v>0</v>
          </cell>
          <cell r="AI572">
            <v>14826.437807939999</v>
          </cell>
        </row>
        <row r="573">
          <cell r="B573">
            <v>600</v>
          </cell>
          <cell r="C573" t="str">
            <v>Terrace Link Conveyor (SY2A) - Belt cleaning</v>
          </cell>
          <cell r="D573">
            <v>20</v>
          </cell>
          <cell r="E573" t="str">
            <v>Procurement</v>
          </cell>
          <cell r="F573" t="str">
            <v>18.  F.O.R. Price-Goods manufactured Inside R.S.A.</v>
          </cell>
          <cell r="H573" t="str">
            <v>C Mechanical equipment and materials</v>
          </cell>
          <cell r="I573" t="str">
            <v>Local</v>
          </cell>
          <cell r="J573" t="str">
            <v>ZAR</v>
          </cell>
          <cell r="L573">
            <v>134693.89289999998</v>
          </cell>
          <cell r="M573">
            <v>0</v>
          </cell>
          <cell r="N573">
            <v>134693.89289999998</v>
          </cell>
          <cell r="O573">
            <v>0</v>
          </cell>
          <cell r="P573">
            <v>0</v>
          </cell>
          <cell r="Q573">
            <v>0</v>
          </cell>
          <cell r="R573">
            <v>0</v>
          </cell>
          <cell r="S573">
            <v>0</v>
          </cell>
          <cell r="AL573">
            <v>134693.89289999998</v>
          </cell>
        </row>
        <row r="574">
          <cell r="B574">
            <v>600</v>
          </cell>
          <cell r="C574" t="str">
            <v>Terrace Link Conveyor (SY2A) - Belt cleaning</v>
          </cell>
          <cell r="D574">
            <v>30</v>
          </cell>
          <cell r="E574" t="str">
            <v>Engineering, manufacture and assembly</v>
          </cell>
          <cell r="F574" t="str">
            <v>25.  Local labour</v>
          </cell>
          <cell r="H574" t="str">
            <v>C Mechanical equipment and materials</v>
          </cell>
          <cell r="I574" t="str">
            <v>Local</v>
          </cell>
          <cell r="J574" t="str">
            <v>ZAR</v>
          </cell>
          <cell r="L574">
            <v>3706.6094519849999</v>
          </cell>
          <cell r="M574">
            <v>0</v>
          </cell>
          <cell r="N574">
            <v>0</v>
          </cell>
          <cell r="O574">
            <v>3706.6094519849999</v>
          </cell>
          <cell r="P574">
            <v>0</v>
          </cell>
          <cell r="Q574">
            <v>0</v>
          </cell>
          <cell r="R574">
            <v>0</v>
          </cell>
          <cell r="S574">
            <v>0</v>
          </cell>
          <cell r="AR574">
            <v>3706.6094519849999</v>
          </cell>
        </row>
        <row r="575">
          <cell r="B575">
            <v>600</v>
          </cell>
          <cell r="C575" t="str">
            <v>Terrace Link Conveyor (SY2A) - Belt cleaning</v>
          </cell>
          <cell r="D575">
            <v>40</v>
          </cell>
          <cell r="E575" t="str">
            <v>Transport</v>
          </cell>
          <cell r="F575" t="str">
            <v>22.  Cost of Road transport</v>
          </cell>
          <cell r="H575" t="str">
            <v>E Transport</v>
          </cell>
          <cell r="I575" t="str">
            <v>Local</v>
          </cell>
          <cell r="J575" t="str">
            <v>ZAR</v>
          </cell>
          <cell r="L575">
            <v>741.32189039699983</v>
          </cell>
          <cell r="M575">
            <v>0</v>
          </cell>
          <cell r="N575">
            <v>0</v>
          </cell>
          <cell r="O575">
            <v>0</v>
          </cell>
          <cell r="P575">
            <v>741.32189039699983</v>
          </cell>
          <cell r="Q575">
            <v>0</v>
          </cell>
          <cell r="R575">
            <v>0</v>
          </cell>
          <cell r="S575">
            <v>0</v>
          </cell>
          <cell r="AS575">
            <v>741.32189039699983</v>
          </cell>
        </row>
        <row r="576">
          <cell r="B576">
            <v>600</v>
          </cell>
          <cell r="C576" t="str">
            <v>Terrace Link Conveyor (SY2A) - Belt cleaning</v>
          </cell>
          <cell r="D576">
            <v>50</v>
          </cell>
          <cell r="E576" t="str">
            <v>Construction, Erection, Installation</v>
          </cell>
          <cell r="F576" t="str">
            <v>25.  Local labour</v>
          </cell>
          <cell r="H576" t="str">
            <v>B Construction labour</v>
          </cell>
          <cell r="I576" t="str">
            <v>Local</v>
          </cell>
          <cell r="J576" t="str">
            <v>ZAR</v>
          </cell>
          <cell r="L576">
            <v>13570.485179399999</v>
          </cell>
          <cell r="M576">
            <v>0</v>
          </cell>
          <cell r="N576">
            <v>0</v>
          </cell>
          <cell r="O576">
            <v>0</v>
          </cell>
          <cell r="P576">
            <v>0</v>
          </cell>
          <cell r="Q576">
            <v>13570.485179399999</v>
          </cell>
          <cell r="R576">
            <v>0</v>
          </cell>
          <cell r="S576">
            <v>0</v>
          </cell>
          <cell r="AU576">
            <v>13570.485179399999</v>
          </cell>
        </row>
        <row r="577">
          <cell r="B577">
            <v>600</v>
          </cell>
          <cell r="C577" t="str">
            <v>Terrace Link Conveyor (SY2A) - Belt cleaning</v>
          </cell>
          <cell r="D577">
            <v>60</v>
          </cell>
          <cell r="E577" t="str">
            <v>Other</v>
          </cell>
          <cell r="M577">
            <v>0</v>
          </cell>
          <cell r="N577">
            <v>0</v>
          </cell>
          <cell r="O577">
            <v>0</v>
          </cell>
          <cell r="P577">
            <v>0</v>
          </cell>
          <cell r="Q577">
            <v>0</v>
          </cell>
          <cell r="R577">
            <v>0</v>
          </cell>
          <cell r="S577">
            <v>0</v>
          </cell>
          <cell r="AU577">
            <v>0</v>
          </cell>
        </row>
        <row r="578">
          <cell r="B578">
            <v>600</v>
          </cell>
          <cell r="C578" t="str">
            <v>Terrace Link Conveyor (SY2A) - Belt cleaning</v>
          </cell>
          <cell r="D578">
            <v>70</v>
          </cell>
          <cell r="M578">
            <v>0</v>
          </cell>
          <cell r="N578">
            <v>0</v>
          </cell>
          <cell r="O578">
            <v>0</v>
          </cell>
          <cell r="P578">
            <v>0</v>
          </cell>
          <cell r="Q578">
            <v>0</v>
          </cell>
          <cell r="R578">
            <v>0</v>
          </cell>
          <cell r="S578">
            <v>0</v>
          </cell>
        </row>
        <row r="579">
          <cell r="B579">
            <v>600</v>
          </cell>
          <cell r="C579" t="str">
            <v>Terrace Link Conveyor (SY2A) - Sheeting</v>
          </cell>
          <cell r="D579">
            <v>10</v>
          </cell>
          <cell r="E579" t="str">
            <v>Design</v>
          </cell>
          <cell r="F579" t="str">
            <v>29.  Local Engineering Service/Design</v>
          </cell>
          <cell r="H579" t="str">
            <v>A Engineering</v>
          </cell>
          <cell r="I579" t="str">
            <v>Local</v>
          </cell>
          <cell r="J579" t="str">
            <v>ZAR</v>
          </cell>
          <cell r="L579">
            <v>9180.4078774032459</v>
          </cell>
          <cell r="M579">
            <v>9180.4078774032459</v>
          </cell>
          <cell r="N579">
            <v>0</v>
          </cell>
          <cell r="O579">
            <v>0</v>
          </cell>
          <cell r="P579">
            <v>0</v>
          </cell>
          <cell r="Q579">
            <v>0</v>
          </cell>
          <cell r="R579">
            <v>0</v>
          </cell>
          <cell r="S579">
            <v>0</v>
          </cell>
          <cell r="AH579">
            <v>9180.4078774032459</v>
          </cell>
        </row>
        <row r="580">
          <cell r="B580">
            <v>600</v>
          </cell>
          <cell r="C580" t="str">
            <v>Terrace Link Conveyor (SY2A) - Sheeting</v>
          </cell>
          <cell r="D580">
            <v>20</v>
          </cell>
          <cell r="E580" t="str">
            <v>Procurement</v>
          </cell>
          <cell r="F580" t="str">
            <v>18.  F.O.R. Price-Goods manufactured Inside R.S.A.</v>
          </cell>
          <cell r="H580" t="str">
            <v>C Mechanical equipment and materials</v>
          </cell>
          <cell r="I580" t="str">
            <v>Local</v>
          </cell>
          <cell r="J580" t="str">
            <v>ZAR</v>
          </cell>
          <cell r="L580">
            <v>82535.032943999991</v>
          </cell>
          <cell r="M580">
            <v>0</v>
          </cell>
          <cell r="N580">
            <v>82535.032943999991</v>
          </cell>
          <cell r="O580">
            <v>0</v>
          </cell>
          <cell r="P580">
            <v>0</v>
          </cell>
          <cell r="Q580">
            <v>0</v>
          </cell>
          <cell r="R580">
            <v>0</v>
          </cell>
          <cell r="S580">
            <v>0</v>
          </cell>
          <cell r="AK580">
            <v>82535.032943999991</v>
          </cell>
        </row>
        <row r="581">
          <cell r="B581">
            <v>600</v>
          </cell>
          <cell r="C581" t="str">
            <v>Terrace Link Conveyor (SY2A) - Sheeting</v>
          </cell>
          <cell r="D581">
            <v>30</v>
          </cell>
          <cell r="E581" t="str">
            <v>Engineering, manufacture and assembly</v>
          </cell>
          <cell r="F581" t="str">
            <v>25.  Local labour</v>
          </cell>
          <cell r="H581" t="str">
            <v>C Mechanical equipment and materials</v>
          </cell>
          <cell r="I581" t="str">
            <v>Local</v>
          </cell>
          <cell r="J581" t="str">
            <v>ZAR</v>
          </cell>
          <cell r="L581">
            <v>2295.1019693508115</v>
          </cell>
          <cell r="M581">
            <v>0</v>
          </cell>
          <cell r="N581">
            <v>0</v>
          </cell>
          <cell r="O581">
            <v>2295.1019693508115</v>
          </cell>
          <cell r="P581">
            <v>0</v>
          </cell>
          <cell r="Q581">
            <v>0</v>
          </cell>
          <cell r="R581">
            <v>0</v>
          </cell>
          <cell r="S581">
            <v>0</v>
          </cell>
          <cell r="AR581">
            <v>2295.1019693508115</v>
          </cell>
        </row>
        <row r="582">
          <cell r="B582">
            <v>600</v>
          </cell>
          <cell r="C582" t="str">
            <v>Terrace Link Conveyor (SY2A) - Sheeting</v>
          </cell>
          <cell r="D582">
            <v>40</v>
          </cell>
          <cell r="E582" t="str">
            <v>Transport</v>
          </cell>
          <cell r="F582" t="str">
            <v>22.  Cost of Road transport</v>
          </cell>
          <cell r="H582" t="str">
            <v>E Transport</v>
          </cell>
          <cell r="I582" t="str">
            <v>Local</v>
          </cell>
          <cell r="J582" t="str">
            <v>ZAR</v>
          </cell>
          <cell r="L582">
            <v>459.02039387016231</v>
          </cell>
          <cell r="M582">
            <v>0</v>
          </cell>
          <cell r="N582">
            <v>0</v>
          </cell>
          <cell r="O582">
            <v>0</v>
          </cell>
          <cell r="P582">
            <v>459.02039387016231</v>
          </cell>
          <cell r="Q582">
            <v>0</v>
          </cell>
          <cell r="R582">
            <v>0</v>
          </cell>
          <cell r="S582">
            <v>0</v>
          </cell>
          <cell r="AS582">
            <v>459.02039387016231</v>
          </cell>
        </row>
        <row r="583">
          <cell r="B583">
            <v>600</v>
          </cell>
          <cell r="C583" t="str">
            <v>Terrace Link Conveyor (SY2A) - Sheeting</v>
          </cell>
          <cell r="D583">
            <v>50</v>
          </cell>
          <cell r="E583" t="str">
            <v>Construction, Erection, Installation</v>
          </cell>
          <cell r="F583" t="str">
            <v>25.  Local labour</v>
          </cell>
          <cell r="H583" t="str">
            <v>B Construction labour</v>
          </cell>
          <cell r="I583" t="str">
            <v>Local</v>
          </cell>
          <cell r="J583" t="str">
            <v>ZAR</v>
          </cell>
          <cell r="L583">
            <v>9269.0458300324663</v>
          </cell>
          <cell r="M583">
            <v>0</v>
          </cell>
          <cell r="N583">
            <v>0</v>
          </cell>
          <cell r="O583">
            <v>0</v>
          </cell>
          <cell r="P583">
            <v>0</v>
          </cell>
          <cell r="Q583">
            <v>9269.0458300324663</v>
          </cell>
          <cell r="R583">
            <v>0</v>
          </cell>
          <cell r="S583">
            <v>0</v>
          </cell>
          <cell r="AU583">
            <v>9269.0458300324663</v>
          </cell>
        </row>
        <row r="584">
          <cell r="B584">
            <v>600</v>
          </cell>
          <cell r="C584" t="str">
            <v>Terrace Link Conveyor (SY2A) - Sheeting</v>
          </cell>
          <cell r="D584">
            <v>60</v>
          </cell>
          <cell r="E584" t="str">
            <v>Other</v>
          </cell>
          <cell r="M584">
            <v>0</v>
          </cell>
          <cell r="N584">
            <v>0</v>
          </cell>
          <cell r="O584">
            <v>0</v>
          </cell>
          <cell r="P584">
            <v>0</v>
          </cell>
          <cell r="Q584">
            <v>0</v>
          </cell>
          <cell r="R584">
            <v>0</v>
          </cell>
          <cell r="S584">
            <v>0</v>
          </cell>
          <cell r="AU584">
            <v>0</v>
          </cell>
        </row>
        <row r="585">
          <cell r="B585">
            <v>600</v>
          </cell>
          <cell r="C585" t="str">
            <v>Terrace Link Conveyor (SY2A) - Sheeting</v>
          </cell>
          <cell r="D585">
            <v>70</v>
          </cell>
          <cell r="M585">
            <v>0</v>
          </cell>
          <cell r="N585">
            <v>0</v>
          </cell>
          <cell r="O585">
            <v>0</v>
          </cell>
          <cell r="P585">
            <v>0</v>
          </cell>
          <cell r="Q585">
            <v>0</v>
          </cell>
          <cell r="R585">
            <v>0</v>
          </cell>
          <cell r="S585">
            <v>0</v>
          </cell>
        </row>
        <row r="586">
          <cell r="B586">
            <v>600</v>
          </cell>
          <cell r="C586" t="str">
            <v>Terrace Link Conveyor (SY2A) - Chute work</v>
          </cell>
          <cell r="D586">
            <v>10</v>
          </cell>
          <cell r="E586" t="str">
            <v>Design</v>
          </cell>
          <cell r="F586" t="str">
            <v>29.  Local Engineering Service/Design</v>
          </cell>
          <cell r="H586" t="str">
            <v>A Engineering</v>
          </cell>
          <cell r="I586" t="str">
            <v>Local</v>
          </cell>
          <cell r="J586" t="str">
            <v>ZAR</v>
          </cell>
          <cell r="L586">
            <v>65960.967658911279</v>
          </cell>
          <cell r="M586">
            <v>65960.967658911279</v>
          </cell>
          <cell r="N586">
            <v>0</v>
          </cell>
          <cell r="O586">
            <v>0</v>
          </cell>
          <cell r="P586">
            <v>0</v>
          </cell>
          <cell r="Q586">
            <v>0</v>
          </cell>
          <cell r="R586">
            <v>0</v>
          </cell>
          <cell r="S586">
            <v>0</v>
          </cell>
          <cell r="AO586">
            <v>65960.967658911279</v>
          </cell>
        </row>
        <row r="587">
          <cell r="B587">
            <v>600</v>
          </cell>
          <cell r="C587" t="str">
            <v>Terrace Link Conveyor (SY2A) - Chute work</v>
          </cell>
          <cell r="D587">
            <v>20</v>
          </cell>
          <cell r="E587" t="str">
            <v>Procurement</v>
          </cell>
          <cell r="F587" t="str">
            <v>18.  F.O.R. Price-Goods manufactured Inside R.S.A.</v>
          </cell>
          <cell r="H587" t="str">
            <v>C Mechanical equipment and materials</v>
          </cell>
          <cell r="I587" t="str">
            <v>Local</v>
          </cell>
          <cell r="J587" t="str">
            <v>ZAR</v>
          </cell>
          <cell r="L587">
            <v>604022.09799356572</v>
          </cell>
          <cell r="M587">
            <v>0</v>
          </cell>
          <cell r="N587">
            <v>604022.09799356572</v>
          </cell>
          <cell r="O587">
            <v>0</v>
          </cell>
          <cell r="P587">
            <v>0</v>
          </cell>
          <cell r="Q587">
            <v>0</v>
          </cell>
          <cell r="R587">
            <v>0</v>
          </cell>
          <cell r="S587">
            <v>0</v>
          </cell>
          <cell r="AR587">
            <v>604022.09799356572</v>
          </cell>
        </row>
        <row r="588">
          <cell r="B588">
            <v>600</v>
          </cell>
          <cell r="C588" t="str">
            <v>Terrace Link Conveyor (SY2A) - Chute work</v>
          </cell>
          <cell r="D588">
            <v>30</v>
          </cell>
          <cell r="E588" t="str">
            <v>Engineering, manufacture and assembly</v>
          </cell>
          <cell r="F588" t="str">
            <v>25.  Local labour</v>
          </cell>
          <cell r="H588" t="str">
            <v>C Mechanical equipment and materials</v>
          </cell>
          <cell r="I588" t="str">
            <v>Local</v>
          </cell>
          <cell r="J588" t="str">
            <v>ZAR</v>
          </cell>
          <cell r="L588">
            <v>16490.24191472782</v>
          </cell>
          <cell r="M588">
            <v>0</v>
          </cell>
          <cell r="N588">
            <v>0</v>
          </cell>
          <cell r="O588">
            <v>16490.24191472782</v>
          </cell>
          <cell r="P588">
            <v>0</v>
          </cell>
          <cell r="Q588">
            <v>0</v>
          </cell>
          <cell r="R588">
            <v>0</v>
          </cell>
          <cell r="S588">
            <v>0</v>
          </cell>
          <cell r="AR588">
            <v>16490.24191472782</v>
          </cell>
        </row>
        <row r="589">
          <cell r="B589">
            <v>600</v>
          </cell>
          <cell r="C589" t="str">
            <v>Terrace Link Conveyor (SY2A) - Chute work</v>
          </cell>
          <cell r="D589">
            <v>40</v>
          </cell>
          <cell r="E589" t="str">
            <v>Transport</v>
          </cell>
          <cell r="F589" t="str">
            <v>22.  Cost of Road transport</v>
          </cell>
          <cell r="H589" t="str">
            <v>E Transport</v>
          </cell>
          <cell r="I589" t="str">
            <v>Local</v>
          </cell>
          <cell r="J589" t="str">
            <v>ZAR</v>
          </cell>
          <cell r="L589">
            <v>3298.0483829455629</v>
          </cell>
          <cell r="M589">
            <v>0</v>
          </cell>
          <cell r="N589">
            <v>0</v>
          </cell>
          <cell r="O589">
            <v>0</v>
          </cell>
          <cell r="P589">
            <v>3298.0483829455629</v>
          </cell>
          <cell r="Q589">
            <v>0</v>
          </cell>
          <cell r="R589">
            <v>0</v>
          </cell>
          <cell r="S589">
            <v>0</v>
          </cell>
          <cell r="AS589">
            <v>3298.0483829455629</v>
          </cell>
        </row>
        <row r="590">
          <cell r="B590">
            <v>600</v>
          </cell>
          <cell r="C590" t="str">
            <v>Terrace Link Conveyor (SY2A) - Chute work</v>
          </cell>
          <cell r="D590">
            <v>50</v>
          </cell>
          <cell r="E590" t="str">
            <v>Construction, Erection, Installation</v>
          </cell>
          <cell r="F590" t="str">
            <v>25.  Local labour</v>
          </cell>
          <cell r="H590" t="str">
            <v>B Construction labour</v>
          </cell>
          <cell r="I590" t="str">
            <v>Local</v>
          </cell>
          <cell r="J590" t="str">
            <v>ZAR</v>
          </cell>
          <cell r="L590">
            <v>55587.57859554702</v>
          </cell>
          <cell r="M590">
            <v>0</v>
          </cell>
          <cell r="N590">
            <v>0</v>
          </cell>
          <cell r="O590">
            <v>0</v>
          </cell>
          <cell r="P590">
            <v>0</v>
          </cell>
          <cell r="Q590">
            <v>55587.57859554702</v>
          </cell>
          <cell r="R590">
            <v>0</v>
          </cell>
          <cell r="S590">
            <v>0</v>
          </cell>
          <cell r="AU590">
            <v>55587.57859554702</v>
          </cell>
        </row>
        <row r="591">
          <cell r="B591">
            <v>600</v>
          </cell>
          <cell r="C591" t="str">
            <v>Terrace Link Conveyor (SY2A) - Chute work</v>
          </cell>
          <cell r="D591">
            <v>60</v>
          </cell>
          <cell r="E591" t="str">
            <v>Other</v>
          </cell>
          <cell r="M591">
            <v>0</v>
          </cell>
          <cell r="N591">
            <v>0</v>
          </cell>
          <cell r="O591">
            <v>0</v>
          </cell>
          <cell r="P591">
            <v>0</v>
          </cell>
          <cell r="Q591">
            <v>0</v>
          </cell>
          <cell r="R591">
            <v>0</v>
          </cell>
          <cell r="S591">
            <v>0</v>
          </cell>
          <cell r="AU591">
            <v>0</v>
          </cell>
        </row>
        <row r="592">
          <cell r="B592">
            <v>600</v>
          </cell>
          <cell r="C592" t="str">
            <v>Terrace Link Conveyor (SY2A) - Chute work</v>
          </cell>
          <cell r="D592">
            <v>70</v>
          </cell>
          <cell r="M592">
            <v>0</v>
          </cell>
          <cell r="N592">
            <v>0</v>
          </cell>
          <cell r="O592">
            <v>0</v>
          </cell>
          <cell r="P592">
            <v>0</v>
          </cell>
          <cell r="Q592">
            <v>0</v>
          </cell>
          <cell r="R592">
            <v>0</v>
          </cell>
          <cell r="S592">
            <v>0</v>
          </cell>
        </row>
        <row r="593">
          <cell r="B593">
            <v>600</v>
          </cell>
          <cell r="C593" t="str">
            <v>Terrace Link Conveyor (SY2A) - Grizzly</v>
          </cell>
          <cell r="D593">
            <v>10</v>
          </cell>
          <cell r="E593" t="str">
            <v>Design</v>
          </cell>
          <cell r="F593" t="str">
            <v>29.  Local Engineering Service/Design</v>
          </cell>
          <cell r="H593" t="str">
            <v>A Engineering</v>
          </cell>
          <cell r="I593" t="str">
            <v>Local</v>
          </cell>
          <cell r="J593" t="str">
            <v>ZAR</v>
          </cell>
          <cell r="L593">
            <v>111380.30303089615</v>
          </cell>
          <cell r="M593">
            <v>111380.30303089615</v>
          </cell>
          <cell r="N593">
            <v>0</v>
          </cell>
          <cell r="O593">
            <v>0</v>
          </cell>
          <cell r="P593">
            <v>0</v>
          </cell>
          <cell r="Q593">
            <v>0</v>
          </cell>
          <cell r="R593">
            <v>0</v>
          </cell>
          <cell r="S593">
            <v>0</v>
          </cell>
          <cell r="AN593">
            <v>111380.30303089615</v>
          </cell>
        </row>
        <row r="594">
          <cell r="B594">
            <v>600</v>
          </cell>
          <cell r="C594" t="str">
            <v>Terrace Link Conveyor (SY2A) - Grizzly</v>
          </cell>
          <cell r="D594">
            <v>20</v>
          </cell>
          <cell r="E594" t="str">
            <v>Procurement</v>
          </cell>
          <cell r="F594" t="str">
            <v>18.  F.O.R. Price-Goods manufactured Inside R.S.A.</v>
          </cell>
          <cell r="H594" t="str">
            <v>C Mechanical equipment and materials</v>
          </cell>
          <cell r="I594" t="str">
            <v>Local</v>
          </cell>
          <cell r="J594" t="str">
            <v>ZAR</v>
          </cell>
          <cell r="L594">
            <v>1008720.3310491374</v>
          </cell>
          <cell r="M594">
            <v>0</v>
          </cell>
          <cell r="N594">
            <v>1008720.3310491374</v>
          </cell>
          <cell r="O594">
            <v>0</v>
          </cell>
          <cell r="P594">
            <v>0</v>
          </cell>
          <cell r="Q594">
            <v>0</v>
          </cell>
          <cell r="R594">
            <v>0</v>
          </cell>
          <cell r="S594">
            <v>0</v>
          </cell>
          <cell r="AQ594">
            <v>1008720.3310491374</v>
          </cell>
        </row>
        <row r="595">
          <cell r="B595">
            <v>600</v>
          </cell>
          <cell r="C595" t="str">
            <v>Terrace Link Conveyor (SY2A) - Grizzly</v>
          </cell>
          <cell r="D595">
            <v>30</v>
          </cell>
          <cell r="E595" t="str">
            <v>Engineering, manufacture and assembly</v>
          </cell>
          <cell r="F595" t="str">
            <v>25.  Local labour</v>
          </cell>
          <cell r="H595" t="str">
            <v>C Mechanical equipment and materials</v>
          </cell>
          <cell r="I595" t="str">
            <v>Local</v>
          </cell>
          <cell r="J595" t="str">
            <v>ZAR</v>
          </cell>
          <cell r="L595">
            <v>27845.075757724037</v>
          </cell>
          <cell r="M595">
            <v>0</v>
          </cell>
          <cell r="N595">
            <v>0</v>
          </cell>
          <cell r="O595">
            <v>27845.075757724037</v>
          </cell>
          <cell r="P595">
            <v>0</v>
          </cell>
          <cell r="Q595">
            <v>0</v>
          </cell>
          <cell r="R595">
            <v>0</v>
          </cell>
          <cell r="S595">
            <v>0</v>
          </cell>
          <cell r="AR595">
            <v>27845.075757724037</v>
          </cell>
        </row>
        <row r="596">
          <cell r="B596">
            <v>600</v>
          </cell>
          <cell r="C596" t="str">
            <v>Terrace Link Conveyor (SY2A) - Grizzly</v>
          </cell>
          <cell r="D596">
            <v>40</v>
          </cell>
          <cell r="E596" t="str">
            <v>Transport</v>
          </cell>
          <cell r="F596" t="str">
            <v>22.  Cost of Road transport</v>
          </cell>
          <cell r="H596" t="str">
            <v>E Transport</v>
          </cell>
          <cell r="I596" t="str">
            <v>Local</v>
          </cell>
          <cell r="J596" t="str">
            <v>ZAR</v>
          </cell>
          <cell r="L596">
            <v>5569.015151544806</v>
          </cell>
          <cell r="M596">
            <v>0</v>
          </cell>
          <cell r="N596">
            <v>0</v>
          </cell>
          <cell r="O596">
            <v>0</v>
          </cell>
          <cell r="P596">
            <v>5569.015151544806</v>
          </cell>
          <cell r="Q596">
            <v>0</v>
          </cell>
          <cell r="R596">
            <v>0</v>
          </cell>
          <cell r="S596">
            <v>0</v>
          </cell>
          <cell r="AS596">
            <v>5569.015151544806</v>
          </cell>
        </row>
        <row r="597">
          <cell r="B597">
            <v>600</v>
          </cell>
          <cell r="C597" t="str">
            <v>Terrace Link Conveyor (SY2A) - Grizzly</v>
          </cell>
          <cell r="D597">
            <v>50</v>
          </cell>
          <cell r="E597" t="str">
            <v>Construction, Erection, Installation</v>
          </cell>
          <cell r="F597" t="str">
            <v>25.  Local labour</v>
          </cell>
          <cell r="H597" t="str">
            <v>B Construction labour</v>
          </cell>
          <cell r="I597" t="str">
            <v>Local</v>
          </cell>
          <cell r="J597" t="str">
            <v>ZAR</v>
          </cell>
          <cell r="L597">
            <v>105082.69925982374</v>
          </cell>
          <cell r="M597">
            <v>0</v>
          </cell>
          <cell r="N597">
            <v>0</v>
          </cell>
          <cell r="O597">
            <v>0</v>
          </cell>
          <cell r="P597">
            <v>0</v>
          </cell>
          <cell r="Q597">
            <v>105082.69925982374</v>
          </cell>
          <cell r="R597">
            <v>0</v>
          </cell>
          <cell r="S597">
            <v>0</v>
          </cell>
          <cell r="AU597">
            <v>105082.69925982374</v>
          </cell>
        </row>
        <row r="598">
          <cell r="B598">
            <v>600</v>
          </cell>
          <cell r="C598" t="str">
            <v>Terrace Link Conveyor (SY2A) - Grizzly</v>
          </cell>
          <cell r="D598">
            <v>60</v>
          </cell>
          <cell r="E598" t="str">
            <v>Other</v>
          </cell>
          <cell r="M598">
            <v>0</v>
          </cell>
          <cell r="N598">
            <v>0</v>
          </cell>
          <cell r="O598">
            <v>0</v>
          </cell>
          <cell r="P598">
            <v>0</v>
          </cell>
          <cell r="Q598">
            <v>0</v>
          </cell>
          <cell r="R598">
            <v>0</v>
          </cell>
          <cell r="S598">
            <v>0</v>
          </cell>
          <cell r="AU598">
            <v>0</v>
          </cell>
        </row>
        <row r="599">
          <cell r="B599">
            <v>600</v>
          </cell>
          <cell r="C599" t="str">
            <v>Terrace Link Conveyor (SY2A) - Grizzly</v>
          </cell>
          <cell r="D599">
            <v>70</v>
          </cell>
          <cell r="M599">
            <v>0</v>
          </cell>
          <cell r="N599">
            <v>0</v>
          </cell>
          <cell r="O599">
            <v>0</v>
          </cell>
          <cell r="P599">
            <v>0</v>
          </cell>
          <cell r="Q599">
            <v>0</v>
          </cell>
          <cell r="R599">
            <v>0</v>
          </cell>
          <cell r="S599">
            <v>0</v>
          </cell>
        </row>
        <row r="600">
          <cell r="B600">
            <v>600</v>
          </cell>
          <cell r="C600" t="str">
            <v>Terrace Link Conveyor (SY2A) - C&amp;I</v>
          </cell>
          <cell r="D600">
            <v>10</v>
          </cell>
          <cell r="E600" t="str">
            <v>Design</v>
          </cell>
          <cell r="F600" t="str">
            <v>29.  Local Engineering Service/Design</v>
          </cell>
          <cell r="H600" t="str">
            <v>A Engineering</v>
          </cell>
          <cell r="I600" t="str">
            <v>Local</v>
          </cell>
          <cell r="J600" t="str">
            <v>ZAR</v>
          </cell>
          <cell r="L600">
            <v>26769.2903487</v>
          </cell>
          <cell r="M600">
            <v>26769.2903487</v>
          </cell>
          <cell r="N600">
            <v>0</v>
          </cell>
          <cell r="O600">
            <v>0</v>
          </cell>
          <cell r="P600">
            <v>0</v>
          </cell>
          <cell r="Q600">
            <v>0</v>
          </cell>
          <cell r="R600">
            <v>0</v>
          </cell>
          <cell r="S600">
            <v>0</v>
          </cell>
          <cell r="AM600">
            <v>26769.2903487</v>
          </cell>
        </row>
        <row r="601">
          <cell r="B601">
            <v>600</v>
          </cell>
          <cell r="C601" t="str">
            <v>Terrace Link Conveyor (SY2A) - C&amp;I</v>
          </cell>
          <cell r="D601">
            <v>20</v>
          </cell>
          <cell r="E601" t="str">
            <v>Procurement</v>
          </cell>
          <cell r="F601" t="str">
            <v>18.  F.O.R. Price-Goods manufactured Inside R.S.A.</v>
          </cell>
          <cell r="H601" t="str">
            <v>C Mechanical equipment and materials</v>
          </cell>
          <cell r="I601" t="str">
            <v>Local</v>
          </cell>
          <cell r="J601" t="str">
            <v>ZAR</v>
          </cell>
          <cell r="L601">
            <v>487275.03125999996</v>
          </cell>
          <cell r="M601">
            <v>0</v>
          </cell>
          <cell r="N601">
            <v>487275.03125999996</v>
          </cell>
          <cell r="O601">
            <v>0</v>
          </cell>
          <cell r="P601">
            <v>0</v>
          </cell>
          <cell r="Q601">
            <v>0</v>
          </cell>
          <cell r="R601">
            <v>0</v>
          </cell>
          <cell r="S601">
            <v>0</v>
          </cell>
          <cell r="AP601">
            <v>487275.03125999996</v>
          </cell>
        </row>
        <row r="602">
          <cell r="B602">
            <v>600</v>
          </cell>
          <cell r="C602" t="str">
            <v>Terrace Link Conveyor (SY2A) - C&amp;I</v>
          </cell>
          <cell r="D602">
            <v>30</v>
          </cell>
          <cell r="E602" t="str">
            <v>Engineering, manufacture and assembly</v>
          </cell>
          <cell r="F602" t="str">
            <v>25.  Local labour</v>
          </cell>
          <cell r="H602" t="str">
            <v>C Mechanical equipment and materials</v>
          </cell>
          <cell r="I602" t="str">
            <v>Local</v>
          </cell>
          <cell r="J602" t="str">
            <v>ZAR</v>
          </cell>
          <cell r="L602">
            <v>13384.64517435</v>
          </cell>
          <cell r="M602">
            <v>0</v>
          </cell>
          <cell r="N602">
            <v>0</v>
          </cell>
          <cell r="O602">
            <v>13384.64517435</v>
          </cell>
          <cell r="P602">
            <v>0</v>
          </cell>
          <cell r="Q602">
            <v>0</v>
          </cell>
          <cell r="R602">
            <v>0</v>
          </cell>
          <cell r="S602">
            <v>0</v>
          </cell>
          <cell r="AR602">
            <v>13384.64517435</v>
          </cell>
        </row>
        <row r="603">
          <cell r="B603">
            <v>600</v>
          </cell>
          <cell r="C603" t="str">
            <v>Terrace Link Conveyor (SY2A) - C&amp;I</v>
          </cell>
          <cell r="D603">
            <v>40</v>
          </cell>
          <cell r="E603" t="str">
            <v>Transport</v>
          </cell>
          <cell r="F603" t="str">
            <v>22.  Cost of Road transport</v>
          </cell>
          <cell r="H603" t="str">
            <v>E Transport</v>
          </cell>
          <cell r="I603" t="str">
            <v>Local</v>
          </cell>
          <cell r="J603" t="str">
            <v>ZAR</v>
          </cell>
          <cell r="L603">
            <v>2676.9290348699997</v>
          </cell>
          <cell r="M603">
            <v>0</v>
          </cell>
          <cell r="N603">
            <v>0</v>
          </cell>
          <cell r="O603">
            <v>0</v>
          </cell>
          <cell r="P603">
            <v>2676.9290348699997</v>
          </cell>
          <cell r="Q603">
            <v>0</v>
          </cell>
          <cell r="R603">
            <v>0</v>
          </cell>
          <cell r="S603">
            <v>0</v>
          </cell>
          <cell r="AS603">
            <v>2676.9290348699997</v>
          </cell>
        </row>
        <row r="604">
          <cell r="B604">
            <v>600</v>
          </cell>
          <cell r="C604" t="str">
            <v>Terrace Link Conveyor (SY2A) - C&amp;I</v>
          </cell>
          <cell r="D604">
            <v>50</v>
          </cell>
          <cell r="E604" t="str">
            <v>Construction, Erection, Installation</v>
          </cell>
          <cell r="F604" t="str">
            <v>25.  Local labour</v>
          </cell>
          <cell r="H604" t="str">
            <v>B Construction labour</v>
          </cell>
          <cell r="I604" t="str">
            <v>Local</v>
          </cell>
          <cell r="J604" t="str">
            <v>ZAR</v>
          </cell>
          <cell r="L604">
            <v>48110.775714000003</v>
          </cell>
          <cell r="M604">
            <v>0</v>
          </cell>
          <cell r="N604">
            <v>0</v>
          </cell>
          <cell r="O604">
            <v>0</v>
          </cell>
          <cell r="P604">
            <v>0</v>
          </cell>
          <cell r="Q604">
            <v>48110.775714000003</v>
          </cell>
          <cell r="R604">
            <v>0</v>
          </cell>
          <cell r="S604">
            <v>0</v>
          </cell>
          <cell r="AU604">
            <v>48110.775714000003</v>
          </cell>
        </row>
        <row r="605">
          <cell r="B605">
            <v>600</v>
          </cell>
          <cell r="C605" t="str">
            <v>Terrace Link Conveyor (SY2A) - C&amp;I</v>
          </cell>
          <cell r="D605">
            <v>60</v>
          </cell>
          <cell r="E605" t="str">
            <v>Other</v>
          </cell>
          <cell r="M605">
            <v>0</v>
          </cell>
          <cell r="N605">
            <v>0</v>
          </cell>
          <cell r="O605">
            <v>0</v>
          </cell>
          <cell r="P605">
            <v>0</v>
          </cell>
          <cell r="Q605">
            <v>0</v>
          </cell>
          <cell r="R605">
            <v>0</v>
          </cell>
          <cell r="S605">
            <v>0</v>
          </cell>
          <cell r="AU605">
            <v>0</v>
          </cell>
        </row>
        <row r="606">
          <cell r="B606">
            <v>600</v>
          </cell>
          <cell r="C606" t="str">
            <v>Terrace Link Conveyor (SY2A) - C&amp;I</v>
          </cell>
          <cell r="D606">
            <v>70</v>
          </cell>
          <cell r="M606">
            <v>0</v>
          </cell>
          <cell r="N606">
            <v>0</v>
          </cell>
          <cell r="O606">
            <v>0</v>
          </cell>
          <cell r="P606">
            <v>0</v>
          </cell>
          <cell r="Q606">
            <v>0</v>
          </cell>
          <cell r="R606">
            <v>0</v>
          </cell>
          <cell r="S606">
            <v>0</v>
          </cell>
        </row>
        <row r="607">
          <cell r="B607">
            <v>600</v>
          </cell>
          <cell r="C607" t="str">
            <v>Terrace Link Conveyor (SY2A) - Field instrumentation</v>
          </cell>
          <cell r="D607">
            <v>10</v>
          </cell>
          <cell r="E607" t="str">
            <v>Design</v>
          </cell>
          <cell r="F607" t="str">
            <v>29.  Local Engineering Service/Design</v>
          </cell>
          <cell r="H607" t="str">
            <v>A Engineering</v>
          </cell>
          <cell r="I607" t="str">
            <v>Local</v>
          </cell>
          <cell r="J607" t="str">
            <v>ZAR</v>
          </cell>
          <cell r="L607">
            <v>1568.316789</v>
          </cell>
          <cell r="M607">
            <v>1568.316789</v>
          </cell>
          <cell r="N607">
            <v>0</v>
          </cell>
          <cell r="O607">
            <v>0</v>
          </cell>
          <cell r="P607">
            <v>0</v>
          </cell>
          <cell r="Q607">
            <v>0</v>
          </cell>
          <cell r="R607">
            <v>0</v>
          </cell>
          <cell r="S607">
            <v>0</v>
          </cell>
          <cell r="AL607">
            <v>1568.316789</v>
          </cell>
        </row>
        <row r="608">
          <cell r="B608">
            <v>600</v>
          </cell>
          <cell r="C608" t="str">
            <v>Terrace Link Conveyor (SY2A) - Field instrumentation</v>
          </cell>
          <cell r="D608">
            <v>20</v>
          </cell>
          <cell r="E608" t="str">
            <v>Procurement</v>
          </cell>
          <cell r="F608" t="str">
            <v>18.  F.O.R. Price-Goods manufactured Inside R.S.A.</v>
          </cell>
          <cell r="H608" t="str">
            <v>C Mechanical equipment and materials</v>
          </cell>
          <cell r="I608" t="str">
            <v>Local</v>
          </cell>
          <cell r="J608" t="str">
            <v>ZAR</v>
          </cell>
          <cell r="L608">
            <v>27280.907999999996</v>
          </cell>
          <cell r="M608">
            <v>0</v>
          </cell>
          <cell r="N608">
            <v>27280.907999999996</v>
          </cell>
          <cell r="O608">
            <v>0</v>
          </cell>
          <cell r="P608">
            <v>0</v>
          </cell>
          <cell r="Q608">
            <v>0</v>
          </cell>
          <cell r="R608">
            <v>0</v>
          </cell>
          <cell r="S608">
            <v>0</v>
          </cell>
          <cell r="AO608">
            <v>27280.907999999996</v>
          </cell>
        </row>
        <row r="609">
          <cell r="B609">
            <v>600</v>
          </cell>
          <cell r="C609" t="str">
            <v>Terrace Link Conveyor (SY2A) - Field instrumentation</v>
          </cell>
          <cell r="D609">
            <v>30</v>
          </cell>
          <cell r="E609" t="str">
            <v>Engineering, manufacture and assembly</v>
          </cell>
          <cell r="F609" t="str">
            <v>25.  Local labour</v>
          </cell>
          <cell r="H609" t="str">
            <v>C Mechanical equipment and materials</v>
          </cell>
          <cell r="I609" t="str">
            <v>Local</v>
          </cell>
          <cell r="J609" t="str">
            <v>ZAR</v>
          </cell>
          <cell r="L609">
            <v>784.15839449999999</v>
          </cell>
          <cell r="M609">
            <v>0</v>
          </cell>
          <cell r="N609">
            <v>0</v>
          </cell>
          <cell r="O609">
            <v>784.15839449999999</v>
          </cell>
          <cell r="P609">
            <v>0</v>
          </cell>
          <cell r="Q609">
            <v>0</v>
          </cell>
          <cell r="R609">
            <v>0</v>
          </cell>
          <cell r="S609">
            <v>0</v>
          </cell>
          <cell r="AR609">
            <v>784.15839449999999</v>
          </cell>
        </row>
        <row r="610">
          <cell r="B610">
            <v>600</v>
          </cell>
          <cell r="C610" t="str">
            <v>Terrace Link Conveyor (SY2A) - Field instrumentation</v>
          </cell>
          <cell r="D610">
            <v>40</v>
          </cell>
          <cell r="E610" t="str">
            <v>Transport</v>
          </cell>
          <cell r="F610" t="str">
            <v>22.  Cost of Road transport</v>
          </cell>
          <cell r="H610" t="str">
            <v>E Transport</v>
          </cell>
          <cell r="I610" t="str">
            <v>Local</v>
          </cell>
          <cell r="J610" t="str">
            <v>ZAR</v>
          </cell>
          <cell r="L610">
            <v>156.83167889999999</v>
          </cell>
          <cell r="M610">
            <v>0</v>
          </cell>
          <cell r="N610">
            <v>0</v>
          </cell>
          <cell r="O610">
            <v>0</v>
          </cell>
          <cell r="P610">
            <v>156.83167889999999</v>
          </cell>
          <cell r="Q610">
            <v>0</v>
          </cell>
          <cell r="R610">
            <v>0</v>
          </cell>
          <cell r="S610">
            <v>0</v>
          </cell>
          <cell r="AS610">
            <v>156.83167889999999</v>
          </cell>
        </row>
        <row r="611">
          <cell r="B611">
            <v>600</v>
          </cell>
          <cell r="C611" t="str">
            <v>Terrace Link Conveyor (SY2A) - Field instrumentation</v>
          </cell>
          <cell r="D611">
            <v>50</v>
          </cell>
          <cell r="E611" t="str">
            <v>Construction, Erection, Installation</v>
          </cell>
          <cell r="F611" t="str">
            <v>25.  Local labour</v>
          </cell>
          <cell r="H611" t="str">
            <v>B Construction labour</v>
          </cell>
          <cell r="I611" t="str">
            <v>Local</v>
          </cell>
          <cell r="J611" t="str">
            <v>ZAR</v>
          </cell>
          <cell r="L611">
            <v>4085.4277799999995</v>
          </cell>
          <cell r="M611">
            <v>0</v>
          </cell>
          <cell r="N611">
            <v>0</v>
          </cell>
          <cell r="O611">
            <v>0</v>
          </cell>
          <cell r="P611">
            <v>0</v>
          </cell>
          <cell r="Q611">
            <v>4085.4277799999995</v>
          </cell>
          <cell r="R611">
            <v>0</v>
          </cell>
          <cell r="S611">
            <v>0</v>
          </cell>
          <cell r="AU611">
            <v>4085.4277799999995</v>
          </cell>
        </row>
        <row r="612">
          <cell r="B612">
            <v>600</v>
          </cell>
          <cell r="C612" t="str">
            <v>Terrace Link Conveyor (SY2A) - Field instrumentation</v>
          </cell>
          <cell r="D612">
            <v>60</v>
          </cell>
          <cell r="E612" t="str">
            <v>Other</v>
          </cell>
          <cell r="M612">
            <v>0</v>
          </cell>
          <cell r="N612">
            <v>0</v>
          </cell>
          <cell r="O612">
            <v>0</v>
          </cell>
          <cell r="P612">
            <v>0</v>
          </cell>
          <cell r="Q612">
            <v>0</v>
          </cell>
          <cell r="R612">
            <v>0</v>
          </cell>
          <cell r="S612">
            <v>0</v>
          </cell>
          <cell r="AU612">
            <v>0</v>
          </cell>
        </row>
        <row r="613">
          <cell r="B613">
            <v>600</v>
          </cell>
          <cell r="C613" t="str">
            <v>Terrace Link Conveyor (SY2A) - Field instrumentation</v>
          </cell>
          <cell r="D613">
            <v>70</v>
          </cell>
          <cell r="M613">
            <v>0</v>
          </cell>
          <cell r="N613">
            <v>0</v>
          </cell>
          <cell r="O613">
            <v>0</v>
          </cell>
          <cell r="P613">
            <v>0</v>
          </cell>
          <cell r="Q613">
            <v>0</v>
          </cell>
          <cell r="R613">
            <v>0</v>
          </cell>
          <cell r="S613">
            <v>0</v>
          </cell>
        </row>
        <row r="614">
          <cell r="B614">
            <v>600</v>
          </cell>
          <cell r="C614" t="str">
            <v>Terrace Link Conveyor (SY2A) - Earthing</v>
          </cell>
          <cell r="D614">
            <v>10</v>
          </cell>
          <cell r="E614" t="str">
            <v>Design</v>
          </cell>
          <cell r="F614" t="str">
            <v>29.  Local Engineering Service/Design</v>
          </cell>
          <cell r="H614" t="str">
            <v>A Engineering</v>
          </cell>
          <cell r="I614" t="str">
            <v>Local</v>
          </cell>
          <cell r="J614" t="str">
            <v>ZAR</v>
          </cell>
          <cell r="L614">
            <v>5066.6460120000002</v>
          </cell>
          <cell r="M614">
            <v>5066.6460120000002</v>
          </cell>
          <cell r="N614">
            <v>0</v>
          </cell>
          <cell r="O614">
            <v>0</v>
          </cell>
          <cell r="P614">
            <v>0</v>
          </cell>
          <cell r="Q614">
            <v>0</v>
          </cell>
          <cell r="R614">
            <v>0</v>
          </cell>
          <cell r="S614">
            <v>0</v>
          </cell>
          <cell r="AH614">
            <v>5066.6460120000002</v>
          </cell>
        </row>
        <row r="615">
          <cell r="B615">
            <v>600</v>
          </cell>
          <cell r="C615" t="str">
            <v>Terrace Link Conveyor (SY2A) - Earthing</v>
          </cell>
          <cell r="D615">
            <v>20</v>
          </cell>
          <cell r="E615" t="str">
            <v>Procurement</v>
          </cell>
          <cell r="F615" t="str">
            <v>18.  F.O.R. Price-Goods manufactured Inside R.S.A.</v>
          </cell>
          <cell r="H615" t="str">
            <v>C Mechanical equipment and materials</v>
          </cell>
          <cell r="I615" t="str">
            <v>Local</v>
          </cell>
          <cell r="J615" t="str">
            <v>ZAR</v>
          </cell>
          <cell r="L615">
            <v>70198.024949999992</v>
          </cell>
          <cell r="M615">
            <v>0</v>
          </cell>
          <cell r="N615">
            <v>70198.024949999992</v>
          </cell>
          <cell r="O615">
            <v>0</v>
          </cell>
          <cell r="P615">
            <v>0</v>
          </cell>
          <cell r="Q615">
            <v>0</v>
          </cell>
          <cell r="R615">
            <v>0</v>
          </cell>
          <cell r="S615">
            <v>0</v>
          </cell>
          <cell r="AK615">
            <v>70198.024949999992</v>
          </cell>
        </row>
        <row r="616">
          <cell r="B616">
            <v>600</v>
          </cell>
          <cell r="C616" t="str">
            <v>Terrace Link Conveyor (SY2A) - Earthing</v>
          </cell>
          <cell r="D616">
            <v>30</v>
          </cell>
          <cell r="E616" t="str">
            <v>Engineering, manufacture and assembly</v>
          </cell>
          <cell r="F616" t="str">
            <v>25.  Local labour</v>
          </cell>
          <cell r="H616" t="str">
            <v>C Mechanical equipment and materials</v>
          </cell>
          <cell r="I616" t="str">
            <v>Local</v>
          </cell>
          <cell r="J616" t="str">
            <v>ZAR</v>
          </cell>
          <cell r="L616">
            <v>2533.3230060000001</v>
          </cell>
          <cell r="M616">
            <v>0</v>
          </cell>
          <cell r="N616">
            <v>0</v>
          </cell>
          <cell r="O616">
            <v>2533.3230060000001</v>
          </cell>
          <cell r="P616">
            <v>0</v>
          </cell>
          <cell r="Q616">
            <v>0</v>
          </cell>
          <cell r="R616">
            <v>0</v>
          </cell>
          <cell r="S616">
            <v>0</v>
          </cell>
          <cell r="AN616">
            <v>2533.3230060000001</v>
          </cell>
        </row>
        <row r="617">
          <cell r="B617">
            <v>600</v>
          </cell>
          <cell r="C617" t="str">
            <v>Terrace Link Conveyor (SY2A) - Earthing</v>
          </cell>
          <cell r="D617">
            <v>40</v>
          </cell>
          <cell r="E617" t="str">
            <v>Transport</v>
          </cell>
          <cell r="F617" t="str">
            <v>22.  Cost of Road transport</v>
          </cell>
          <cell r="H617" t="str">
            <v>E Transport</v>
          </cell>
          <cell r="I617" t="str">
            <v>Local</v>
          </cell>
          <cell r="J617" t="str">
            <v>ZAR</v>
          </cell>
          <cell r="L617">
            <v>506.66460119999999</v>
          </cell>
          <cell r="M617">
            <v>0</v>
          </cell>
          <cell r="N617">
            <v>0</v>
          </cell>
          <cell r="O617">
            <v>0</v>
          </cell>
          <cell r="P617">
            <v>506.66460119999999</v>
          </cell>
          <cell r="Q617">
            <v>0</v>
          </cell>
          <cell r="R617">
            <v>0</v>
          </cell>
          <cell r="S617">
            <v>0</v>
          </cell>
          <cell r="AR617">
            <v>506.66460119999999</v>
          </cell>
        </row>
        <row r="618">
          <cell r="B618">
            <v>600</v>
          </cell>
          <cell r="C618" t="str">
            <v>Terrace Link Conveyor (SY2A) - Earthing</v>
          </cell>
          <cell r="D618">
            <v>50</v>
          </cell>
          <cell r="E618" t="str">
            <v>Construction, Erection, Installation</v>
          </cell>
          <cell r="F618" t="str">
            <v>25.  Local labour</v>
          </cell>
          <cell r="H618" t="str">
            <v>B Construction labour</v>
          </cell>
          <cell r="I618" t="str">
            <v>Local</v>
          </cell>
          <cell r="J618" t="str">
            <v>ZAR</v>
          </cell>
          <cell r="L618">
            <v>31134.895289999997</v>
          </cell>
          <cell r="M618">
            <v>0</v>
          </cell>
          <cell r="N618">
            <v>0</v>
          </cell>
          <cell r="O618">
            <v>0</v>
          </cell>
          <cell r="P618">
            <v>0</v>
          </cell>
          <cell r="Q618">
            <v>31134.895289999997</v>
          </cell>
          <cell r="R618">
            <v>0</v>
          </cell>
          <cell r="S618">
            <v>0</v>
          </cell>
          <cell r="AS618">
            <v>31134.895289999997</v>
          </cell>
        </row>
        <row r="619">
          <cell r="B619">
            <v>600</v>
          </cell>
          <cell r="C619" t="str">
            <v>Terrace Link Conveyor (SY2A) - Earthing</v>
          </cell>
          <cell r="D619">
            <v>60</v>
          </cell>
          <cell r="E619" t="str">
            <v>Other</v>
          </cell>
          <cell r="M619">
            <v>0</v>
          </cell>
          <cell r="N619">
            <v>0</v>
          </cell>
          <cell r="O619">
            <v>0</v>
          </cell>
          <cell r="P619">
            <v>0</v>
          </cell>
          <cell r="Q619">
            <v>0</v>
          </cell>
          <cell r="R619">
            <v>0</v>
          </cell>
          <cell r="S619">
            <v>0</v>
          </cell>
          <cell r="AU619">
            <v>0</v>
          </cell>
        </row>
        <row r="620">
          <cell r="B620">
            <v>600</v>
          </cell>
          <cell r="C620" t="str">
            <v>Terrace Link Conveyor (SY2A) - Earthing</v>
          </cell>
          <cell r="D620">
            <v>70</v>
          </cell>
          <cell r="M620">
            <v>0</v>
          </cell>
          <cell r="N620">
            <v>0</v>
          </cell>
          <cell r="O620">
            <v>0</v>
          </cell>
          <cell r="P620">
            <v>0</v>
          </cell>
          <cell r="Q620">
            <v>0</v>
          </cell>
          <cell r="R620">
            <v>0</v>
          </cell>
          <cell r="S620">
            <v>0</v>
          </cell>
          <cell r="AU620">
            <v>0</v>
          </cell>
        </row>
        <row r="621">
          <cell r="M621">
            <v>0</v>
          </cell>
          <cell r="N621">
            <v>0</v>
          </cell>
          <cell r="O621">
            <v>0</v>
          </cell>
          <cell r="P621">
            <v>0</v>
          </cell>
          <cell r="Q621">
            <v>0</v>
          </cell>
          <cell r="R621">
            <v>0</v>
          </cell>
          <cell r="S621">
            <v>0</v>
          </cell>
        </row>
        <row r="622">
          <cell r="B622">
            <v>700</v>
          </cell>
          <cell r="C622" t="str">
            <v>Terrace Link Conveyor (SY2B) - Steelwork</v>
          </cell>
          <cell r="D622">
            <v>10</v>
          </cell>
          <cell r="E622" t="str">
            <v>Design</v>
          </cell>
          <cell r="F622" t="str">
            <v>29.  Local Engineering Service/Design</v>
          </cell>
          <cell r="H622" t="str">
            <v>A Engineering</v>
          </cell>
          <cell r="I622" t="str">
            <v>Local</v>
          </cell>
          <cell r="J622" t="str">
            <v>ZAR</v>
          </cell>
          <cell r="L622">
            <v>286769.22590738471</v>
          </cell>
          <cell r="M622">
            <v>286769.22590738471</v>
          </cell>
          <cell r="N622">
            <v>0</v>
          </cell>
          <cell r="O622">
            <v>0</v>
          </cell>
          <cell r="P622">
            <v>0</v>
          </cell>
          <cell r="Q622">
            <v>0</v>
          </cell>
          <cell r="R622">
            <v>0</v>
          </cell>
          <cell r="S622">
            <v>0</v>
          </cell>
          <cell r="AX622">
            <v>286769.22590738471</v>
          </cell>
        </row>
        <row r="623">
          <cell r="B623">
            <v>700</v>
          </cell>
          <cell r="C623" t="str">
            <v>Terrace Link Conveyor (SY2B) - Steelwork</v>
          </cell>
          <cell r="D623">
            <v>20</v>
          </cell>
          <cell r="E623" t="str">
            <v>Procurement</v>
          </cell>
          <cell r="F623" t="str">
            <v>18.  F.O.R. Price-Goods manufactured Inside R.S.A.</v>
          </cell>
          <cell r="H623" t="str">
            <v>C Mechanical equipment and materials</v>
          </cell>
          <cell r="I623" t="str">
            <v>Local</v>
          </cell>
          <cell r="J623" t="str">
            <v>ZAR</v>
          </cell>
          <cell r="L623">
            <v>2107035.3068854879</v>
          </cell>
          <cell r="M623">
            <v>0</v>
          </cell>
          <cell r="N623">
            <v>2107035.3068854879</v>
          </cell>
          <cell r="O623">
            <v>0</v>
          </cell>
          <cell r="P623">
            <v>0</v>
          </cell>
          <cell r="Q623">
            <v>0</v>
          </cell>
          <cell r="R623">
            <v>0</v>
          </cell>
          <cell r="S623">
            <v>0</v>
          </cell>
          <cell r="BA623">
            <v>2107035.3068854879</v>
          </cell>
        </row>
        <row r="624">
          <cell r="B624">
            <v>700</v>
          </cell>
          <cell r="C624" t="str">
            <v>Terrace Link Conveyor (SY2B) - Steelwork</v>
          </cell>
          <cell r="D624">
            <v>30</v>
          </cell>
          <cell r="E624" t="str">
            <v>Engineering, manufacture and assembly</v>
          </cell>
          <cell r="F624" t="str">
            <v>25.  Local labour</v>
          </cell>
          <cell r="H624" t="str">
            <v>C Mechanical equipment and materials</v>
          </cell>
          <cell r="I624" t="str">
            <v>Local</v>
          </cell>
          <cell r="J624" t="str">
            <v>ZAR</v>
          </cell>
          <cell r="L624">
            <v>71692.306476846177</v>
          </cell>
          <cell r="M624">
            <v>0</v>
          </cell>
          <cell r="N624">
            <v>0</v>
          </cell>
          <cell r="O624">
            <v>71692.306476846177</v>
          </cell>
          <cell r="P624">
            <v>0</v>
          </cell>
          <cell r="Q624">
            <v>0</v>
          </cell>
          <cell r="R624">
            <v>0</v>
          </cell>
          <cell r="S624">
            <v>0</v>
          </cell>
          <cell r="BG624">
            <v>71692.306476846177</v>
          </cell>
        </row>
        <row r="625">
          <cell r="B625">
            <v>700</v>
          </cell>
          <cell r="C625" t="str">
            <v>Terrace Link Conveyor (SY2B) - Steelwork</v>
          </cell>
          <cell r="D625">
            <v>40</v>
          </cell>
          <cell r="E625" t="str">
            <v>Transport</v>
          </cell>
          <cell r="F625" t="str">
            <v>22.  Cost of Road transport</v>
          </cell>
          <cell r="H625" t="str">
            <v>E Transport</v>
          </cell>
          <cell r="I625" t="str">
            <v>Local</v>
          </cell>
          <cell r="J625" t="str">
            <v>ZAR</v>
          </cell>
          <cell r="L625">
            <v>14338.461295369236</v>
          </cell>
          <cell r="M625">
            <v>0</v>
          </cell>
          <cell r="N625">
            <v>0</v>
          </cell>
          <cell r="O625">
            <v>0</v>
          </cell>
          <cell r="P625">
            <v>14338.461295369236</v>
          </cell>
          <cell r="Q625">
            <v>0</v>
          </cell>
          <cell r="R625">
            <v>0</v>
          </cell>
          <cell r="S625">
            <v>0</v>
          </cell>
          <cell r="BH625">
            <v>14338.461295369236</v>
          </cell>
        </row>
        <row r="626">
          <cell r="B626">
            <v>700</v>
          </cell>
          <cell r="C626" t="str">
            <v>Terrace Link Conveyor (SY2B) - Steelwork</v>
          </cell>
          <cell r="D626">
            <v>50</v>
          </cell>
          <cell r="E626" t="str">
            <v>Construction, Erection, Installation</v>
          </cell>
          <cell r="F626" t="str">
            <v>25.  Local labour</v>
          </cell>
          <cell r="H626" t="str">
            <v>B Construction labour</v>
          </cell>
          <cell r="I626" t="str">
            <v>Local</v>
          </cell>
          <cell r="J626" t="str">
            <v>ZAR</v>
          </cell>
          <cell r="L626">
            <v>760656.95218835992</v>
          </cell>
          <cell r="M626">
            <v>0</v>
          </cell>
          <cell r="N626">
            <v>0</v>
          </cell>
          <cell r="O626">
            <v>0</v>
          </cell>
          <cell r="P626">
            <v>0</v>
          </cell>
          <cell r="Q626">
            <v>760656.95218835992</v>
          </cell>
          <cell r="R626">
            <v>0</v>
          </cell>
          <cell r="S626">
            <v>0</v>
          </cell>
          <cell r="BJ626">
            <v>760656.95218835992</v>
          </cell>
        </row>
        <row r="627">
          <cell r="B627">
            <v>700</v>
          </cell>
          <cell r="C627" t="str">
            <v>Terrace Link Conveyor (SY2B) - Steelwork</v>
          </cell>
          <cell r="D627">
            <v>60</v>
          </cell>
          <cell r="E627" t="str">
            <v>Other</v>
          </cell>
          <cell r="M627">
            <v>0</v>
          </cell>
          <cell r="N627">
            <v>0</v>
          </cell>
          <cell r="O627">
            <v>0</v>
          </cell>
          <cell r="P627">
            <v>0</v>
          </cell>
          <cell r="Q627">
            <v>0</v>
          </cell>
          <cell r="R627">
            <v>0</v>
          </cell>
          <cell r="S627">
            <v>0</v>
          </cell>
          <cell r="BJ627">
            <v>0</v>
          </cell>
        </row>
        <row r="628">
          <cell r="B628">
            <v>700</v>
          </cell>
          <cell r="C628" t="str">
            <v>Terrace Link Conveyor (SY2B) - Steelwork</v>
          </cell>
          <cell r="D628">
            <v>70</v>
          </cell>
          <cell r="M628">
            <v>0</v>
          </cell>
          <cell r="N628">
            <v>0</v>
          </cell>
          <cell r="O628">
            <v>0</v>
          </cell>
          <cell r="P628">
            <v>0</v>
          </cell>
          <cell r="Q628">
            <v>0</v>
          </cell>
          <cell r="R628">
            <v>0</v>
          </cell>
          <cell r="S628">
            <v>0</v>
          </cell>
        </row>
        <row r="629">
          <cell r="B629">
            <v>700</v>
          </cell>
          <cell r="C629" t="str">
            <v>Terrace Link Conveyor (SY2B) - Idlers</v>
          </cell>
          <cell r="D629">
            <v>10</v>
          </cell>
          <cell r="E629" t="str">
            <v>Design</v>
          </cell>
          <cell r="F629" t="str">
            <v>29.  Local Engineering Service/Design</v>
          </cell>
          <cell r="H629" t="str">
            <v>A Engineering</v>
          </cell>
          <cell r="I629" t="str">
            <v>Local</v>
          </cell>
          <cell r="J629" t="str">
            <v>ZAR</v>
          </cell>
          <cell r="L629">
            <v>129787.52594940002</v>
          </cell>
          <cell r="M629">
            <v>129787.52594940002</v>
          </cell>
          <cell r="N629">
            <v>0</v>
          </cell>
          <cell r="O629">
            <v>0</v>
          </cell>
          <cell r="P629">
            <v>0</v>
          </cell>
          <cell r="Q629">
            <v>0</v>
          </cell>
          <cell r="R629">
            <v>0</v>
          </cell>
          <cell r="S629">
            <v>0</v>
          </cell>
          <cell r="AY629">
            <v>129787.52594940002</v>
          </cell>
        </row>
        <row r="630">
          <cell r="B630">
            <v>700</v>
          </cell>
          <cell r="C630" t="str">
            <v>Terrace Link Conveyor (SY2B) - Idlers</v>
          </cell>
          <cell r="D630">
            <v>20</v>
          </cell>
          <cell r="E630" t="str">
            <v>Procurement</v>
          </cell>
          <cell r="F630" t="str">
            <v>18.  F.O.R. Price-Goods manufactured Inside R.S.A.</v>
          </cell>
          <cell r="H630" t="str">
            <v>C Mechanical equipment and materials</v>
          </cell>
          <cell r="I630" t="str">
            <v>Local</v>
          </cell>
          <cell r="J630" t="str">
            <v>ZAR</v>
          </cell>
          <cell r="L630">
            <v>1180482.9035399999</v>
          </cell>
          <cell r="M630">
            <v>0</v>
          </cell>
          <cell r="N630">
            <v>1180482.9035399999</v>
          </cell>
          <cell r="O630">
            <v>0</v>
          </cell>
          <cell r="P630">
            <v>0</v>
          </cell>
          <cell r="Q630">
            <v>0</v>
          </cell>
          <cell r="R630">
            <v>0</v>
          </cell>
          <cell r="S630">
            <v>0</v>
          </cell>
          <cell r="BB630">
            <v>1180482.9035399999</v>
          </cell>
        </row>
        <row r="631">
          <cell r="B631">
            <v>700</v>
          </cell>
          <cell r="C631" t="str">
            <v>Terrace Link Conveyor (SY2B) - Idlers</v>
          </cell>
          <cell r="D631">
            <v>30</v>
          </cell>
          <cell r="E631" t="str">
            <v>Engineering, manufacture and assembly</v>
          </cell>
          <cell r="F631" t="str">
            <v>25.  Local labour</v>
          </cell>
          <cell r="H631" t="str">
            <v>C Mechanical equipment and materials</v>
          </cell>
          <cell r="I631" t="str">
            <v>Local</v>
          </cell>
          <cell r="J631" t="str">
            <v>ZAR</v>
          </cell>
          <cell r="L631">
            <v>32446.881487350005</v>
          </cell>
          <cell r="M631">
            <v>0</v>
          </cell>
          <cell r="N631">
            <v>0</v>
          </cell>
          <cell r="O631">
            <v>32446.881487350005</v>
          </cell>
          <cell r="P631">
            <v>0</v>
          </cell>
          <cell r="Q631">
            <v>0</v>
          </cell>
          <cell r="R631">
            <v>0</v>
          </cell>
          <cell r="S631">
            <v>0</v>
          </cell>
          <cell r="BG631">
            <v>32446.881487350005</v>
          </cell>
        </row>
        <row r="632">
          <cell r="B632">
            <v>700</v>
          </cell>
          <cell r="C632" t="str">
            <v>Terrace Link Conveyor (SY2B) - Idlers</v>
          </cell>
          <cell r="D632">
            <v>40</v>
          </cell>
          <cell r="E632" t="str">
            <v>Transport</v>
          </cell>
          <cell r="F632" t="str">
            <v>22.  Cost of Road transport</v>
          </cell>
          <cell r="H632" t="str">
            <v>E Transport</v>
          </cell>
          <cell r="I632" t="str">
            <v>Local</v>
          </cell>
          <cell r="J632" t="str">
            <v>ZAR</v>
          </cell>
          <cell r="L632">
            <v>6489.3762974700003</v>
          </cell>
          <cell r="M632">
            <v>0</v>
          </cell>
          <cell r="N632">
            <v>0</v>
          </cell>
          <cell r="O632">
            <v>0</v>
          </cell>
          <cell r="P632">
            <v>6489.3762974700003</v>
          </cell>
          <cell r="Q632">
            <v>0</v>
          </cell>
          <cell r="R632">
            <v>0</v>
          </cell>
          <cell r="S632">
            <v>0</v>
          </cell>
          <cell r="BH632">
            <v>6489.3762974700003</v>
          </cell>
        </row>
        <row r="633">
          <cell r="B633">
            <v>700</v>
          </cell>
          <cell r="C633" t="str">
            <v>Terrace Link Conveyor (SY2B) - Idlers</v>
          </cell>
          <cell r="D633">
            <v>50</v>
          </cell>
          <cell r="E633" t="str">
            <v>Construction, Erection, Installation</v>
          </cell>
          <cell r="F633" t="str">
            <v>25.  Local labour</v>
          </cell>
          <cell r="H633" t="str">
            <v>B Construction labour</v>
          </cell>
          <cell r="I633" t="str">
            <v>Local</v>
          </cell>
          <cell r="J633" t="str">
            <v>ZAR</v>
          </cell>
          <cell r="L633">
            <v>117392.355954</v>
          </cell>
          <cell r="M633">
            <v>0</v>
          </cell>
          <cell r="N633">
            <v>0</v>
          </cell>
          <cell r="O633">
            <v>0</v>
          </cell>
          <cell r="P633">
            <v>0</v>
          </cell>
          <cell r="Q633">
            <v>117392.355954</v>
          </cell>
          <cell r="R633">
            <v>0</v>
          </cell>
          <cell r="S633">
            <v>0</v>
          </cell>
          <cell r="BJ633">
            <v>117392.355954</v>
          </cell>
        </row>
        <row r="634">
          <cell r="B634">
            <v>700</v>
          </cell>
          <cell r="C634" t="str">
            <v>Terrace Link Conveyor (SY2B) - Idlers</v>
          </cell>
          <cell r="D634">
            <v>60</v>
          </cell>
          <cell r="E634" t="str">
            <v>Other</v>
          </cell>
          <cell r="M634">
            <v>0</v>
          </cell>
          <cell r="N634">
            <v>0</v>
          </cell>
          <cell r="O634">
            <v>0</v>
          </cell>
          <cell r="P634">
            <v>0</v>
          </cell>
          <cell r="Q634">
            <v>0</v>
          </cell>
          <cell r="R634">
            <v>0</v>
          </cell>
          <cell r="S634">
            <v>0</v>
          </cell>
          <cell r="BJ634">
            <v>0</v>
          </cell>
        </row>
        <row r="635">
          <cell r="B635">
            <v>700</v>
          </cell>
          <cell r="C635" t="str">
            <v>Terrace Link Conveyor (SY2B) - Idlers</v>
          </cell>
          <cell r="D635">
            <v>70</v>
          </cell>
          <cell r="M635">
            <v>0</v>
          </cell>
          <cell r="N635">
            <v>0</v>
          </cell>
          <cell r="O635">
            <v>0</v>
          </cell>
          <cell r="P635">
            <v>0</v>
          </cell>
          <cell r="Q635">
            <v>0</v>
          </cell>
          <cell r="R635">
            <v>0</v>
          </cell>
          <cell r="S635">
            <v>0</v>
          </cell>
        </row>
        <row r="636">
          <cell r="B636">
            <v>700</v>
          </cell>
          <cell r="C636" t="str">
            <v>Terrace Link Conveyor (SY2B) - Pulleys</v>
          </cell>
          <cell r="D636">
            <v>10</v>
          </cell>
          <cell r="E636" t="str">
            <v>Design</v>
          </cell>
          <cell r="F636" t="str">
            <v>29.  Local Engineering Service/Design</v>
          </cell>
          <cell r="H636" t="str">
            <v>A Engineering</v>
          </cell>
          <cell r="I636" t="str">
            <v>Local</v>
          </cell>
          <cell r="J636" t="str">
            <v>ZAR</v>
          </cell>
          <cell r="L636">
            <v>111649.13303525683</v>
          </cell>
          <cell r="M636">
            <v>111649.13303525683</v>
          </cell>
          <cell r="N636">
            <v>0</v>
          </cell>
          <cell r="O636">
            <v>0</v>
          </cell>
          <cell r="P636">
            <v>0</v>
          </cell>
          <cell r="Q636">
            <v>0</v>
          </cell>
          <cell r="R636">
            <v>0</v>
          </cell>
          <cell r="S636">
            <v>0</v>
          </cell>
          <cell r="AZ636">
            <v>111649.13303525683</v>
          </cell>
        </row>
        <row r="637">
          <cell r="B637">
            <v>700</v>
          </cell>
          <cell r="C637" t="str">
            <v>Terrace Link Conveyor (SY2B) - Pulleys</v>
          </cell>
          <cell r="D637">
            <v>20</v>
          </cell>
          <cell r="E637" t="str">
            <v>Procurement</v>
          </cell>
          <cell r="F637" t="str">
            <v>18.  F.O.R. Price-Goods manufactured Inside R.S.A.</v>
          </cell>
          <cell r="H637" t="str">
            <v>C Mechanical equipment and materials</v>
          </cell>
          <cell r="I637" t="str">
            <v>Local</v>
          </cell>
          <cell r="J637" t="str">
            <v>ZAR</v>
          </cell>
          <cell r="L637">
            <v>862062.5574756955</v>
          </cell>
          <cell r="M637">
            <v>0</v>
          </cell>
          <cell r="N637">
            <v>862062.5574756955</v>
          </cell>
          <cell r="O637">
            <v>0</v>
          </cell>
          <cell r="P637">
            <v>0</v>
          </cell>
          <cell r="Q637">
            <v>0</v>
          </cell>
          <cell r="R637">
            <v>0</v>
          </cell>
          <cell r="S637">
            <v>0</v>
          </cell>
          <cell r="BC637">
            <v>862062.5574756955</v>
          </cell>
        </row>
        <row r="638">
          <cell r="B638">
            <v>700</v>
          </cell>
          <cell r="C638" t="str">
            <v>Terrace Link Conveyor (SY2B) - Pulleys</v>
          </cell>
          <cell r="D638">
            <v>30</v>
          </cell>
          <cell r="E638" t="str">
            <v>Engineering, manufacture and assembly</v>
          </cell>
          <cell r="F638" t="str">
            <v>25.  Local labour</v>
          </cell>
          <cell r="H638" t="str">
            <v>C Mechanical equipment and materials</v>
          </cell>
          <cell r="I638" t="str">
            <v>Local</v>
          </cell>
          <cell r="J638" t="str">
            <v>ZAR</v>
          </cell>
          <cell r="L638">
            <v>27912.283258814208</v>
          </cell>
          <cell r="M638">
            <v>0</v>
          </cell>
          <cell r="N638">
            <v>0</v>
          </cell>
          <cell r="O638">
            <v>27912.283258814208</v>
          </cell>
          <cell r="P638">
            <v>0</v>
          </cell>
          <cell r="Q638">
            <v>0</v>
          </cell>
          <cell r="R638">
            <v>0</v>
          </cell>
          <cell r="S638">
            <v>0</v>
          </cell>
          <cell r="BG638">
            <v>27912.283258814208</v>
          </cell>
        </row>
        <row r="639">
          <cell r="B639">
            <v>700</v>
          </cell>
          <cell r="C639" t="str">
            <v>Terrace Link Conveyor (SY2B) - Pulleys</v>
          </cell>
          <cell r="D639">
            <v>40</v>
          </cell>
          <cell r="E639" t="str">
            <v>Transport</v>
          </cell>
          <cell r="F639" t="str">
            <v>22.  Cost of Road transport</v>
          </cell>
          <cell r="H639" t="str">
            <v>E Transport</v>
          </cell>
          <cell r="I639" t="str">
            <v>Local</v>
          </cell>
          <cell r="J639" t="str">
            <v>ZAR</v>
          </cell>
          <cell r="L639">
            <v>5582.45665176284</v>
          </cell>
          <cell r="M639">
            <v>0</v>
          </cell>
          <cell r="N639">
            <v>0</v>
          </cell>
          <cell r="O639">
            <v>0</v>
          </cell>
          <cell r="P639">
            <v>5582.45665176284</v>
          </cell>
          <cell r="Q639">
            <v>0</v>
          </cell>
          <cell r="R639">
            <v>0</v>
          </cell>
          <cell r="S639">
            <v>0</v>
          </cell>
          <cell r="BH639">
            <v>5582.45665176284</v>
          </cell>
        </row>
        <row r="640">
          <cell r="B640">
            <v>700</v>
          </cell>
          <cell r="C640" t="str">
            <v>Terrace Link Conveyor (SY2B) - Pulleys</v>
          </cell>
          <cell r="D640">
            <v>50</v>
          </cell>
          <cell r="E640" t="str">
            <v>Construction, Erection, Installation</v>
          </cell>
          <cell r="F640" t="str">
            <v>25.  Local labour</v>
          </cell>
          <cell r="H640" t="str">
            <v>B Construction labour</v>
          </cell>
          <cell r="I640" t="str">
            <v>Local</v>
          </cell>
          <cell r="J640" t="str">
            <v>ZAR</v>
          </cell>
          <cell r="L640">
            <v>87389.114876872671</v>
          </cell>
          <cell r="M640">
            <v>0</v>
          </cell>
          <cell r="N640">
            <v>0</v>
          </cell>
          <cell r="O640">
            <v>0</v>
          </cell>
          <cell r="P640">
            <v>0</v>
          </cell>
          <cell r="Q640">
            <v>87389.114876872671</v>
          </cell>
          <cell r="R640">
            <v>0</v>
          </cell>
          <cell r="S640">
            <v>0</v>
          </cell>
          <cell r="BJ640">
            <v>87389.114876872671</v>
          </cell>
        </row>
        <row r="641">
          <cell r="B641">
            <v>700</v>
          </cell>
          <cell r="C641" t="str">
            <v>Terrace Link Conveyor (SY2B) - Pulleys</v>
          </cell>
          <cell r="D641">
            <v>60</v>
          </cell>
          <cell r="E641" t="str">
            <v>Other Foreign equipment</v>
          </cell>
          <cell r="F641" t="str">
            <v>19.  F.O.R. Price-Goods supplied from Imported Items</v>
          </cell>
          <cell r="G641" t="str">
            <v>1a</v>
          </cell>
          <cell r="I641" t="str">
            <v>Foreign</v>
          </cell>
          <cell r="J641" t="str">
            <v>EUR</v>
          </cell>
          <cell r="L641">
            <v>167039.658</v>
          </cell>
          <cell r="M641">
            <v>0</v>
          </cell>
          <cell r="N641">
            <v>0</v>
          </cell>
          <cell r="O641">
            <v>0</v>
          </cell>
          <cell r="P641">
            <v>0</v>
          </cell>
          <cell r="Q641">
            <v>0</v>
          </cell>
          <cell r="R641">
            <v>167039.658</v>
          </cell>
          <cell r="S641">
            <v>0</v>
          </cell>
          <cell r="BJ641">
            <v>167039.658</v>
          </cell>
        </row>
        <row r="642">
          <cell r="B642">
            <v>700</v>
          </cell>
          <cell r="C642" t="str">
            <v>Terrace Link Conveyor (SY2B) - Pulleys</v>
          </cell>
          <cell r="D642">
            <v>70</v>
          </cell>
          <cell r="M642">
            <v>0</v>
          </cell>
          <cell r="N642">
            <v>0</v>
          </cell>
          <cell r="O642">
            <v>0</v>
          </cell>
          <cell r="P642">
            <v>0</v>
          </cell>
          <cell r="Q642">
            <v>0</v>
          </cell>
          <cell r="R642">
            <v>0</v>
          </cell>
          <cell r="S642">
            <v>0</v>
          </cell>
        </row>
        <row r="643">
          <cell r="B643">
            <v>700</v>
          </cell>
          <cell r="C643" t="str">
            <v>Terrace Link Conveyor (SY2B) - Guards</v>
          </cell>
          <cell r="D643">
            <v>10</v>
          </cell>
          <cell r="E643" t="str">
            <v>Design</v>
          </cell>
          <cell r="F643" t="str">
            <v>29.  Local Engineering Service/Design</v>
          </cell>
          <cell r="H643" t="str">
            <v>A Engineering</v>
          </cell>
          <cell r="I643" t="str">
            <v>Local</v>
          </cell>
          <cell r="J643" t="str">
            <v>ZAR</v>
          </cell>
          <cell r="L643">
            <v>21585.860248094999</v>
          </cell>
          <cell r="M643">
            <v>21585.860248094999</v>
          </cell>
          <cell r="N643">
            <v>0</v>
          </cell>
          <cell r="O643">
            <v>0</v>
          </cell>
          <cell r="P643">
            <v>0</v>
          </cell>
          <cell r="Q643">
            <v>0</v>
          </cell>
          <cell r="R643">
            <v>0</v>
          </cell>
          <cell r="S643">
            <v>0</v>
          </cell>
          <cell r="BA643">
            <v>21585.860248094999</v>
          </cell>
        </row>
        <row r="644">
          <cell r="B644">
            <v>700</v>
          </cell>
          <cell r="C644" t="str">
            <v>Terrace Link Conveyor (SY2B) - Guards</v>
          </cell>
          <cell r="D644">
            <v>20</v>
          </cell>
          <cell r="E644" t="str">
            <v>Procurement</v>
          </cell>
          <cell r="F644" t="str">
            <v>18.  F.O.R. Price-Goods manufactured Inside R.S.A.</v>
          </cell>
          <cell r="H644" t="str">
            <v>C Mechanical equipment and materials</v>
          </cell>
          <cell r="I644" t="str">
            <v>Local</v>
          </cell>
          <cell r="J644" t="str">
            <v>ZAR</v>
          </cell>
          <cell r="L644">
            <v>195619.68507509999</v>
          </cell>
          <cell r="M644">
            <v>0</v>
          </cell>
          <cell r="N644">
            <v>195619.68507509999</v>
          </cell>
          <cell r="O644">
            <v>0</v>
          </cell>
          <cell r="P644">
            <v>0</v>
          </cell>
          <cell r="Q644">
            <v>0</v>
          </cell>
          <cell r="R644">
            <v>0</v>
          </cell>
          <cell r="S644">
            <v>0</v>
          </cell>
          <cell r="BD644">
            <v>195619.68507509999</v>
          </cell>
        </row>
        <row r="645">
          <cell r="B645">
            <v>700</v>
          </cell>
          <cell r="C645" t="str">
            <v>Terrace Link Conveyor (SY2B) - Guards</v>
          </cell>
          <cell r="D645">
            <v>30</v>
          </cell>
          <cell r="E645" t="str">
            <v>Engineering, manufacture and assembly</v>
          </cell>
          <cell r="F645" t="str">
            <v>25.  Local labour</v>
          </cell>
          <cell r="H645" t="str">
            <v>C Mechanical equipment and materials</v>
          </cell>
          <cell r="I645" t="str">
            <v>Local</v>
          </cell>
          <cell r="J645" t="str">
            <v>ZAR</v>
          </cell>
          <cell r="L645">
            <v>5396.4650620237499</v>
          </cell>
          <cell r="M645">
            <v>0</v>
          </cell>
          <cell r="N645">
            <v>0</v>
          </cell>
          <cell r="O645">
            <v>5396.4650620237499</v>
          </cell>
          <cell r="P645">
            <v>0</v>
          </cell>
          <cell r="Q645">
            <v>0</v>
          </cell>
          <cell r="R645">
            <v>0</v>
          </cell>
          <cell r="S645">
            <v>0</v>
          </cell>
          <cell r="BG645">
            <v>5396.4650620237499</v>
          </cell>
        </row>
        <row r="646">
          <cell r="B646">
            <v>700</v>
          </cell>
          <cell r="C646" t="str">
            <v>Terrace Link Conveyor (SY2B) - Guards</v>
          </cell>
          <cell r="D646">
            <v>40</v>
          </cell>
          <cell r="E646" t="str">
            <v>Transport</v>
          </cell>
          <cell r="F646" t="str">
            <v>22.  Cost of Road transport</v>
          </cell>
          <cell r="H646" t="str">
            <v>E Transport</v>
          </cell>
          <cell r="I646" t="str">
            <v>Local</v>
          </cell>
          <cell r="J646" t="str">
            <v>ZAR</v>
          </cell>
          <cell r="L646">
            <v>1079.29301240475</v>
          </cell>
          <cell r="M646">
            <v>0</v>
          </cell>
          <cell r="N646">
            <v>0</v>
          </cell>
          <cell r="O646">
            <v>0</v>
          </cell>
          <cell r="P646">
            <v>1079.29301240475</v>
          </cell>
          <cell r="Q646">
            <v>0</v>
          </cell>
          <cell r="R646">
            <v>0</v>
          </cell>
          <cell r="S646">
            <v>0</v>
          </cell>
          <cell r="BH646">
            <v>1079.29301240475</v>
          </cell>
        </row>
        <row r="647">
          <cell r="B647">
            <v>700</v>
          </cell>
          <cell r="C647" t="str">
            <v>Terrace Link Conveyor (SY2B) - Guards</v>
          </cell>
          <cell r="D647">
            <v>50</v>
          </cell>
          <cell r="E647" t="str">
            <v>Construction, Erection, Installation</v>
          </cell>
          <cell r="F647" t="str">
            <v>25.  Local labour</v>
          </cell>
          <cell r="H647" t="str">
            <v>B Construction labour</v>
          </cell>
          <cell r="I647" t="str">
            <v>Local</v>
          </cell>
          <cell r="J647" t="str">
            <v>ZAR</v>
          </cell>
          <cell r="L647">
            <v>20238.917405849996</v>
          </cell>
          <cell r="M647">
            <v>0</v>
          </cell>
          <cell r="N647">
            <v>0</v>
          </cell>
          <cell r="O647">
            <v>0</v>
          </cell>
          <cell r="P647">
            <v>0</v>
          </cell>
          <cell r="Q647">
            <v>20238.917405849996</v>
          </cell>
          <cell r="R647">
            <v>0</v>
          </cell>
          <cell r="S647">
            <v>0</v>
          </cell>
          <cell r="BJ647">
            <v>20238.917405849996</v>
          </cell>
        </row>
        <row r="648">
          <cell r="B648">
            <v>700</v>
          </cell>
          <cell r="C648" t="str">
            <v>Terrace Link Conveyor (SY2B) - Guards</v>
          </cell>
          <cell r="D648">
            <v>60</v>
          </cell>
          <cell r="E648" t="str">
            <v>Other</v>
          </cell>
          <cell r="M648">
            <v>0</v>
          </cell>
          <cell r="N648">
            <v>0</v>
          </cell>
          <cell r="O648">
            <v>0</v>
          </cell>
          <cell r="P648">
            <v>0</v>
          </cell>
          <cell r="Q648">
            <v>0</v>
          </cell>
          <cell r="R648">
            <v>0</v>
          </cell>
          <cell r="S648">
            <v>0</v>
          </cell>
          <cell r="BJ648">
            <v>0</v>
          </cell>
        </row>
        <row r="649">
          <cell r="B649">
            <v>700</v>
          </cell>
          <cell r="C649" t="str">
            <v>Terrace Link Conveyor (SY2B) - Guards</v>
          </cell>
          <cell r="D649">
            <v>70</v>
          </cell>
          <cell r="M649">
            <v>0</v>
          </cell>
          <cell r="N649">
            <v>0</v>
          </cell>
          <cell r="O649">
            <v>0</v>
          </cell>
          <cell r="P649">
            <v>0</v>
          </cell>
          <cell r="Q649">
            <v>0</v>
          </cell>
          <cell r="R649">
            <v>0</v>
          </cell>
          <cell r="S649">
            <v>0</v>
          </cell>
        </row>
        <row r="650">
          <cell r="B650">
            <v>700</v>
          </cell>
          <cell r="C650" t="str">
            <v>Terrace Link Conveyor (SY2B) - Take up</v>
          </cell>
          <cell r="D650">
            <v>10</v>
          </cell>
          <cell r="E650" t="str">
            <v>Design</v>
          </cell>
          <cell r="F650" t="str">
            <v>29.  Local Engineering Service/Design</v>
          </cell>
          <cell r="H650" t="str">
            <v>A Engineering</v>
          </cell>
          <cell r="I650" t="str">
            <v>Local</v>
          </cell>
          <cell r="J650" t="str">
            <v>ZAR</v>
          </cell>
          <cell r="L650">
            <v>103359.48304981501</v>
          </cell>
          <cell r="M650">
            <v>103359.48304981501</v>
          </cell>
          <cell r="N650">
            <v>0</v>
          </cell>
          <cell r="O650">
            <v>0</v>
          </cell>
          <cell r="P650">
            <v>0</v>
          </cell>
          <cell r="Q650">
            <v>0</v>
          </cell>
          <cell r="R650">
            <v>0</v>
          </cell>
          <cell r="S650">
            <v>0</v>
          </cell>
          <cell r="BB650">
            <v>103359.48304981501</v>
          </cell>
        </row>
        <row r="651">
          <cell r="B651">
            <v>700</v>
          </cell>
          <cell r="C651" t="str">
            <v>Terrace Link Conveyor (SY2B) - Take up</v>
          </cell>
          <cell r="D651">
            <v>20</v>
          </cell>
          <cell r="E651" t="str">
            <v>Procurement</v>
          </cell>
          <cell r="F651" t="str">
            <v>18.  F.O.R. Price-Goods manufactured Inside R.S.A.</v>
          </cell>
          <cell r="H651" t="str">
            <v>C Mechanical equipment and materials</v>
          </cell>
          <cell r="I651" t="str">
            <v>Local</v>
          </cell>
          <cell r="J651" t="str">
            <v>ZAR</v>
          </cell>
          <cell r="L651">
            <v>914649.34487265011</v>
          </cell>
          <cell r="M651">
            <v>0</v>
          </cell>
          <cell r="N651">
            <v>914649.34487265011</v>
          </cell>
          <cell r="O651">
            <v>0</v>
          </cell>
          <cell r="P651">
            <v>0</v>
          </cell>
          <cell r="Q651">
            <v>0</v>
          </cell>
          <cell r="R651">
            <v>0</v>
          </cell>
          <cell r="S651">
            <v>0</v>
          </cell>
          <cell r="BE651">
            <v>914649.34487265011</v>
          </cell>
        </row>
        <row r="652">
          <cell r="B652">
            <v>700</v>
          </cell>
          <cell r="C652" t="str">
            <v>Terrace Link Conveyor (SY2B) - Take up</v>
          </cell>
          <cell r="D652">
            <v>30</v>
          </cell>
          <cell r="E652" t="str">
            <v>Engineering, manufacture and assembly</v>
          </cell>
          <cell r="F652" t="str">
            <v>25.  Local labour</v>
          </cell>
          <cell r="H652" t="str">
            <v>C Mechanical equipment and materials</v>
          </cell>
          <cell r="I652" t="str">
            <v>Local</v>
          </cell>
          <cell r="J652" t="str">
            <v>ZAR</v>
          </cell>
          <cell r="L652">
            <v>25839.870762453753</v>
          </cell>
          <cell r="M652">
            <v>0</v>
          </cell>
          <cell r="N652">
            <v>0</v>
          </cell>
          <cell r="O652">
            <v>25839.870762453753</v>
          </cell>
          <cell r="P652">
            <v>0</v>
          </cell>
          <cell r="Q652">
            <v>0</v>
          </cell>
          <cell r="R652">
            <v>0</v>
          </cell>
          <cell r="S652">
            <v>0</v>
          </cell>
          <cell r="BG652">
            <v>25839.870762453753</v>
          </cell>
        </row>
        <row r="653">
          <cell r="B653">
            <v>700</v>
          </cell>
          <cell r="C653" t="str">
            <v>Terrace Link Conveyor (SY2B) - Take up</v>
          </cell>
          <cell r="D653">
            <v>40</v>
          </cell>
          <cell r="E653" t="str">
            <v>Transport</v>
          </cell>
          <cell r="F653" t="str">
            <v>22.  Cost of Road transport</v>
          </cell>
          <cell r="H653" t="str">
            <v>E Transport</v>
          </cell>
          <cell r="I653" t="str">
            <v>Local</v>
          </cell>
          <cell r="J653" t="str">
            <v>ZAR</v>
          </cell>
          <cell r="L653">
            <v>5167.9741524907504</v>
          </cell>
          <cell r="M653">
            <v>0</v>
          </cell>
          <cell r="N653">
            <v>0</v>
          </cell>
          <cell r="O653">
            <v>0</v>
          </cell>
          <cell r="P653">
            <v>5167.9741524907504</v>
          </cell>
          <cell r="Q653">
            <v>0</v>
          </cell>
          <cell r="R653">
            <v>0</v>
          </cell>
          <cell r="S653">
            <v>0</v>
          </cell>
          <cell r="BH653">
            <v>5167.9741524907504</v>
          </cell>
        </row>
        <row r="654">
          <cell r="B654">
            <v>700</v>
          </cell>
          <cell r="C654" t="str">
            <v>Terrace Link Conveyor (SY2B) - Take up</v>
          </cell>
          <cell r="D654">
            <v>50</v>
          </cell>
          <cell r="E654" t="str">
            <v>Construction, Erection, Installation</v>
          </cell>
          <cell r="F654" t="str">
            <v>25.  Local labour</v>
          </cell>
          <cell r="H654" t="str">
            <v>B Construction labour</v>
          </cell>
          <cell r="I654" t="str">
            <v>Local</v>
          </cell>
          <cell r="J654" t="str">
            <v>ZAR</v>
          </cell>
          <cell r="L654">
            <v>118945.48562549998</v>
          </cell>
          <cell r="M654">
            <v>0</v>
          </cell>
          <cell r="N654">
            <v>0</v>
          </cell>
          <cell r="O654">
            <v>0</v>
          </cell>
          <cell r="P654">
            <v>0</v>
          </cell>
          <cell r="Q654">
            <v>118945.48562549998</v>
          </cell>
          <cell r="R654">
            <v>0</v>
          </cell>
          <cell r="S654">
            <v>0</v>
          </cell>
          <cell r="BJ654">
            <v>118945.48562549998</v>
          </cell>
        </row>
        <row r="655">
          <cell r="B655">
            <v>700</v>
          </cell>
          <cell r="C655" t="str">
            <v>Terrace Link Conveyor (SY2B) - Take up</v>
          </cell>
          <cell r="D655">
            <v>60</v>
          </cell>
          <cell r="E655" t="str">
            <v>Other</v>
          </cell>
          <cell r="M655">
            <v>0</v>
          </cell>
          <cell r="N655">
            <v>0</v>
          </cell>
          <cell r="O655">
            <v>0</v>
          </cell>
          <cell r="P655">
            <v>0</v>
          </cell>
          <cell r="Q655">
            <v>0</v>
          </cell>
          <cell r="R655">
            <v>0</v>
          </cell>
          <cell r="S655">
            <v>0</v>
          </cell>
          <cell r="BJ655">
            <v>0</v>
          </cell>
        </row>
        <row r="656">
          <cell r="B656">
            <v>700</v>
          </cell>
          <cell r="C656" t="str">
            <v>Terrace Link Conveyor (SY2B) - Take up</v>
          </cell>
          <cell r="D656">
            <v>70</v>
          </cell>
          <cell r="M656">
            <v>0</v>
          </cell>
          <cell r="N656">
            <v>0</v>
          </cell>
          <cell r="O656">
            <v>0</v>
          </cell>
          <cell r="P656">
            <v>0</v>
          </cell>
          <cell r="Q656">
            <v>0</v>
          </cell>
          <cell r="R656">
            <v>0</v>
          </cell>
          <cell r="S656">
            <v>0</v>
          </cell>
        </row>
        <row r="657">
          <cell r="B657">
            <v>700</v>
          </cell>
          <cell r="C657" t="str">
            <v>Terrace Link Conveyor (SY2B) - Drive</v>
          </cell>
          <cell r="D657">
            <v>10</v>
          </cell>
          <cell r="E657" t="str">
            <v>Design</v>
          </cell>
          <cell r="F657" t="str">
            <v>29.  Local Engineering Service/Design</v>
          </cell>
          <cell r="H657" t="str">
            <v>A Engineering</v>
          </cell>
          <cell r="I657" t="str">
            <v>Local</v>
          </cell>
          <cell r="J657" t="str">
            <v>ZAR</v>
          </cell>
          <cell r="L657">
            <v>72692.023197959992</v>
          </cell>
          <cell r="M657">
            <v>72692.023197959992</v>
          </cell>
          <cell r="N657">
            <v>0</v>
          </cell>
          <cell r="O657">
            <v>0</v>
          </cell>
          <cell r="P657">
            <v>0</v>
          </cell>
          <cell r="Q657">
            <v>0</v>
          </cell>
          <cell r="R657">
            <v>0</v>
          </cell>
          <cell r="S657">
            <v>0</v>
          </cell>
          <cell r="BC657">
            <v>72692.023197959992</v>
          </cell>
        </row>
        <row r="658">
          <cell r="B658">
            <v>700</v>
          </cell>
          <cell r="C658" t="str">
            <v>Terrace Link Conveyor (SY2B) - Drive</v>
          </cell>
          <cell r="D658">
            <v>20</v>
          </cell>
          <cell r="E658" t="str">
            <v>Procurement</v>
          </cell>
          <cell r="F658" t="str">
            <v>18.  F.O.R. Price-Goods manufactured Inside R.S.A.</v>
          </cell>
          <cell r="H658" t="str">
            <v>C Mechanical equipment and materials</v>
          </cell>
          <cell r="I658" t="str">
            <v>Local</v>
          </cell>
          <cell r="J658" t="str">
            <v>ZAR</v>
          </cell>
          <cell r="L658">
            <v>256414.31645849996</v>
          </cell>
          <cell r="M658">
            <v>0</v>
          </cell>
          <cell r="N658">
            <v>256414.31645849996</v>
          </cell>
          <cell r="O658">
            <v>0</v>
          </cell>
          <cell r="P658">
            <v>0</v>
          </cell>
          <cell r="Q658">
            <v>0</v>
          </cell>
          <cell r="R658">
            <v>0</v>
          </cell>
          <cell r="S658">
            <v>0</v>
          </cell>
          <cell r="BF658">
            <v>256414.31645849996</v>
          </cell>
        </row>
        <row r="659">
          <cell r="B659">
            <v>700</v>
          </cell>
          <cell r="C659" t="str">
            <v>Terrace Link Conveyor (SY2B) - Drive</v>
          </cell>
          <cell r="D659">
            <v>30</v>
          </cell>
          <cell r="E659" t="str">
            <v>Engineering, manufacture and assembly</v>
          </cell>
          <cell r="F659" t="str">
            <v>25.  Local labour</v>
          </cell>
          <cell r="H659" t="str">
            <v>C Mechanical equipment and materials</v>
          </cell>
          <cell r="I659" t="str">
            <v>Local</v>
          </cell>
          <cell r="J659" t="str">
            <v>ZAR</v>
          </cell>
          <cell r="L659">
            <v>18173.005799489998</v>
          </cell>
          <cell r="M659">
            <v>0</v>
          </cell>
          <cell r="N659">
            <v>0</v>
          </cell>
          <cell r="O659">
            <v>18173.005799489998</v>
          </cell>
          <cell r="P659">
            <v>0</v>
          </cell>
          <cell r="Q659">
            <v>0</v>
          </cell>
          <cell r="R659">
            <v>0</v>
          </cell>
          <cell r="S659">
            <v>0</v>
          </cell>
          <cell r="BG659">
            <v>18173.005799489998</v>
          </cell>
        </row>
        <row r="660">
          <cell r="B660">
            <v>700</v>
          </cell>
          <cell r="C660" t="str">
            <v>Terrace Link Conveyor (SY2B) - Drive</v>
          </cell>
          <cell r="D660">
            <v>40</v>
          </cell>
          <cell r="E660" t="str">
            <v>Transport</v>
          </cell>
          <cell r="F660" t="str">
            <v>22.  Cost of Road transport</v>
          </cell>
          <cell r="H660" t="str">
            <v>E Transport</v>
          </cell>
          <cell r="I660" t="str">
            <v>Local</v>
          </cell>
          <cell r="J660" t="str">
            <v>ZAR</v>
          </cell>
          <cell r="L660">
            <v>3634.6011598979994</v>
          </cell>
          <cell r="M660">
            <v>0</v>
          </cell>
          <cell r="N660">
            <v>0</v>
          </cell>
          <cell r="O660">
            <v>0</v>
          </cell>
          <cell r="P660">
            <v>3634.6011598979994</v>
          </cell>
          <cell r="Q660">
            <v>0</v>
          </cell>
          <cell r="R660">
            <v>0</v>
          </cell>
          <cell r="S660">
            <v>0</v>
          </cell>
          <cell r="BH660">
            <v>3634.6011598979994</v>
          </cell>
        </row>
        <row r="661">
          <cell r="B661">
            <v>700</v>
          </cell>
          <cell r="C661" t="str">
            <v>Terrace Link Conveyor (SY2B) - Drive</v>
          </cell>
          <cell r="D661">
            <v>50</v>
          </cell>
          <cell r="E661" t="str">
            <v>Construction, Erection, Installation</v>
          </cell>
          <cell r="F661" t="str">
            <v>25.  Local labour</v>
          </cell>
          <cell r="H661" t="str">
            <v>B Construction labour</v>
          </cell>
          <cell r="I661" t="str">
            <v>Local</v>
          </cell>
          <cell r="J661" t="str">
            <v>ZAR</v>
          </cell>
          <cell r="L661">
            <v>52222.511681099997</v>
          </cell>
          <cell r="M661">
            <v>0</v>
          </cell>
          <cell r="N661">
            <v>0</v>
          </cell>
          <cell r="O661">
            <v>0</v>
          </cell>
          <cell r="P661">
            <v>0</v>
          </cell>
          <cell r="Q661">
            <v>52222.511681099997</v>
          </cell>
          <cell r="R661">
            <v>0</v>
          </cell>
          <cell r="S661">
            <v>0</v>
          </cell>
          <cell r="BJ661">
            <v>52222.511681099997</v>
          </cell>
        </row>
        <row r="662">
          <cell r="B662">
            <v>700</v>
          </cell>
          <cell r="C662" t="str">
            <v>Terrace Link Conveyor (SY2B) - Drive</v>
          </cell>
          <cell r="D662">
            <v>60</v>
          </cell>
          <cell r="E662" t="str">
            <v>Other Foreign equipment</v>
          </cell>
          <cell r="F662" t="str">
            <v>19.  F.O.R. Price-Goods supplied from Imported Items</v>
          </cell>
          <cell r="G662" t="str">
            <v>1a</v>
          </cell>
          <cell r="I662" t="str">
            <v>Foreign</v>
          </cell>
          <cell r="J662" t="str">
            <v>EUR</v>
          </cell>
          <cell r="L662">
            <v>418283.40383999998</v>
          </cell>
          <cell r="M662">
            <v>0</v>
          </cell>
          <cell r="N662">
            <v>0</v>
          </cell>
          <cell r="O662">
            <v>0</v>
          </cell>
          <cell r="P662">
            <v>0</v>
          </cell>
          <cell r="Q662">
            <v>0</v>
          </cell>
          <cell r="R662">
            <v>418283.40383999998</v>
          </cell>
          <cell r="S662">
            <v>0</v>
          </cell>
          <cell r="BJ662">
            <v>418283.40383999998</v>
          </cell>
        </row>
        <row r="663">
          <cell r="B663">
            <v>700</v>
          </cell>
          <cell r="C663" t="str">
            <v>Terrace Link Conveyor (SY2B) - Drive</v>
          </cell>
          <cell r="D663">
            <v>70</v>
          </cell>
          <cell r="M663">
            <v>0</v>
          </cell>
          <cell r="N663">
            <v>0</v>
          </cell>
          <cell r="O663">
            <v>0</v>
          </cell>
          <cell r="P663">
            <v>0</v>
          </cell>
          <cell r="Q663">
            <v>0</v>
          </cell>
          <cell r="R663">
            <v>0</v>
          </cell>
          <cell r="S663">
            <v>0</v>
          </cell>
        </row>
        <row r="664">
          <cell r="B664">
            <v>700</v>
          </cell>
          <cell r="C664" t="str">
            <v>Terrace Link Conveyor (SY2B) - Electrical</v>
          </cell>
          <cell r="D664">
            <v>10</v>
          </cell>
          <cell r="E664" t="str">
            <v>Design</v>
          </cell>
          <cell r="F664" t="str">
            <v>29.  Local Engineering Service/Design</v>
          </cell>
          <cell r="H664" t="str">
            <v>A Engineering</v>
          </cell>
          <cell r="I664" t="str">
            <v>Local</v>
          </cell>
          <cell r="J664" t="str">
            <v>ZAR</v>
          </cell>
          <cell r="L664">
            <v>202589.25268499998</v>
          </cell>
          <cell r="M664">
            <v>202589.25268499998</v>
          </cell>
          <cell r="N664">
            <v>0</v>
          </cell>
          <cell r="O664">
            <v>0</v>
          </cell>
          <cell r="P664">
            <v>0</v>
          </cell>
          <cell r="Q664">
            <v>0</v>
          </cell>
          <cell r="R664">
            <v>0</v>
          </cell>
          <cell r="S664">
            <v>0</v>
          </cell>
          <cell r="BB664">
            <v>202589.25268499998</v>
          </cell>
        </row>
        <row r="665">
          <cell r="B665">
            <v>700</v>
          </cell>
          <cell r="C665" t="str">
            <v>Terrace Link Conveyor (SY2B) - Electrical</v>
          </cell>
          <cell r="D665">
            <v>20</v>
          </cell>
          <cell r="E665" t="str">
            <v>Procurement</v>
          </cell>
          <cell r="F665" t="str">
            <v>18.  F.O.R. Price-Goods manufactured Inside R.S.A.</v>
          </cell>
          <cell r="H665" t="str">
            <v>C Mechanical equipment and materials</v>
          </cell>
          <cell r="I665" t="str">
            <v>Local</v>
          </cell>
          <cell r="J665" t="str">
            <v>ZAR</v>
          </cell>
          <cell r="L665">
            <v>3913256.1806999994</v>
          </cell>
          <cell r="M665">
            <v>0</v>
          </cell>
          <cell r="N665">
            <v>3913256.1806999994</v>
          </cell>
          <cell r="O665">
            <v>0</v>
          </cell>
          <cell r="P665">
            <v>0</v>
          </cell>
          <cell r="Q665">
            <v>0</v>
          </cell>
          <cell r="R665">
            <v>0</v>
          </cell>
          <cell r="S665">
            <v>0</v>
          </cell>
          <cell r="BE665">
            <v>3913256.1806999994</v>
          </cell>
        </row>
        <row r="666">
          <cell r="B666">
            <v>700</v>
          </cell>
          <cell r="C666" t="str">
            <v>Terrace Link Conveyor (SY2B) - Electrical</v>
          </cell>
          <cell r="D666">
            <v>30</v>
          </cell>
          <cell r="E666" t="str">
            <v>Engineering, manufacture and assembly</v>
          </cell>
          <cell r="F666" t="str">
            <v>25.  Local labour</v>
          </cell>
          <cell r="H666" t="str">
            <v>C Mechanical equipment and materials</v>
          </cell>
          <cell r="I666" t="str">
            <v>Local</v>
          </cell>
          <cell r="J666" t="str">
            <v>ZAR</v>
          </cell>
          <cell r="L666">
            <v>101294.62634249999</v>
          </cell>
          <cell r="M666">
            <v>0</v>
          </cell>
          <cell r="N666">
            <v>0</v>
          </cell>
          <cell r="O666">
            <v>101294.62634249999</v>
          </cell>
          <cell r="P666">
            <v>0</v>
          </cell>
          <cell r="Q666">
            <v>0</v>
          </cell>
          <cell r="R666">
            <v>0</v>
          </cell>
          <cell r="S666">
            <v>0</v>
          </cell>
          <cell r="BG666">
            <v>101294.62634249999</v>
          </cell>
        </row>
        <row r="667">
          <cell r="B667">
            <v>700</v>
          </cell>
          <cell r="C667" t="str">
            <v>Terrace Link Conveyor (SY2B) - Electrical</v>
          </cell>
          <cell r="D667">
            <v>40</v>
          </cell>
          <cell r="E667" t="str">
            <v>Transport</v>
          </cell>
          <cell r="F667" t="str">
            <v>22.  Cost of Road transport</v>
          </cell>
          <cell r="H667" t="str">
            <v>E Transport</v>
          </cell>
          <cell r="I667" t="str">
            <v>Local</v>
          </cell>
          <cell r="J667" t="str">
            <v>ZAR</v>
          </cell>
          <cell r="L667">
            <v>20258.925268499996</v>
          </cell>
          <cell r="M667">
            <v>0</v>
          </cell>
          <cell r="N667">
            <v>0</v>
          </cell>
          <cell r="O667">
            <v>0</v>
          </cell>
          <cell r="P667">
            <v>20258.925268499996</v>
          </cell>
          <cell r="Q667">
            <v>0</v>
          </cell>
          <cell r="R667">
            <v>0</v>
          </cell>
          <cell r="S667">
            <v>0</v>
          </cell>
          <cell r="BH667">
            <v>20258.925268499996</v>
          </cell>
        </row>
        <row r="668">
          <cell r="B668">
            <v>700</v>
          </cell>
          <cell r="C668" t="str">
            <v>Terrace Link Conveyor (SY2B) - Electrical</v>
          </cell>
          <cell r="D668">
            <v>50</v>
          </cell>
          <cell r="E668" t="str">
            <v>Construction, Erection, Installation</v>
          </cell>
          <cell r="F668" t="str">
            <v>25.  Local labour</v>
          </cell>
          <cell r="H668" t="str">
            <v>B Construction labour</v>
          </cell>
          <cell r="I668" t="str">
            <v>Local</v>
          </cell>
          <cell r="J668" t="str">
            <v>ZAR</v>
          </cell>
          <cell r="L668">
            <v>138528.87299999999</v>
          </cell>
          <cell r="M668">
            <v>0</v>
          </cell>
          <cell r="N668">
            <v>0</v>
          </cell>
          <cell r="O668">
            <v>0</v>
          </cell>
          <cell r="P668">
            <v>0</v>
          </cell>
          <cell r="Q668">
            <v>138528.87299999999</v>
          </cell>
          <cell r="R668">
            <v>0</v>
          </cell>
          <cell r="S668">
            <v>0</v>
          </cell>
          <cell r="BJ668">
            <v>138528.87299999999</v>
          </cell>
        </row>
        <row r="669">
          <cell r="B669">
            <v>700</v>
          </cell>
          <cell r="C669" t="str">
            <v>Terrace Link Conveyor (SY2B) - Electrical</v>
          </cell>
          <cell r="D669">
            <v>60</v>
          </cell>
          <cell r="E669" t="str">
            <v>Other</v>
          </cell>
          <cell r="M669">
            <v>0</v>
          </cell>
          <cell r="N669">
            <v>0</v>
          </cell>
          <cell r="O669">
            <v>0</v>
          </cell>
          <cell r="P669">
            <v>0</v>
          </cell>
          <cell r="Q669">
            <v>0</v>
          </cell>
          <cell r="R669">
            <v>0</v>
          </cell>
          <cell r="S669">
            <v>0</v>
          </cell>
          <cell r="BJ669">
            <v>0</v>
          </cell>
        </row>
        <row r="670">
          <cell r="B670">
            <v>700</v>
          </cell>
          <cell r="C670" t="str">
            <v>Terrace Link Conveyor (SY2B) - Electrical</v>
          </cell>
          <cell r="D670">
            <v>70</v>
          </cell>
          <cell r="M670">
            <v>0</v>
          </cell>
          <cell r="N670">
            <v>0</v>
          </cell>
          <cell r="O670">
            <v>0</v>
          </cell>
          <cell r="P670">
            <v>0</v>
          </cell>
          <cell r="Q670">
            <v>0</v>
          </cell>
          <cell r="R670">
            <v>0</v>
          </cell>
          <cell r="S670">
            <v>0</v>
          </cell>
        </row>
        <row r="671">
          <cell r="B671">
            <v>700</v>
          </cell>
          <cell r="C671" t="str">
            <v>Terrace Link Conveyor (SY2B) - Belting</v>
          </cell>
          <cell r="D671">
            <v>10</v>
          </cell>
          <cell r="E671" t="str">
            <v>Design</v>
          </cell>
          <cell r="F671" t="str">
            <v>29.  Local Engineering Service/Design</v>
          </cell>
          <cell r="H671" t="str">
            <v>A Engineering</v>
          </cell>
          <cell r="I671" t="str">
            <v>Local</v>
          </cell>
          <cell r="J671" t="str">
            <v>ZAR</v>
          </cell>
          <cell r="L671">
            <v>86064.936553245585</v>
          </cell>
          <cell r="M671">
            <v>86064.936553245585</v>
          </cell>
          <cell r="N671">
            <v>0</v>
          </cell>
          <cell r="O671">
            <v>0</v>
          </cell>
          <cell r="P671">
            <v>0</v>
          </cell>
          <cell r="Q671">
            <v>0</v>
          </cell>
          <cell r="R671">
            <v>0</v>
          </cell>
          <cell r="S671">
            <v>0</v>
          </cell>
          <cell r="AW671">
            <v>86064.936553245585</v>
          </cell>
        </row>
        <row r="672">
          <cell r="B672">
            <v>700</v>
          </cell>
          <cell r="C672" t="str">
            <v>Terrace Link Conveyor (SY2B) - Belting</v>
          </cell>
          <cell r="D672">
            <v>20</v>
          </cell>
          <cell r="E672" t="str">
            <v>Procurement</v>
          </cell>
          <cell r="F672" t="str">
            <v>18.  F.O.R. Price-Goods manufactured Inside R.S.A.</v>
          </cell>
          <cell r="H672" t="str">
            <v>C Mechanical equipment and materials</v>
          </cell>
          <cell r="I672" t="str">
            <v>Local</v>
          </cell>
          <cell r="J672" t="str">
            <v>ZAR</v>
          </cell>
          <cell r="L672">
            <v>392337.47141999996</v>
          </cell>
          <cell r="M672">
            <v>0</v>
          </cell>
          <cell r="N672">
            <v>392337.47141999996</v>
          </cell>
          <cell r="O672">
            <v>0</v>
          </cell>
          <cell r="P672">
            <v>0</v>
          </cell>
          <cell r="Q672">
            <v>0</v>
          </cell>
          <cell r="R672">
            <v>0</v>
          </cell>
          <cell r="S672">
            <v>0</v>
          </cell>
          <cell r="AZ672">
            <v>392337.47141999996</v>
          </cell>
        </row>
        <row r="673">
          <cell r="B673">
            <v>700</v>
          </cell>
          <cell r="C673" t="str">
            <v>Terrace Link Conveyor (SY2B) - Belting</v>
          </cell>
          <cell r="D673">
            <v>30</v>
          </cell>
          <cell r="E673" t="str">
            <v>Engineering, manufacture and assembly</v>
          </cell>
          <cell r="F673" t="str">
            <v>25.  Local labour</v>
          </cell>
          <cell r="H673" t="str">
            <v>C Mechanical equipment and materials</v>
          </cell>
          <cell r="I673" t="str">
            <v>Local</v>
          </cell>
          <cell r="J673" t="str">
            <v>ZAR</v>
          </cell>
          <cell r="L673">
            <v>21516.234138311396</v>
          </cell>
          <cell r="M673">
            <v>0</v>
          </cell>
          <cell r="N673">
            <v>0</v>
          </cell>
          <cell r="O673">
            <v>21516.234138311396</v>
          </cell>
          <cell r="P673">
            <v>0</v>
          </cell>
          <cell r="Q673">
            <v>0</v>
          </cell>
          <cell r="R673">
            <v>0</v>
          </cell>
          <cell r="S673">
            <v>0</v>
          </cell>
          <cell r="BG673">
            <v>21516.234138311396</v>
          </cell>
        </row>
        <row r="674">
          <cell r="B674">
            <v>700</v>
          </cell>
          <cell r="C674" t="str">
            <v>Terrace Link Conveyor (SY2B) - Belting</v>
          </cell>
          <cell r="D674">
            <v>40</v>
          </cell>
          <cell r="E674" t="str">
            <v>Transport</v>
          </cell>
          <cell r="F674" t="str">
            <v>22.  Cost of Road transport</v>
          </cell>
          <cell r="H674" t="str">
            <v>E Transport</v>
          </cell>
          <cell r="I674" t="str">
            <v>Local</v>
          </cell>
          <cell r="J674" t="str">
            <v>ZAR</v>
          </cell>
          <cell r="L674">
            <v>4303.2468276622794</v>
          </cell>
          <cell r="M674">
            <v>0</v>
          </cell>
          <cell r="N674">
            <v>0</v>
          </cell>
          <cell r="O674">
            <v>0</v>
          </cell>
          <cell r="P674">
            <v>4303.2468276622794</v>
          </cell>
          <cell r="Q674">
            <v>0</v>
          </cell>
          <cell r="R674">
            <v>0</v>
          </cell>
          <cell r="S674">
            <v>0</v>
          </cell>
          <cell r="BH674">
            <v>4303.2468276622794</v>
          </cell>
        </row>
        <row r="675">
          <cell r="B675">
            <v>700</v>
          </cell>
          <cell r="C675" t="str">
            <v>Terrace Link Conveyor (SY2B) - Belting</v>
          </cell>
          <cell r="D675">
            <v>50</v>
          </cell>
          <cell r="E675" t="str">
            <v>Construction, Erection, Installation</v>
          </cell>
          <cell r="F675" t="str">
            <v>25.  Local labour</v>
          </cell>
          <cell r="H675" t="str">
            <v>B Construction labour</v>
          </cell>
          <cell r="I675" t="str">
            <v>Local</v>
          </cell>
          <cell r="J675" t="str">
            <v>ZAR</v>
          </cell>
          <cell r="L675">
            <v>52461.410592455992</v>
          </cell>
          <cell r="M675">
            <v>0</v>
          </cell>
          <cell r="N675">
            <v>0</v>
          </cell>
          <cell r="O675">
            <v>0</v>
          </cell>
          <cell r="P675">
            <v>0</v>
          </cell>
          <cell r="Q675">
            <v>52461.410592455992</v>
          </cell>
          <cell r="R675">
            <v>0</v>
          </cell>
          <cell r="S675">
            <v>0</v>
          </cell>
          <cell r="BJ675">
            <v>52461.410592455992</v>
          </cell>
        </row>
        <row r="676">
          <cell r="B676">
            <v>700</v>
          </cell>
          <cell r="C676" t="str">
            <v>Terrace Link Conveyor (SY2B) - Belting</v>
          </cell>
          <cell r="D676">
            <v>60</v>
          </cell>
          <cell r="E676" t="str">
            <v>Other Foreign equipment</v>
          </cell>
          <cell r="F676" t="str">
            <v>19.  F.O.R. Price-Goods supplied from Imported Items</v>
          </cell>
          <cell r="G676" t="str">
            <v>1a</v>
          </cell>
          <cell r="I676" t="str">
            <v>Foreign</v>
          </cell>
          <cell r="J676" t="str">
            <v>USD</v>
          </cell>
          <cell r="L676">
            <v>415850.48351999995</v>
          </cell>
          <cell r="M676">
            <v>0</v>
          </cell>
          <cell r="N676">
            <v>0</v>
          </cell>
          <cell r="O676">
            <v>0</v>
          </cell>
          <cell r="P676">
            <v>0</v>
          </cell>
          <cell r="Q676">
            <v>0</v>
          </cell>
          <cell r="R676">
            <v>415850.48351999995</v>
          </cell>
          <cell r="S676">
            <v>0</v>
          </cell>
          <cell r="BJ676">
            <v>415850.48351999995</v>
          </cell>
        </row>
        <row r="677">
          <cell r="B677">
            <v>700</v>
          </cell>
          <cell r="C677" t="str">
            <v>Terrace Link Conveyor (SY2B) - Belting</v>
          </cell>
          <cell r="D677">
            <v>70</v>
          </cell>
          <cell r="M677">
            <v>0</v>
          </cell>
          <cell r="N677">
            <v>0</v>
          </cell>
          <cell r="O677">
            <v>0</v>
          </cell>
          <cell r="P677">
            <v>0</v>
          </cell>
          <cell r="Q677">
            <v>0</v>
          </cell>
          <cell r="R677">
            <v>0</v>
          </cell>
          <cell r="S677">
            <v>0</v>
          </cell>
        </row>
        <row r="678">
          <cell r="B678">
            <v>700</v>
          </cell>
          <cell r="C678" t="str">
            <v>Terrace Link Conveyor (SY2B) - Belt cleaning</v>
          </cell>
          <cell r="D678">
            <v>10</v>
          </cell>
          <cell r="E678" t="str">
            <v>Design</v>
          </cell>
          <cell r="F678" t="str">
            <v>29.  Local Engineering Service/Design</v>
          </cell>
          <cell r="H678" t="str">
            <v>A Engineering</v>
          </cell>
          <cell r="I678" t="str">
            <v>Local</v>
          </cell>
          <cell r="J678" t="str">
            <v>ZAR</v>
          </cell>
          <cell r="L678">
            <v>31439.560420439997</v>
          </cell>
          <cell r="M678">
            <v>31439.560420439997</v>
          </cell>
          <cell r="N678">
            <v>0</v>
          </cell>
          <cell r="O678">
            <v>0</v>
          </cell>
          <cell r="P678">
            <v>0</v>
          </cell>
          <cell r="Q678">
            <v>0</v>
          </cell>
          <cell r="R678">
            <v>0</v>
          </cell>
          <cell r="S678">
            <v>0</v>
          </cell>
          <cell r="AX678">
            <v>31439.560420439997</v>
          </cell>
        </row>
        <row r="679">
          <cell r="B679">
            <v>700</v>
          </cell>
          <cell r="C679" t="str">
            <v>Terrace Link Conveyor (SY2B) - Belt cleaning</v>
          </cell>
          <cell r="D679">
            <v>20</v>
          </cell>
          <cell r="E679" t="str">
            <v>Procurement</v>
          </cell>
          <cell r="F679" t="str">
            <v>18.  F.O.R. Price-Goods manufactured Inside R.S.A.</v>
          </cell>
          <cell r="H679" t="str">
            <v>C Mechanical equipment and materials</v>
          </cell>
          <cell r="I679" t="str">
            <v>Local</v>
          </cell>
          <cell r="J679" t="str">
            <v>ZAR</v>
          </cell>
          <cell r="L679">
            <v>283762.81178999995</v>
          </cell>
          <cell r="M679">
            <v>0</v>
          </cell>
          <cell r="N679">
            <v>283762.81178999995</v>
          </cell>
          <cell r="O679">
            <v>0</v>
          </cell>
          <cell r="P679">
            <v>0</v>
          </cell>
          <cell r="Q679">
            <v>0</v>
          </cell>
          <cell r="R679">
            <v>0</v>
          </cell>
          <cell r="S679">
            <v>0</v>
          </cell>
          <cell r="BA679">
            <v>283762.81178999995</v>
          </cell>
        </row>
        <row r="680">
          <cell r="B680">
            <v>700</v>
          </cell>
          <cell r="C680" t="str">
            <v>Terrace Link Conveyor (SY2B) - Belt cleaning</v>
          </cell>
          <cell r="D680">
            <v>30</v>
          </cell>
          <cell r="E680" t="str">
            <v>Engineering, manufacture and assembly</v>
          </cell>
          <cell r="F680" t="str">
            <v>25.  Local labour</v>
          </cell>
          <cell r="H680" t="str">
            <v>C Mechanical equipment and materials</v>
          </cell>
          <cell r="I680" t="str">
            <v>Local</v>
          </cell>
          <cell r="J680" t="str">
            <v>ZAR</v>
          </cell>
          <cell r="L680">
            <v>7859.8901051099992</v>
          </cell>
          <cell r="M680">
            <v>0</v>
          </cell>
          <cell r="N680">
            <v>0</v>
          </cell>
          <cell r="O680">
            <v>7859.8901051099992</v>
          </cell>
          <cell r="P680">
            <v>0</v>
          </cell>
          <cell r="Q680">
            <v>0</v>
          </cell>
          <cell r="R680">
            <v>0</v>
          </cell>
          <cell r="S680">
            <v>0</v>
          </cell>
          <cell r="BB680">
            <v>7859.8901051099992</v>
          </cell>
        </row>
        <row r="681">
          <cell r="B681">
            <v>700</v>
          </cell>
          <cell r="C681" t="str">
            <v>Terrace Link Conveyor (SY2B) - Belt cleaning</v>
          </cell>
          <cell r="D681">
            <v>40</v>
          </cell>
          <cell r="E681" t="str">
            <v>Transport</v>
          </cell>
          <cell r="F681" t="str">
            <v>22.  Cost of Road transport</v>
          </cell>
          <cell r="H681" t="str">
            <v>E Transport</v>
          </cell>
          <cell r="I681" t="str">
            <v>Local</v>
          </cell>
          <cell r="J681" t="str">
            <v>ZAR</v>
          </cell>
          <cell r="L681">
            <v>1571.9780210219999</v>
          </cell>
          <cell r="M681">
            <v>0</v>
          </cell>
          <cell r="N681">
            <v>0</v>
          </cell>
          <cell r="O681">
            <v>0</v>
          </cell>
          <cell r="P681">
            <v>1571.9780210219999</v>
          </cell>
          <cell r="Q681">
            <v>0</v>
          </cell>
          <cell r="R681">
            <v>0</v>
          </cell>
          <cell r="S681">
            <v>0</v>
          </cell>
          <cell r="BH681">
            <v>1571.9780210219999</v>
          </cell>
        </row>
        <row r="682">
          <cell r="B682">
            <v>700</v>
          </cell>
          <cell r="C682" t="str">
            <v>Terrace Link Conveyor (SY2B) - Belt cleaning</v>
          </cell>
          <cell r="D682">
            <v>50</v>
          </cell>
          <cell r="E682" t="str">
            <v>Construction, Erection, Installation</v>
          </cell>
          <cell r="F682" t="str">
            <v>25.  Local labour</v>
          </cell>
          <cell r="H682" t="str">
            <v>B Construction labour</v>
          </cell>
          <cell r="I682" t="str">
            <v>Local</v>
          </cell>
          <cell r="J682" t="str">
            <v>ZAR</v>
          </cell>
          <cell r="L682">
            <v>30632.792414399995</v>
          </cell>
          <cell r="M682">
            <v>0</v>
          </cell>
          <cell r="N682">
            <v>0</v>
          </cell>
          <cell r="O682">
            <v>0</v>
          </cell>
          <cell r="P682">
            <v>0</v>
          </cell>
          <cell r="Q682">
            <v>30632.792414399995</v>
          </cell>
          <cell r="R682">
            <v>0</v>
          </cell>
          <cell r="S682">
            <v>0</v>
          </cell>
          <cell r="BJ682">
            <v>30632.792414399995</v>
          </cell>
        </row>
        <row r="683">
          <cell r="B683">
            <v>700</v>
          </cell>
          <cell r="C683" t="str">
            <v>Terrace Link Conveyor (SY2B) - Belt cleaning</v>
          </cell>
          <cell r="D683">
            <v>60</v>
          </cell>
          <cell r="E683" t="str">
            <v>Other</v>
          </cell>
          <cell r="M683">
            <v>0</v>
          </cell>
          <cell r="N683">
            <v>0</v>
          </cell>
          <cell r="O683">
            <v>0</v>
          </cell>
          <cell r="P683">
            <v>0</v>
          </cell>
          <cell r="Q683">
            <v>0</v>
          </cell>
          <cell r="R683">
            <v>0</v>
          </cell>
          <cell r="S683">
            <v>0</v>
          </cell>
          <cell r="BJ683">
            <v>0</v>
          </cell>
        </row>
        <row r="684">
          <cell r="B684">
            <v>700</v>
          </cell>
          <cell r="C684" t="str">
            <v>Terrace Link Conveyor (SY2B) - Belt cleaning</v>
          </cell>
          <cell r="D684">
            <v>70</v>
          </cell>
          <cell r="M684">
            <v>0</v>
          </cell>
          <cell r="N684">
            <v>0</v>
          </cell>
          <cell r="O684">
            <v>0</v>
          </cell>
          <cell r="P684">
            <v>0</v>
          </cell>
          <cell r="Q684">
            <v>0</v>
          </cell>
          <cell r="R684">
            <v>0</v>
          </cell>
          <cell r="S684">
            <v>0</v>
          </cell>
        </row>
        <row r="685">
          <cell r="B685">
            <v>700</v>
          </cell>
          <cell r="C685" t="str">
            <v>Terrace Link Conveyor (SY2B) - Sheeting</v>
          </cell>
          <cell r="D685">
            <v>10</v>
          </cell>
          <cell r="E685" t="str">
            <v>Design</v>
          </cell>
          <cell r="F685" t="str">
            <v>29.  Local Engineering Service/Design</v>
          </cell>
          <cell r="H685" t="str">
            <v>A Engineering</v>
          </cell>
          <cell r="I685" t="str">
            <v>Local</v>
          </cell>
          <cell r="J685" t="str">
            <v>ZAR</v>
          </cell>
          <cell r="L685">
            <v>9180.4078774032459</v>
          </cell>
          <cell r="M685">
            <v>9180.4078774032459</v>
          </cell>
          <cell r="N685">
            <v>0</v>
          </cell>
          <cell r="O685">
            <v>0</v>
          </cell>
          <cell r="P685">
            <v>0</v>
          </cell>
          <cell r="Q685">
            <v>0</v>
          </cell>
          <cell r="R685">
            <v>0</v>
          </cell>
          <cell r="S685">
            <v>0</v>
          </cell>
          <cell r="AY685">
            <v>9180.4078774032459</v>
          </cell>
        </row>
        <row r="686">
          <cell r="B686">
            <v>700</v>
          </cell>
          <cell r="C686" t="str">
            <v>Terrace Link Conveyor (SY2B) - Sheeting</v>
          </cell>
          <cell r="D686">
            <v>20</v>
          </cell>
          <cell r="E686" t="str">
            <v>Procurement</v>
          </cell>
          <cell r="F686" t="str">
            <v>18.  F.O.R. Price-Goods manufactured Inside R.S.A.</v>
          </cell>
          <cell r="H686" t="str">
            <v>C Mechanical equipment and materials</v>
          </cell>
          <cell r="I686" t="str">
            <v>Local</v>
          </cell>
          <cell r="J686" t="str">
            <v>ZAR</v>
          </cell>
          <cell r="L686">
            <v>82535.032943999991</v>
          </cell>
          <cell r="M686">
            <v>0</v>
          </cell>
          <cell r="N686">
            <v>82535.032943999991</v>
          </cell>
          <cell r="O686">
            <v>0</v>
          </cell>
          <cell r="P686">
            <v>0</v>
          </cell>
          <cell r="Q686">
            <v>0</v>
          </cell>
          <cell r="R686">
            <v>0</v>
          </cell>
          <cell r="S686">
            <v>0</v>
          </cell>
          <cell r="BB686">
            <v>82535.032943999991</v>
          </cell>
        </row>
        <row r="687">
          <cell r="B687">
            <v>700</v>
          </cell>
          <cell r="C687" t="str">
            <v>Terrace Link Conveyor (SY2B) - Sheeting</v>
          </cell>
          <cell r="D687">
            <v>30</v>
          </cell>
          <cell r="E687" t="str">
            <v>Engineering, manufacture and assembly</v>
          </cell>
          <cell r="F687" t="str">
            <v>25.  Local labour</v>
          </cell>
          <cell r="H687" t="str">
            <v>C Mechanical equipment and materials</v>
          </cell>
          <cell r="I687" t="str">
            <v>Local</v>
          </cell>
          <cell r="J687" t="str">
            <v>ZAR</v>
          </cell>
          <cell r="L687">
            <v>2295.1019693508115</v>
          </cell>
          <cell r="M687">
            <v>0</v>
          </cell>
          <cell r="N687">
            <v>0</v>
          </cell>
          <cell r="O687">
            <v>2295.1019693508115</v>
          </cell>
          <cell r="P687">
            <v>0</v>
          </cell>
          <cell r="Q687">
            <v>0</v>
          </cell>
          <cell r="R687">
            <v>0</v>
          </cell>
          <cell r="S687">
            <v>0</v>
          </cell>
          <cell r="BG687">
            <v>2295.1019693508115</v>
          </cell>
        </row>
        <row r="688">
          <cell r="B688">
            <v>700</v>
          </cell>
          <cell r="C688" t="str">
            <v>Terrace Link Conveyor (SY2B) - Sheeting</v>
          </cell>
          <cell r="D688">
            <v>40</v>
          </cell>
          <cell r="E688" t="str">
            <v>Transport</v>
          </cell>
          <cell r="F688" t="str">
            <v>22.  Cost of Road transport</v>
          </cell>
          <cell r="H688" t="str">
            <v>E Transport</v>
          </cell>
          <cell r="I688" t="str">
            <v>Local</v>
          </cell>
          <cell r="J688" t="str">
            <v>ZAR</v>
          </cell>
          <cell r="L688">
            <v>459.02039387016231</v>
          </cell>
          <cell r="M688">
            <v>0</v>
          </cell>
          <cell r="N688">
            <v>0</v>
          </cell>
          <cell r="O688">
            <v>0</v>
          </cell>
          <cell r="P688">
            <v>459.02039387016231</v>
          </cell>
          <cell r="Q688">
            <v>0</v>
          </cell>
          <cell r="R688">
            <v>0</v>
          </cell>
          <cell r="S688">
            <v>0</v>
          </cell>
          <cell r="BH688">
            <v>459.02039387016231</v>
          </cell>
        </row>
        <row r="689">
          <cell r="B689">
            <v>700</v>
          </cell>
          <cell r="C689" t="str">
            <v>Terrace Link Conveyor (SY2B) - Sheeting</v>
          </cell>
          <cell r="D689">
            <v>50</v>
          </cell>
          <cell r="E689" t="str">
            <v>Construction, Erection, Installation</v>
          </cell>
          <cell r="F689" t="str">
            <v>25.  Local labour</v>
          </cell>
          <cell r="H689" t="str">
            <v>B Construction labour</v>
          </cell>
          <cell r="I689" t="str">
            <v>Local</v>
          </cell>
          <cell r="J689" t="str">
            <v>ZAR</v>
          </cell>
          <cell r="L689">
            <v>9269.0458300324663</v>
          </cell>
          <cell r="M689">
            <v>0</v>
          </cell>
          <cell r="N689">
            <v>0</v>
          </cell>
          <cell r="O689">
            <v>0</v>
          </cell>
          <cell r="P689">
            <v>0</v>
          </cell>
          <cell r="Q689">
            <v>9269.0458300324663</v>
          </cell>
          <cell r="R689">
            <v>0</v>
          </cell>
          <cell r="S689">
            <v>0</v>
          </cell>
          <cell r="BJ689">
            <v>9269.0458300324663</v>
          </cell>
        </row>
        <row r="690">
          <cell r="B690">
            <v>700</v>
          </cell>
          <cell r="C690" t="str">
            <v>Terrace Link Conveyor (SY2B) - Sheeting</v>
          </cell>
          <cell r="D690">
            <v>60</v>
          </cell>
          <cell r="E690" t="str">
            <v>Other</v>
          </cell>
          <cell r="M690">
            <v>0</v>
          </cell>
          <cell r="N690">
            <v>0</v>
          </cell>
          <cell r="O690">
            <v>0</v>
          </cell>
          <cell r="P690">
            <v>0</v>
          </cell>
          <cell r="Q690">
            <v>0</v>
          </cell>
          <cell r="R690">
            <v>0</v>
          </cell>
          <cell r="S690">
            <v>0</v>
          </cell>
          <cell r="BJ690">
            <v>0</v>
          </cell>
        </row>
        <row r="691">
          <cell r="B691">
            <v>700</v>
          </cell>
          <cell r="C691" t="str">
            <v>Terrace Link Conveyor (SY2B) - Sheeting</v>
          </cell>
          <cell r="D691">
            <v>70</v>
          </cell>
          <cell r="M691">
            <v>0</v>
          </cell>
          <cell r="N691">
            <v>0</v>
          </cell>
          <cell r="O691">
            <v>0</v>
          </cell>
          <cell r="P691">
            <v>0</v>
          </cell>
          <cell r="Q691">
            <v>0</v>
          </cell>
          <cell r="R691">
            <v>0</v>
          </cell>
          <cell r="S691">
            <v>0</v>
          </cell>
        </row>
        <row r="692">
          <cell r="B692">
            <v>700</v>
          </cell>
          <cell r="C692" t="str">
            <v>Terrace Link Conveyor (SY2B) - Chute work</v>
          </cell>
          <cell r="D692">
            <v>10</v>
          </cell>
          <cell r="E692" t="str">
            <v>Design</v>
          </cell>
          <cell r="F692" t="str">
            <v>29.  Local Engineering Service/Design</v>
          </cell>
          <cell r="H692" t="str">
            <v>A Engineering</v>
          </cell>
          <cell r="I692" t="str">
            <v>Local</v>
          </cell>
          <cell r="J692" t="str">
            <v>ZAR</v>
          </cell>
          <cell r="L692">
            <v>86537.290362823522</v>
          </cell>
          <cell r="M692">
            <v>86537.290362823522</v>
          </cell>
          <cell r="N692">
            <v>0</v>
          </cell>
          <cell r="O692">
            <v>0</v>
          </cell>
          <cell r="P692">
            <v>0</v>
          </cell>
          <cell r="Q692">
            <v>0</v>
          </cell>
          <cell r="R692">
            <v>0</v>
          </cell>
          <cell r="S692">
            <v>0</v>
          </cell>
          <cell r="AZ692">
            <v>86537.290362823522</v>
          </cell>
        </row>
        <row r="693">
          <cell r="B693">
            <v>700</v>
          </cell>
          <cell r="C693" t="str">
            <v>Terrace Link Conveyor (SY2B) - Chute work</v>
          </cell>
          <cell r="D693">
            <v>20</v>
          </cell>
          <cell r="E693" t="str">
            <v>Procurement</v>
          </cell>
          <cell r="F693" t="str">
            <v>18.  F.O.R. Price-Goods manufactured Inside R.S.A.</v>
          </cell>
          <cell r="H693" t="str">
            <v>C Mechanical equipment and materials</v>
          </cell>
          <cell r="I693" t="str">
            <v>Local</v>
          </cell>
          <cell r="J693" t="str">
            <v>ZAR</v>
          </cell>
          <cell r="L693">
            <v>792241.98416107032</v>
          </cell>
          <cell r="M693">
            <v>0</v>
          </cell>
          <cell r="N693">
            <v>792241.98416107032</v>
          </cell>
          <cell r="O693">
            <v>0</v>
          </cell>
          <cell r="P693">
            <v>0</v>
          </cell>
          <cell r="Q693">
            <v>0</v>
          </cell>
          <cell r="R693">
            <v>0</v>
          </cell>
          <cell r="S693">
            <v>0</v>
          </cell>
          <cell r="BD693">
            <v>792241.98416107032</v>
          </cell>
        </row>
        <row r="694">
          <cell r="B694">
            <v>700</v>
          </cell>
          <cell r="C694" t="str">
            <v>Terrace Link Conveyor (SY2B) - Chute work</v>
          </cell>
          <cell r="D694">
            <v>30</v>
          </cell>
          <cell r="E694" t="str">
            <v>Engineering, manufacture and assembly</v>
          </cell>
          <cell r="F694" t="str">
            <v>25.  Local labour</v>
          </cell>
          <cell r="H694" t="str">
            <v>C Mechanical equipment and materials</v>
          </cell>
          <cell r="I694" t="str">
            <v>Local</v>
          </cell>
          <cell r="J694" t="str">
            <v>ZAR</v>
          </cell>
          <cell r="L694">
            <v>21634.32259070588</v>
          </cell>
          <cell r="M694">
            <v>0</v>
          </cell>
          <cell r="N694">
            <v>0</v>
          </cell>
          <cell r="O694">
            <v>21634.32259070588</v>
          </cell>
          <cell r="P694">
            <v>0</v>
          </cell>
          <cell r="Q694">
            <v>0</v>
          </cell>
          <cell r="R694">
            <v>0</v>
          </cell>
          <cell r="S694">
            <v>0</v>
          </cell>
          <cell r="BG694">
            <v>21634.32259070588</v>
          </cell>
        </row>
        <row r="695">
          <cell r="B695">
            <v>700</v>
          </cell>
          <cell r="C695" t="str">
            <v>Terrace Link Conveyor (SY2B) - Chute work</v>
          </cell>
          <cell r="D695">
            <v>40</v>
          </cell>
          <cell r="E695" t="str">
            <v>Transport</v>
          </cell>
          <cell r="F695" t="str">
            <v>22.  Cost of Road transport</v>
          </cell>
          <cell r="H695" t="str">
            <v>E Transport</v>
          </cell>
          <cell r="I695" t="str">
            <v>Local</v>
          </cell>
          <cell r="J695" t="str">
            <v>ZAR</v>
          </cell>
          <cell r="L695">
            <v>4326.8645181411757</v>
          </cell>
          <cell r="M695">
            <v>0</v>
          </cell>
          <cell r="N695">
            <v>0</v>
          </cell>
          <cell r="O695">
            <v>0</v>
          </cell>
          <cell r="P695">
            <v>4326.8645181411757</v>
          </cell>
          <cell r="Q695">
            <v>0</v>
          </cell>
          <cell r="R695">
            <v>0</v>
          </cell>
          <cell r="S695">
            <v>0</v>
          </cell>
          <cell r="BH695">
            <v>4326.8645181411757</v>
          </cell>
        </row>
        <row r="696">
          <cell r="B696">
            <v>700</v>
          </cell>
          <cell r="C696" t="str">
            <v>Terrace Link Conveyor (SY2B) - Chute work</v>
          </cell>
          <cell r="D696">
            <v>50</v>
          </cell>
          <cell r="E696" t="str">
            <v>Construction, Erection, Installation</v>
          </cell>
          <cell r="F696" t="str">
            <v>25.  Local labour</v>
          </cell>
          <cell r="H696" t="str">
            <v>B Construction labour</v>
          </cell>
          <cell r="I696" t="str">
            <v>Local</v>
          </cell>
          <cell r="J696" t="str">
            <v>ZAR</v>
          </cell>
          <cell r="L696">
            <v>73130.919467165048</v>
          </cell>
          <cell r="M696">
            <v>0</v>
          </cell>
          <cell r="N696">
            <v>0</v>
          </cell>
          <cell r="O696">
            <v>0</v>
          </cell>
          <cell r="P696">
            <v>0</v>
          </cell>
          <cell r="Q696">
            <v>73130.919467165048</v>
          </cell>
          <cell r="R696">
            <v>0</v>
          </cell>
          <cell r="S696">
            <v>0</v>
          </cell>
          <cell r="BJ696">
            <v>73130.919467165048</v>
          </cell>
        </row>
        <row r="697">
          <cell r="B697">
            <v>700</v>
          </cell>
          <cell r="C697" t="str">
            <v>Terrace Link Conveyor (SY2B) - Chute work</v>
          </cell>
          <cell r="D697">
            <v>60</v>
          </cell>
          <cell r="E697" t="str">
            <v>Other</v>
          </cell>
          <cell r="M697">
            <v>0</v>
          </cell>
          <cell r="N697">
            <v>0</v>
          </cell>
          <cell r="O697">
            <v>0</v>
          </cell>
          <cell r="P697">
            <v>0</v>
          </cell>
          <cell r="Q697">
            <v>0</v>
          </cell>
          <cell r="R697">
            <v>0</v>
          </cell>
          <cell r="S697">
            <v>0</v>
          </cell>
          <cell r="BJ697">
            <v>0</v>
          </cell>
        </row>
        <row r="698">
          <cell r="B698">
            <v>700</v>
          </cell>
          <cell r="C698" t="str">
            <v>Terrace Link Conveyor (SY2B) - Chute work</v>
          </cell>
          <cell r="D698">
            <v>70</v>
          </cell>
          <cell r="M698">
            <v>0</v>
          </cell>
          <cell r="N698">
            <v>0</v>
          </cell>
          <cell r="O698">
            <v>0</v>
          </cell>
          <cell r="P698">
            <v>0</v>
          </cell>
          <cell r="Q698">
            <v>0</v>
          </cell>
          <cell r="R698">
            <v>0</v>
          </cell>
          <cell r="S698">
            <v>0</v>
          </cell>
        </row>
        <row r="699">
          <cell r="B699">
            <v>600</v>
          </cell>
          <cell r="C699" t="str">
            <v>Terrace Link Conveyor (SY2B) - Grizzly</v>
          </cell>
          <cell r="D699">
            <v>10</v>
          </cell>
          <cell r="E699" t="str">
            <v>Design</v>
          </cell>
          <cell r="F699" t="str">
            <v>29.  Local Engineering Service/Design</v>
          </cell>
          <cell r="H699" t="str">
            <v>A Engineering</v>
          </cell>
          <cell r="I699" t="str">
            <v>Local</v>
          </cell>
          <cell r="J699" t="str">
            <v>ZAR</v>
          </cell>
          <cell r="L699">
            <v>111380.30303089615</v>
          </cell>
          <cell r="M699">
            <v>111380.30303089615</v>
          </cell>
          <cell r="N699">
            <v>0</v>
          </cell>
          <cell r="O699">
            <v>0</v>
          </cell>
          <cell r="P699">
            <v>0</v>
          </cell>
          <cell r="Q699">
            <v>0</v>
          </cell>
          <cell r="R699">
            <v>0</v>
          </cell>
          <cell r="S699">
            <v>0</v>
          </cell>
          <cell r="BA699">
            <v>111380.30303089615</v>
          </cell>
        </row>
        <row r="700">
          <cell r="B700">
            <v>600</v>
          </cell>
          <cell r="C700" t="str">
            <v>Terrace Link Conveyor (SY2B) - Grizzly</v>
          </cell>
          <cell r="D700">
            <v>20</v>
          </cell>
          <cell r="E700" t="str">
            <v>Procurement</v>
          </cell>
          <cell r="F700" t="str">
            <v>18.  F.O.R. Price-Goods manufactured Inside R.S.A.</v>
          </cell>
          <cell r="H700" t="str">
            <v>C Mechanical equipment and materials</v>
          </cell>
          <cell r="I700" t="str">
            <v>Local</v>
          </cell>
          <cell r="J700" t="str">
            <v>ZAR</v>
          </cell>
          <cell r="L700">
            <v>1008720.3310491374</v>
          </cell>
          <cell r="M700">
            <v>0</v>
          </cell>
          <cell r="N700">
            <v>1008720.3310491374</v>
          </cell>
          <cell r="O700">
            <v>0</v>
          </cell>
          <cell r="P700">
            <v>0</v>
          </cell>
          <cell r="Q700">
            <v>0</v>
          </cell>
          <cell r="R700">
            <v>0</v>
          </cell>
          <cell r="S700">
            <v>0</v>
          </cell>
          <cell r="BE700">
            <v>1008720.3310491374</v>
          </cell>
        </row>
        <row r="701">
          <cell r="B701">
            <v>600</v>
          </cell>
          <cell r="C701" t="str">
            <v>Terrace Link Conveyor (SY2B) - Grizzly</v>
          </cell>
          <cell r="D701">
            <v>30</v>
          </cell>
          <cell r="E701" t="str">
            <v>Engineering, manufacture and assembly</v>
          </cell>
          <cell r="F701" t="str">
            <v>25.  Local labour</v>
          </cell>
          <cell r="H701" t="str">
            <v>C Mechanical equipment and materials</v>
          </cell>
          <cell r="I701" t="str">
            <v>Local</v>
          </cell>
          <cell r="J701" t="str">
            <v>ZAR</v>
          </cell>
          <cell r="L701">
            <v>27845.075757724037</v>
          </cell>
          <cell r="M701">
            <v>0</v>
          </cell>
          <cell r="N701">
            <v>0</v>
          </cell>
          <cell r="O701">
            <v>27845.075757724037</v>
          </cell>
          <cell r="P701">
            <v>0</v>
          </cell>
          <cell r="Q701">
            <v>0</v>
          </cell>
          <cell r="R701">
            <v>0</v>
          </cell>
          <cell r="S701">
            <v>0</v>
          </cell>
          <cell r="BG701">
            <v>27845.075757724037</v>
          </cell>
        </row>
        <row r="702">
          <cell r="B702">
            <v>600</v>
          </cell>
          <cell r="C702" t="str">
            <v>Terrace Link Conveyor (SY2B) - Grizzly</v>
          </cell>
          <cell r="D702">
            <v>40</v>
          </cell>
          <cell r="E702" t="str">
            <v>Transport</v>
          </cell>
          <cell r="F702" t="str">
            <v>22.  Cost of Road transport</v>
          </cell>
          <cell r="H702" t="str">
            <v>E Transport</v>
          </cell>
          <cell r="I702" t="str">
            <v>Local</v>
          </cell>
          <cell r="J702" t="str">
            <v>ZAR</v>
          </cell>
          <cell r="L702">
            <v>5569.015151544806</v>
          </cell>
          <cell r="M702">
            <v>0</v>
          </cell>
          <cell r="N702">
            <v>0</v>
          </cell>
          <cell r="O702">
            <v>0</v>
          </cell>
          <cell r="P702">
            <v>5569.015151544806</v>
          </cell>
          <cell r="Q702">
            <v>0</v>
          </cell>
          <cell r="R702">
            <v>0</v>
          </cell>
          <cell r="S702">
            <v>0</v>
          </cell>
          <cell r="BH702">
            <v>5569.015151544806</v>
          </cell>
        </row>
        <row r="703">
          <cell r="B703">
            <v>600</v>
          </cell>
          <cell r="C703" t="str">
            <v>Terrace Link Conveyor (SY2B) - Grizzly</v>
          </cell>
          <cell r="D703">
            <v>50</v>
          </cell>
          <cell r="E703" t="str">
            <v>Construction, Erection, Installation</v>
          </cell>
          <cell r="F703" t="str">
            <v>25.  Local labour</v>
          </cell>
          <cell r="H703" t="str">
            <v>B Construction labour</v>
          </cell>
          <cell r="I703" t="str">
            <v>Local</v>
          </cell>
          <cell r="J703" t="str">
            <v>ZAR</v>
          </cell>
          <cell r="L703">
            <v>105082.69925982374</v>
          </cell>
          <cell r="M703">
            <v>0</v>
          </cell>
          <cell r="N703">
            <v>0</v>
          </cell>
          <cell r="O703">
            <v>0</v>
          </cell>
          <cell r="P703">
            <v>0</v>
          </cell>
          <cell r="Q703">
            <v>105082.69925982374</v>
          </cell>
          <cell r="R703">
            <v>0</v>
          </cell>
          <cell r="S703">
            <v>0</v>
          </cell>
          <cell r="BJ703">
            <v>105082.69925982374</v>
          </cell>
        </row>
        <row r="704">
          <cell r="B704">
            <v>600</v>
          </cell>
          <cell r="C704" t="str">
            <v>Terrace Link Conveyor (SY2B) - Grizzly</v>
          </cell>
          <cell r="D704">
            <v>60</v>
          </cell>
          <cell r="E704" t="str">
            <v>Other</v>
          </cell>
          <cell r="M704">
            <v>0</v>
          </cell>
          <cell r="N704">
            <v>0</v>
          </cell>
          <cell r="O704">
            <v>0</v>
          </cell>
          <cell r="P704">
            <v>0</v>
          </cell>
          <cell r="Q704">
            <v>0</v>
          </cell>
          <cell r="R704">
            <v>0</v>
          </cell>
          <cell r="S704">
            <v>0</v>
          </cell>
          <cell r="BJ704">
            <v>0</v>
          </cell>
        </row>
        <row r="705">
          <cell r="B705">
            <v>600</v>
          </cell>
          <cell r="C705" t="str">
            <v>Terrace Link Conveyor (SY2B) - Grizzly</v>
          </cell>
          <cell r="D705">
            <v>70</v>
          </cell>
          <cell r="M705">
            <v>0</v>
          </cell>
          <cell r="N705">
            <v>0</v>
          </cell>
          <cell r="O705">
            <v>0</v>
          </cell>
          <cell r="P705">
            <v>0</v>
          </cell>
          <cell r="Q705">
            <v>0</v>
          </cell>
          <cell r="R705">
            <v>0</v>
          </cell>
          <cell r="S705">
            <v>0</v>
          </cell>
        </row>
        <row r="706">
          <cell r="B706">
            <v>700</v>
          </cell>
          <cell r="C706" t="str">
            <v>Terrace Link Conveyor (SY2B) - C&amp;I</v>
          </cell>
          <cell r="D706">
            <v>10</v>
          </cell>
          <cell r="E706" t="str">
            <v>Design</v>
          </cell>
          <cell r="F706" t="str">
            <v>29.  Local Engineering Service/Design</v>
          </cell>
          <cell r="H706" t="str">
            <v>A Engineering</v>
          </cell>
          <cell r="I706" t="str">
            <v>Local</v>
          </cell>
          <cell r="J706" t="str">
            <v>ZAR</v>
          </cell>
          <cell r="L706">
            <v>26769.2903487</v>
          </cell>
          <cell r="M706">
            <v>26769.2903487</v>
          </cell>
          <cell r="N706">
            <v>0</v>
          </cell>
          <cell r="O706">
            <v>0</v>
          </cell>
          <cell r="P706">
            <v>0</v>
          </cell>
          <cell r="Q706">
            <v>0</v>
          </cell>
          <cell r="R706">
            <v>0</v>
          </cell>
          <cell r="S706">
            <v>0</v>
          </cell>
          <cell r="BB706">
            <v>26769.2903487</v>
          </cell>
        </row>
        <row r="707">
          <cell r="B707">
            <v>700</v>
          </cell>
          <cell r="C707" t="str">
            <v>Terrace Link Conveyor (SY2B) - C&amp;I</v>
          </cell>
          <cell r="D707">
            <v>20</v>
          </cell>
          <cell r="E707" t="str">
            <v>Procurement</v>
          </cell>
          <cell r="F707" t="str">
            <v>18.  F.O.R. Price-Goods manufactured Inside R.S.A.</v>
          </cell>
          <cell r="H707" t="str">
            <v>C Mechanical equipment and materials</v>
          </cell>
          <cell r="I707" t="str">
            <v>Local</v>
          </cell>
          <cell r="J707" t="str">
            <v>ZAR</v>
          </cell>
          <cell r="L707">
            <v>487275.03125999996</v>
          </cell>
          <cell r="M707">
            <v>0</v>
          </cell>
          <cell r="N707">
            <v>487275.03125999996</v>
          </cell>
          <cell r="O707">
            <v>0</v>
          </cell>
          <cell r="P707">
            <v>0</v>
          </cell>
          <cell r="Q707">
            <v>0</v>
          </cell>
          <cell r="R707">
            <v>0</v>
          </cell>
          <cell r="S707">
            <v>0</v>
          </cell>
          <cell r="BF707">
            <v>487275.03125999996</v>
          </cell>
        </row>
        <row r="708">
          <cell r="B708">
            <v>700</v>
          </cell>
          <cell r="C708" t="str">
            <v>Terrace Link Conveyor (SY2B) - C&amp;I</v>
          </cell>
          <cell r="D708">
            <v>30</v>
          </cell>
          <cell r="E708" t="str">
            <v>Engineering, manufacture and assembly</v>
          </cell>
          <cell r="F708" t="str">
            <v>25.  Local labour</v>
          </cell>
          <cell r="H708" t="str">
            <v>C Mechanical equipment and materials</v>
          </cell>
          <cell r="I708" t="str">
            <v>Local</v>
          </cell>
          <cell r="J708" t="str">
            <v>ZAR</v>
          </cell>
          <cell r="L708">
            <v>13384.64517435</v>
          </cell>
          <cell r="M708">
            <v>0</v>
          </cell>
          <cell r="N708">
            <v>0</v>
          </cell>
          <cell r="O708">
            <v>13384.64517435</v>
          </cell>
          <cell r="P708">
            <v>0</v>
          </cell>
          <cell r="Q708">
            <v>0</v>
          </cell>
          <cell r="R708">
            <v>0</v>
          </cell>
          <cell r="S708">
            <v>0</v>
          </cell>
          <cell r="BG708">
            <v>13384.64517435</v>
          </cell>
        </row>
        <row r="709">
          <cell r="B709">
            <v>700</v>
          </cell>
          <cell r="C709" t="str">
            <v>Terrace Link Conveyor (SY2B) - C&amp;I</v>
          </cell>
          <cell r="D709">
            <v>40</v>
          </cell>
          <cell r="E709" t="str">
            <v>Transport</v>
          </cell>
          <cell r="F709" t="str">
            <v>22.  Cost of Road transport</v>
          </cell>
          <cell r="H709" t="str">
            <v>E Transport</v>
          </cell>
          <cell r="I709" t="str">
            <v>Local</v>
          </cell>
          <cell r="J709" t="str">
            <v>ZAR</v>
          </cell>
          <cell r="L709">
            <v>2676.9290348699997</v>
          </cell>
          <cell r="M709">
            <v>0</v>
          </cell>
          <cell r="N709">
            <v>0</v>
          </cell>
          <cell r="O709">
            <v>0</v>
          </cell>
          <cell r="P709">
            <v>2676.9290348699997</v>
          </cell>
          <cell r="Q709">
            <v>0</v>
          </cell>
          <cell r="R709">
            <v>0</v>
          </cell>
          <cell r="S709">
            <v>0</v>
          </cell>
          <cell r="BH709">
            <v>2676.9290348699997</v>
          </cell>
        </row>
        <row r="710">
          <cell r="B710">
            <v>700</v>
          </cell>
          <cell r="C710" t="str">
            <v>Terrace Link Conveyor (SY2B) - C&amp;I</v>
          </cell>
          <cell r="D710">
            <v>50</v>
          </cell>
          <cell r="E710" t="str">
            <v>Construction, Erection, Installation</v>
          </cell>
          <cell r="F710" t="str">
            <v>25.  Local labour</v>
          </cell>
          <cell r="H710" t="str">
            <v>B Construction labour</v>
          </cell>
          <cell r="I710" t="str">
            <v>Local</v>
          </cell>
          <cell r="J710" t="str">
            <v>ZAR</v>
          </cell>
          <cell r="L710">
            <v>48110.775714000003</v>
          </cell>
          <cell r="M710">
            <v>0</v>
          </cell>
          <cell r="N710">
            <v>0</v>
          </cell>
          <cell r="O710">
            <v>0</v>
          </cell>
          <cell r="P710">
            <v>0</v>
          </cell>
          <cell r="Q710">
            <v>48110.775714000003</v>
          </cell>
          <cell r="R710">
            <v>0</v>
          </cell>
          <cell r="S710">
            <v>0</v>
          </cell>
          <cell r="BJ710">
            <v>48110.775714000003</v>
          </cell>
        </row>
        <row r="711">
          <cell r="B711">
            <v>700</v>
          </cell>
          <cell r="C711" t="str">
            <v>Terrace Link Conveyor (SY2B) - C&amp;I</v>
          </cell>
          <cell r="D711">
            <v>60</v>
          </cell>
          <cell r="E711" t="str">
            <v>Other</v>
          </cell>
          <cell r="M711">
            <v>0</v>
          </cell>
          <cell r="N711">
            <v>0</v>
          </cell>
          <cell r="O711">
            <v>0</v>
          </cell>
          <cell r="P711">
            <v>0</v>
          </cell>
          <cell r="Q711">
            <v>0</v>
          </cell>
          <cell r="R711">
            <v>0</v>
          </cell>
          <cell r="S711">
            <v>0</v>
          </cell>
          <cell r="BJ711">
            <v>0</v>
          </cell>
        </row>
        <row r="712">
          <cell r="B712">
            <v>700</v>
          </cell>
          <cell r="C712" t="str">
            <v>Terrace Link Conveyor (SY2B) - C&amp;I</v>
          </cell>
          <cell r="D712">
            <v>70</v>
          </cell>
          <cell r="M712">
            <v>0</v>
          </cell>
          <cell r="N712">
            <v>0</v>
          </cell>
          <cell r="O712">
            <v>0</v>
          </cell>
          <cell r="P712">
            <v>0</v>
          </cell>
          <cell r="Q712">
            <v>0</v>
          </cell>
          <cell r="R712">
            <v>0</v>
          </cell>
          <cell r="S712">
            <v>0</v>
          </cell>
        </row>
        <row r="713">
          <cell r="B713">
            <v>700</v>
          </cell>
          <cell r="C713" t="str">
            <v>Terrace Link Conveyor (SY2B) - Field instrumentation</v>
          </cell>
          <cell r="D713">
            <v>10</v>
          </cell>
          <cell r="E713" t="str">
            <v>Design</v>
          </cell>
          <cell r="F713" t="str">
            <v>29.  Local Engineering Service/Design</v>
          </cell>
          <cell r="H713" t="str">
            <v>A Engineering</v>
          </cell>
          <cell r="I713" t="str">
            <v>Local</v>
          </cell>
          <cell r="J713" t="str">
            <v>ZAR</v>
          </cell>
          <cell r="L713">
            <v>1568.316789</v>
          </cell>
          <cell r="M713">
            <v>1568.316789</v>
          </cell>
          <cell r="N713">
            <v>0</v>
          </cell>
          <cell r="O713">
            <v>0</v>
          </cell>
          <cell r="P713">
            <v>0</v>
          </cell>
          <cell r="Q713">
            <v>0</v>
          </cell>
          <cell r="R713">
            <v>0</v>
          </cell>
          <cell r="S713">
            <v>0</v>
          </cell>
          <cell r="BC713">
            <v>1568.316789</v>
          </cell>
        </row>
        <row r="714">
          <cell r="B714">
            <v>700</v>
          </cell>
          <cell r="C714" t="str">
            <v>Terrace Link Conveyor (SY2B) - Field instrumentation</v>
          </cell>
          <cell r="D714">
            <v>20</v>
          </cell>
          <cell r="E714" t="str">
            <v>Procurement</v>
          </cell>
          <cell r="F714" t="str">
            <v>18.  F.O.R. Price-Goods manufactured Inside R.S.A.</v>
          </cell>
          <cell r="H714" t="str">
            <v>C Mechanical equipment and materials</v>
          </cell>
          <cell r="I714" t="str">
            <v>Local</v>
          </cell>
          <cell r="J714" t="str">
            <v>ZAR</v>
          </cell>
          <cell r="L714">
            <v>27280.907999999996</v>
          </cell>
          <cell r="M714">
            <v>0</v>
          </cell>
          <cell r="N714">
            <v>27280.907999999996</v>
          </cell>
          <cell r="O714">
            <v>0</v>
          </cell>
          <cell r="P714">
            <v>0</v>
          </cell>
          <cell r="Q714">
            <v>0</v>
          </cell>
          <cell r="R714">
            <v>0</v>
          </cell>
          <cell r="S714">
            <v>0</v>
          </cell>
          <cell r="BF714">
            <v>27280.907999999996</v>
          </cell>
        </row>
        <row r="715">
          <cell r="B715">
            <v>700</v>
          </cell>
          <cell r="C715" t="str">
            <v>Terrace Link Conveyor (SY2B) - Field instrumentation</v>
          </cell>
          <cell r="D715">
            <v>30</v>
          </cell>
          <cell r="E715" t="str">
            <v>Engineering, manufacture and assembly</v>
          </cell>
          <cell r="F715" t="str">
            <v>25.  Local labour</v>
          </cell>
          <cell r="H715" t="str">
            <v>C Mechanical equipment and materials</v>
          </cell>
          <cell r="I715" t="str">
            <v>Local</v>
          </cell>
          <cell r="J715" t="str">
            <v>ZAR</v>
          </cell>
          <cell r="L715">
            <v>784.15839449999999</v>
          </cell>
          <cell r="M715">
            <v>0</v>
          </cell>
          <cell r="N715">
            <v>0</v>
          </cell>
          <cell r="O715">
            <v>784.15839449999999</v>
          </cell>
          <cell r="P715">
            <v>0</v>
          </cell>
          <cell r="Q715">
            <v>0</v>
          </cell>
          <cell r="R715">
            <v>0</v>
          </cell>
          <cell r="S715">
            <v>0</v>
          </cell>
          <cell r="BG715">
            <v>784.15839449999999</v>
          </cell>
        </row>
        <row r="716">
          <cell r="B716">
            <v>700</v>
          </cell>
          <cell r="C716" t="str">
            <v>Terrace Link Conveyor (SY2B) - Field instrumentation</v>
          </cell>
          <cell r="D716">
            <v>40</v>
          </cell>
          <cell r="E716" t="str">
            <v>Transport</v>
          </cell>
          <cell r="F716" t="str">
            <v>22.  Cost of Road transport</v>
          </cell>
          <cell r="H716" t="str">
            <v>E Transport</v>
          </cell>
          <cell r="I716" t="str">
            <v>Local</v>
          </cell>
          <cell r="J716" t="str">
            <v>ZAR</v>
          </cell>
          <cell r="L716">
            <v>156.83167889999999</v>
          </cell>
          <cell r="M716">
            <v>0</v>
          </cell>
          <cell r="N716">
            <v>0</v>
          </cell>
          <cell r="O716">
            <v>0</v>
          </cell>
          <cell r="P716">
            <v>156.83167889999999</v>
          </cell>
          <cell r="Q716">
            <v>0</v>
          </cell>
          <cell r="R716">
            <v>0</v>
          </cell>
          <cell r="S716">
            <v>0</v>
          </cell>
          <cell r="BH716">
            <v>156.83167889999999</v>
          </cell>
        </row>
        <row r="717">
          <cell r="B717">
            <v>700</v>
          </cell>
          <cell r="C717" t="str">
            <v>Terrace Link Conveyor (SY2B) - Field instrumentation</v>
          </cell>
          <cell r="D717">
            <v>50</v>
          </cell>
          <cell r="E717" t="str">
            <v>Construction, Erection, Installation</v>
          </cell>
          <cell r="F717" t="str">
            <v>25.  Local labour</v>
          </cell>
          <cell r="H717" t="str">
            <v>B Construction labour</v>
          </cell>
          <cell r="I717" t="str">
            <v>Local</v>
          </cell>
          <cell r="J717" t="str">
            <v>ZAR</v>
          </cell>
          <cell r="L717">
            <v>4085.4277799999995</v>
          </cell>
          <cell r="M717">
            <v>0</v>
          </cell>
          <cell r="N717">
            <v>0</v>
          </cell>
          <cell r="O717">
            <v>0</v>
          </cell>
          <cell r="P717">
            <v>0</v>
          </cell>
          <cell r="Q717">
            <v>4085.4277799999995</v>
          </cell>
          <cell r="R717">
            <v>0</v>
          </cell>
          <cell r="S717">
            <v>0</v>
          </cell>
          <cell r="BJ717">
            <v>4085.4277799999995</v>
          </cell>
        </row>
        <row r="718">
          <cell r="B718">
            <v>700</v>
          </cell>
          <cell r="C718" t="str">
            <v>Terrace Link Conveyor (SY2B) - Field instrumentation</v>
          </cell>
          <cell r="D718">
            <v>60</v>
          </cell>
          <cell r="E718" t="str">
            <v>Other</v>
          </cell>
          <cell r="M718">
            <v>0</v>
          </cell>
          <cell r="N718">
            <v>0</v>
          </cell>
          <cell r="O718">
            <v>0</v>
          </cell>
          <cell r="P718">
            <v>0</v>
          </cell>
          <cell r="Q718">
            <v>0</v>
          </cell>
          <cell r="R718">
            <v>0</v>
          </cell>
          <cell r="S718">
            <v>0</v>
          </cell>
          <cell r="BJ718">
            <v>0</v>
          </cell>
        </row>
        <row r="719">
          <cell r="B719">
            <v>700</v>
          </cell>
          <cell r="C719" t="str">
            <v>Terrace Link Conveyor (SY2B) - Field instrumentation</v>
          </cell>
          <cell r="D719">
            <v>70</v>
          </cell>
          <cell r="M719">
            <v>0</v>
          </cell>
          <cell r="N719">
            <v>0</v>
          </cell>
          <cell r="O719">
            <v>0</v>
          </cell>
          <cell r="P719">
            <v>0</v>
          </cell>
          <cell r="Q719">
            <v>0</v>
          </cell>
          <cell r="R719">
            <v>0</v>
          </cell>
          <cell r="S719">
            <v>0</v>
          </cell>
        </row>
        <row r="720">
          <cell r="B720">
            <v>700</v>
          </cell>
          <cell r="C720" t="str">
            <v>Terrace Link Conveyor (SY2B) - Earthing</v>
          </cell>
          <cell r="D720">
            <v>10</v>
          </cell>
          <cell r="E720" t="str">
            <v>Design</v>
          </cell>
          <cell r="F720" t="str">
            <v>29.  Local Engineering Service/Design</v>
          </cell>
          <cell r="H720" t="str">
            <v>A Engineering</v>
          </cell>
          <cell r="I720" t="str">
            <v>Local</v>
          </cell>
          <cell r="J720" t="str">
            <v>ZAR</v>
          </cell>
          <cell r="L720">
            <v>5066.6460120000002</v>
          </cell>
          <cell r="M720">
            <v>5066.6460120000002</v>
          </cell>
          <cell r="N720">
            <v>0</v>
          </cell>
          <cell r="O720">
            <v>0</v>
          </cell>
          <cell r="P720">
            <v>0</v>
          </cell>
          <cell r="Q720">
            <v>0</v>
          </cell>
          <cell r="R720">
            <v>0</v>
          </cell>
          <cell r="S720">
            <v>0</v>
          </cell>
          <cell r="BD720">
            <v>5066.6460120000002</v>
          </cell>
        </row>
        <row r="721">
          <cell r="B721">
            <v>700</v>
          </cell>
          <cell r="C721" t="str">
            <v>Terrace Link Conveyor (SY2B) - Earthing</v>
          </cell>
          <cell r="D721">
            <v>20</v>
          </cell>
          <cell r="E721" t="str">
            <v>Procurement</v>
          </cell>
          <cell r="F721" t="str">
            <v>18.  F.O.R. Price-Goods manufactured Inside R.S.A.</v>
          </cell>
          <cell r="H721" t="str">
            <v>C Mechanical equipment and materials</v>
          </cell>
          <cell r="I721" t="str">
            <v>Local</v>
          </cell>
          <cell r="J721" t="str">
            <v>ZAR</v>
          </cell>
          <cell r="L721">
            <v>70198.024949999992</v>
          </cell>
          <cell r="M721">
            <v>0</v>
          </cell>
          <cell r="N721">
            <v>70198.024949999992</v>
          </cell>
          <cell r="O721">
            <v>0</v>
          </cell>
          <cell r="P721">
            <v>0</v>
          </cell>
          <cell r="Q721">
            <v>0</v>
          </cell>
          <cell r="R721">
            <v>0</v>
          </cell>
          <cell r="S721">
            <v>0</v>
          </cell>
          <cell r="BG721">
            <v>70198.024949999992</v>
          </cell>
        </row>
        <row r="722">
          <cell r="B722">
            <v>700</v>
          </cell>
          <cell r="C722" t="str">
            <v>Terrace Link Conveyor (SY2B) - Earthing</v>
          </cell>
          <cell r="D722">
            <v>30</v>
          </cell>
          <cell r="E722" t="str">
            <v>Engineering, manufacture and assembly</v>
          </cell>
          <cell r="F722" t="str">
            <v>25.  Local labour</v>
          </cell>
          <cell r="H722" t="str">
            <v>C Mechanical equipment and materials</v>
          </cell>
          <cell r="I722" t="str">
            <v>Local</v>
          </cell>
          <cell r="J722" t="str">
            <v>ZAR</v>
          </cell>
          <cell r="L722">
            <v>2533.3230060000001</v>
          </cell>
          <cell r="M722">
            <v>0</v>
          </cell>
          <cell r="N722">
            <v>0</v>
          </cell>
          <cell r="O722">
            <v>2533.3230060000001</v>
          </cell>
          <cell r="P722">
            <v>0</v>
          </cell>
          <cell r="Q722">
            <v>0</v>
          </cell>
          <cell r="R722">
            <v>0</v>
          </cell>
          <cell r="S722">
            <v>0</v>
          </cell>
          <cell r="BG722">
            <v>2533.3230060000001</v>
          </cell>
        </row>
        <row r="723">
          <cell r="B723">
            <v>700</v>
          </cell>
          <cell r="C723" t="str">
            <v>Terrace Link Conveyor (SY2B) - Earthing</v>
          </cell>
          <cell r="D723">
            <v>40</v>
          </cell>
          <cell r="E723" t="str">
            <v>Transport</v>
          </cell>
          <cell r="F723" t="str">
            <v>22.  Cost of Road transport</v>
          </cell>
          <cell r="H723" t="str">
            <v>E Transport</v>
          </cell>
          <cell r="I723" t="str">
            <v>Local</v>
          </cell>
          <cell r="J723" t="str">
            <v>ZAR</v>
          </cell>
          <cell r="L723">
            <v>506.66460119999999</v>
          </cell>
          <cell r="M723">
            <v>0</v>
          </cell>
          <cell r="N723">
            <v>0</v>
          </cell>
          <cell r="O723">
            <v>0</v>
          </cell>
          <cell r="P723">
            <v>506.66460119999999</v>
          </cell>
          <cell r="Q723">
            <v>0</v>
          </cell>
          <cell r="R723">
            <v>0</v>
          </cell>
          <cell r="S723">
            <v>0</v>
          </cell>
          <cell r="BH723">
            <v>506.66460119999999</v>
          </cell>
        </row>
        <row r="724">
          <cell r="B724">
            <v>700</v>
          </cell>
          <cell r="C724" t="str">
            <v>Terrace Link Conveyor (SY2B) - Earthing</v>
          </cell>
          <cell r="D724">
            <v>50</v>
          </cell>
          <cell r="E724" t="str">
            <v>Construction, Erection, Installation</v>
          </cell>
          <cell r="F724" t="str">
            <v>25.  Local labour</v>
          </cell>
          <cell r="H724" t="str">
            <v>B Construction labour</v>
          </cell>
          <cell r="I724" t="str">
            <v>Local</v>
          </cell>
          <cell r="J724" t="str">
            <v>ZAR</v>
          </cell>
          <cell r="L724">
            <v>31134.895289999997</v>
          </cell>
          <cell r="M724">
            <v>0</v>
          </cell>
          <cell r="N724">
            <v>0</v>
          </cell>
          <cell r="O724">
            <v>0</v>
          </cell>
          <cell r="P724">
            <v>0</v>
          </cell>
          <cell r="Q724">
            <v>31134.895289999997</v>
          </cell>
          <cell r="R724">
            <v>0</v>
          </cell>
          <cell r="S724">
            <v>0</v>
          </cell>
          <cell r="BJ724">
            <v>31134.895289999997</v>
          </cell>
        </row>
        <row r="725">
          <cell r="B725">
            <v>700</v>
          </cell>
          <cell r="C725" t="str">
            <v>Terrace Link Conveyor (SY2B) - Earthing</v>
          </cell>
          <cell r="D725">
            <v>60</v>
          </cell>
          <cell r="E725" t="str">
            <v>Other</v>
          </cell>
          <cell r="M725">
            <v>0</v>
          </cell>
          <cell r="N725">
            <v>0</v>
          </cell>
          <cell r="O725">
            <v>0</v>
          </cell>
          <cell r="P725">
            <v>0</v>
          </cell>
          <cell r="Q725">
            <v>0</v>
          </cell>
          <cell r="R725">
            <v>0</v>
          </cell>
          <cell r="S725">
            <v>0</v>
          </cell>
          <cell r="BJ725">
            <v>0</v>
          </cell>
        </row>
        <row r="726">
          <cell r="B726">
            <v>700</v>
          </cell>
          <cell r="C726" t="str">
            <v>Terrace Link Conveyor (SY2B) - Earthing</v>
          </cell>
          <cell r="D726">
            <v>70</v>
          </cell>
          <cell r="M726">
            <v>0</v>
          </cell>
          <cell r="N726">
            <v>0</v>
          </cell>
          <cell r="O726">
            <v>0</v>
          </cell>
          <cell r="P726">
            <v>0</v>
          </cell>
          <cell r="Q726">
            <v>0</v>
          </cell>
          <cell r="R726">
            <v>0</v>
          </cell>
          <cell r="S726">
            <v>0</v>
          </cell>
        </row>
        <row r="727">
          <cell r="M727">
            <v>0</v>
          </cell>
          <cell r="N727">
            <v>0</v>
          </cell>
          <cell r="O727">
            <v>0</v>
          </cell>
          <cell r="P727">
            <v>0</v>
          </cell>
          <cell r="Q727">
            <v>0</v>
          </cell>
          <cell r="R727">
            <v>0</v>
          </cell>
          <cell r="S727">
            <v>0</v>
          </cell>
        </row>
        <row r="728">
          <cell r="B728">
            <v>800</v>
          </cell>
          <cell r="C728" t="str">
            <v>Terrace Link Conveyor (SY3A) - Steelwork</v>
          </cell>
          <cell r="D728">
            <v>10</v>
          </cell>
          <cell r="E728" t="str">
            <v>Design</v>
          </cell>
          <cell r="F728" t="str">
            <v>29.  Local Engineering Service/Design</v>
          </cell>
          <cell r="H728" t="str">
            <v>A Engineering</v>
          </cell>
          <cell r="I728" t="str">
            <v>Local</v>
          </cell>
          <cell r="J728" t="str">
            <v>ZAR</v>
          </cell>
          <cell r="L728">
            <v>1391659.4727906436</v>
          </cell>
          <cell r="M728">
            <v>1391659.4727906436</v>
          </cell>
          <cell r="N728">
            <v>0</v>
          </cell>
          <cell r="O728">
            <v>0</v>
          </cell>
          <cell r="P728">
            <v>0</v>
          </cell>
          <cell r="Q728">
            <v>0</v>
          </cell>
          <cell r="R728">
            <v>0</v>
          </cell>
          <cell r="S728">
            <v>0</v>
          </cell>
          <cell r="AO728">
            <v>1391659.4727906436</v>
          </cell>
        </row>
        <row r="729">
          <cell r="B729">
            <v>800</v>
          </cell>
          <cell r="C729" t="str">
            <v>Terrace Link Conveyor (SY3A) - Steelwork</v>
          </cell>
          <cell r="D729">
            <v>20</v>
          </cell>
          <cell r="E729" t="str">
            <v>Procurement</v>
          </cell>
          <cell r="F729" t="str">
            <v>18.  F.O.R. Price-Goods manufactured Inside R.S.A.</v>
          </cell>
          <cell r="H729" t="str">
            <v>C Mechanical equipment and materials</v>
          </cell>
          <cell r="I729" t="str">
            <v>Local</v>
          </cell>
          <cell r="J729" t="str">
            <v>ZAR</v>
          </cell>
          <cell r="L729">
            <v>11932920.641094752</v>
          </cell>
          <cell r="M729">
            <v>0</v>
          </cell>
          <cell r="N729">
            <v>11932920.641094752</v>
          </cell>
          <cell r="O729">
            <v>0</v>
          </cell>
          <cell r="P729">
            <v>0</v>
          </cell>
          <cell r="Q729">
            <v>0</v>
          </cell>
          <cell r="R729">
            <v>0</v>
          </cell>
          <cell r="S729">
            <v>0</v>
          </cell>
          <cell r="AR729">
            <v>11932920.641094752</v>
          </cell>
        </row>
        <row r="730">
          <cell r="B730">
            <v>800</v>
          </cell>
          <cell r="C730" t="str">
            <v>Terrace Link Conveyor (SY3A) - Steelwork</v>
          </cell>
          <cell r="D730">
            <v>30</v>
          </cell>
          <cell r="E730" t="str">
            <v>Engineering, manufacture and assembly</v>
          </cell>
          <cell r="F730" t="str">
            <v>25.  Local labour</v>
          </cell>
          <cell r="H730" t="str">
            <v>C Mechanical equipment and materials</v>
          </cell>
          <cell r="I730" t="str">
            <v>Local</v>
          </cell>
          <cell r="J730" t="str">
            <v>ZAR</v>
          </cell>
          <cell r="L730">
            <v>347914.86819766089</v>
          </cell>
          <cell r="M730">
            <v>0</v>
          </cell>
          <cell r="N730">
            <v>0</v>
          </cell>
          <cell r="O730">
            <v>347914.86819766089</v>
          </cell>
          <cell r="P730">
            <v>0</v>
          </cell>
          <cell r="Q730">
            <v>0</v>
          </cell>
          <cell r="R730">
            <v>0</v>
          </cell>
          <cell r="S730">
            <v>0</v>
          </cell>
          <cell r="AR730">
            <v>347914.86819766089</v>
          </cell>
        </row>
        <row r="731">
          <cell r="B731">
            <v>800</v>
          </cell>
          <cell r="C731" t="str">
            <v>Terrace Link Conveyor (SY3A) - Steelwork</v>
          </cell>
          <cell r="D731">
            <v>40</v>
          </cell>
          <cell r="E731" t="str">
            <v>Transport</v>
          </cell>
          <cell r="F731" t="str">
            <v>22.  Cost of Road transport</v>
          </cell>
          <cell r="H731" t="str">
            <v>E Transport</v>
          </cell>
          <cell r="I731" t="str">
            <v>Local</v>
          </cell>
          <cell r="J731" t="str">
            <v>ZAR</v>
          </cell>
          <cell r="L731">
            <v>69582.973639532196</v>
          </cell>
          <cell r="M731">
            <v>0</v>
          </cell>
          <cell r="N731">
            <v>0</v>
          </cell>
          <cell r="O731">
            <v>0</v>
          </cell>
          <cell r="P731">
            <v>69582.973639532196</v>
          </cell>
          <cell r="Q731">
            <v>0</v>
          </cell>
          <cell r="R731">
            <v>0</v>
          </cell>
          <cell r="S731">
            <v>0</v>
          </cell>
          <cell r="AS731">
            <v>69582.973639532196</v>
          </cell>
        </row>
        <row r="732">
          <cell r="B732">
            <v>800</v>
          </cell>
          <cell r="C732" t="str">
            <v>Terrace Link Conveyor (SY3A) - Steelwork</v>
          </cell>
          <cell r="D732">
            <v>50</v>
          </cell>
          <cell r="E732" t="str">
            <v>Construction, Erection, Installation</v>
          </cell>
          <cell r="F732" t="str">
            <v>25.  Local labour</v>
          </cell>
          <cell r="H732" t="str">
            <v>B Construction labour</v>
          </cell>
          <cell r="I732" t="str">
            <v>Local</v>
          </cell>
          <cell r="J732" t="str">
            <v>ZAR</v>
          </cell>
          <cell r="L732">
            <v>1983674.0868116852</v>
          </cell>
          <cell r="M732">
            <v>0</v>
          </cell>
          <cell r="N732">
            <v>0</v>
          </cell>
          <cell r="O732">
            <v>0</v>
          </cell>
          <cell r="P732">
            <v>0</v>
          </cell>
          <cell r="Q732">
            <v>1983674.0868116852</v>
          </cell>
          <cell r="R732">
            <v>0</v>
          </cell>
          <cell r="S732">
            <v>0</v>
          </cell>
          <cell r="AU732">
            <v>1983674.0868116852</v>
          </cell>
        </row>
        <row r="733">
          <cell r="B733">
            <v>800</v>
          </cell>
          <cell r="C733" t="str">
            <v>Terrace Link Conveyor (SY3A) - Steelwork</v>
          </cell>
          <cell r="D733">
            <v>60</v>
          </cell>
          <cell r="E733" t="str">
            <v>Other</v>
          </cell>
          <cell r="M733">
            <v>0</v>
          </cell>
          <cell r="N733">
            <v>0</v>
          </cell>
          <cell r="O733">
            <v>0</v>
          </cell>
          <cell r="P733">
            <v>0</v>
          </cell>
          <cell r="Q733">
            <v>0</v>
          </cell>
          <cell r="R733">
            <v>0</v>
          </cell>
          <cell r="S733">
            <v>0</v>
          </cell>
          <cell r="AU733">
            <v>0</v>
          </cell>
        </row>
        <row r="734">
          <cell r="B734">
            <v>800</v>
          </cell>
          <cell r="C734" t="str">
            <v>Terrace Link Conveyor (SY3A) - Steelwork</v>
          </cell>
          <cell r="D734">
            <v>70</v>
          </cell>
          <cell r="M734">
            <v>0</v>
          </cell>
          <cell r="N734">
            <v>0</v>
          </cell>
          <cell r="O734">
            <v>0</v>
          </cell>
          <cell r="P734">
            <v>0</v>
          </cell>
          <cell r="Q734">
            <v>0</v>
          </cell>
          <cell r="R734">
            <v>0</v>
          </cell>
          <cell r="S734">
            <v>0</v>
          </cell>
        </row>
        <row r="735">
          <cell r="B735">
            <v>800</v>
          </cell>
          <cell r="C735" t="str">
            <v>Terrace Link Conveyor (SY3A) - Idlers</v>
          </cell>
          <cell r="D735">
            <v>10</v>
          </cell>
          <cell r="E735" t="str">
            <v>Design</v>
          </cell>
          <cell r="F735" t="str">
            <v>29.  Local Engineering Service/Design</v>
          </cell>
          <cell r="H735" t="str">
            <v>A Engineering</v>
          </cell>
          <cell r="I735" t="str">
            <v>Local</v>
          </cell>
          <cell r="J735" t="str">
            <v>ZAR</v>
          </cell>
          <cell r="L735">
            <v>273980.16887940001</v>
          </cell>
          <cell r="M735">
            <v>273980.16887940001</v>
          </cell>
          <cell r="N735">
            <v>0</v>
          </cell>
          <cell r="O735">
            <v>0</v>
          </cell>
          <cell r="P735">
            <v>0</v>
          </cell>
          <cell r="Q735">
            <v>0</v>
          </cell>
          <cell r="R735">
            <v>0</v>
          </cell>
          <cell r="S735">
            <v>0</v>
          </cell>
          <cell r="AN735">
            <v>273980.16887940001</v>
          </cell>
        </row>
        <row r="736">
          <cell r="B736">
            <v>800</v>
          </cell>
          <cell r="C736" t="str">
            <v>Terrace Link Conveyor (SY3A) - Idlers</v>
          </cell>
          <cell r="D736">
            <v>20</v>
          </cell>
          <cell r="E736" t="str">
            <v>Procurement</v>
          </cell>
          <cell r="F736" t="str">
            <v>18.  F.O.R. Price-Goods manufactured Inside R.S.A.</v>
          </cell>
          <cell r="H736" t="str">
            <v>C Mechanical equipment and materials</v>
          </cell>
          <cell r="I736" t="str">
            <v>Local</v>
          </cell>
          <cell r="J736" t="str">
            <v>ZAR</v>
          </cell>
          <cell r="L736">
            <v>2492046.0977399996</v>
          </cell>
          <cell r="M736">
            <v>0</v>
          </cell>
          <cell r="N736">
            <v>2492046.0977399996</v>
          </cell>
          <cell r="O736">
            <v>0</v>
          </cell>
          <cell r="P736">
            <v>0</v>
          </cell>
          <cell r="Q736">
            <v>0</v>
          </cell>
          <cell r="R736">
            <v>0</v>
          </cell>
          <cell r="S736">
            <v>0</v>
          </cell>
          <cell r="AQ736">
            <v>2492046.0977399996</v>
          </cell>
        </row>
        <row r="737">
          <cell r="B737">
            <v>800</v>
          </cell>
          <cell r="C737" t="str">
            <v>Terrace Link Conveyor (SY3A) - Idlers</v>
          </cell>
          <cell r="D737">
            <v>30</v>
          </cell>
          <cell r="E737" t="str">
            <v>Engineering, manufacture and assembly</v>
          </cell>
          <cell r="F737" t="str">
            <v>25.  Local labour</v>
          </cell>
          <cell r="H737" t="str">
            <v>C Mechanical equipment and materials</v>
          </cell>
          <cell r="I737" t="str">
            <v>Local</v>
          </cell>
          <cell r="J737" t="str">
            <v>ZAR</v>
          </cell>
          <cell r="L737">
            <v>68495.042219850002</v>
          </cell>
          <cell r="M737">
            <v>0</v>
          </cell>
          <cell r="N737">
            <v>0</v>
          </cell>
          <cell r="O737">
            <v>68495.042219850002</v>
          </cell>
          <cell r="P737">
            <v>0</v>
          </cell>
          <cell r="Q737">
            <v>0</v>
          </cell>
          <cell r="R737">
            <v>0</v>
          </cell>
          <cell r="S737">
            <v>0</v>
          </cell>
          <cell r="AR737">
            <v>68495.042219850002</v>
          </cell>
        </row>
        <row r="738">
          <cell r="B738">
            <v>800</v>
          </cell>
          <cell r="C738" t="str">
            <v>Terrace Link Conveyor (SY3A) - Idlers</v>
          </cell>
          <cell r="D738">
            <v>40</v>
          </cell>
          <cell r="E738" t="str">
            <v>Transport</v>
          </cell>
          <cell r="F738" t="str">
            <v>22.  Cost of Road transport</v>
          </cell>
          <cell r="H738" t="str">
            <v>E Transport</v>
          </cell>
          <cell r="I738" t="str">
            <v>Local</v>
          </cell>
          <cell r="J738" t="str">
            <v>ZAR</v>
          </cell>
          <cell r="L738">
            <v>13699.008443969999</v>
          </cell>
          <cell r="M738">
            <v>0</v>
          </cell>
          <cell r="N738">
            <v>0</v>
          </cell>
          <cell r="O738">
            <v>0</v>
          </cell>
          <cell r="P738">
            <v>13699.008443969999</v>
          </cell>
          <cell r="Q738">
            <v>0</v>
          </cell>
          <cell r="R738">
            <v>0</v>
          </cell>
          <cell r="S738">
            <v>0</v>
          </cell>
          <cell r="AS738">
            <v>13699.008443969999</v>
          </cell>
        </row>
        <row r="739">
          <cell r="B739">
            <v>800</v>
          </cell>
          <cell r="C739" t="str">
            <v>Terrace Link Conveyor (SY3A) - Idlers</v>
          </cell>
          <cell r="D739">
            <v>50</v>
          </cell>
          <cell r="E739" t="str">
            <v>Construction, Erection, Installation</v>
          </cell>
          <cell r="F739" t="str">
            <v>25.  Local labour</v>
          </cell>
          <cell r="H739" t="str">
            <v>B Construction labour</v>
          </cell>
          <cell r="I739" t="str">
            <v>Local</v>
          </cell>
          <cell r="J739" t="str">
            <v>ZAR</v>
          </cell>
          <cell r="L739">
            <v>247755.59105399999</v>
          </cell>
          <cell r="M739">
            <v>0</v>
          </cell>
          <cell r="N739">
            <v>0</v>
          </cell>
          <cell r="O739">
            <v>0</v>
          </cell>
          <cell r="P739">
            <v>0</v>
          </cell>
          <cell r="Q739">
            <v>247755.59105399999</v>
          </cell>
          <cell r="R739">
            <v>0</v>
          </cell>
          <cell r="S739">
            <v>0</v>
          </cell>
          <cell r="AU739">
            <v>247755.59105399999</v>
          </cell>
        </row>
        <row r="740">
          <cell r="B740">
            <v>800</v>
          </cell>
          <cell r="C740" t="str">
            <v>Terrace Link Conveyor (SY3A) - Idlers</v>
          </cell>
          <cell r="D740">
            <v>60</v>
          </cell>
          <cell r="E740" t="str">
            <v>Other</v>
          </cell>
          <cell r="M740">
            <v>0</v>
          </cell>
          <cell r="N740">
            <v>0</v>
          </cell>
          <cell r="O740">
            <v>0</v>
          </cell>
          <cell r="P740">
            <v>0</v>
          </cell>
          <cell r="Q740">
            <v>0</v>
          </cell>
          <cell r="R740">
            <v>0</v>
          </cell>
          <cell r="S740">
            <v>0</v>
          </cell>
          <cell r="AU740">
            <v>0</v>
          </cell>
        </row>
        <row r="741">
          <cell r="B741">
            <v>800</v>
          </cell>
          <cell r="C741" t="str">
            <v>Terrace Link Conveyor (SY3A) - Idlers</v>
          </cell>
          <cell r="D741">
            <v>70</v>
          </cell>
          <cell r="M741">
            <v>0</v>
          </cell>
          <cell r="N741">
            <v>0</v>
          </cell>
          <cell r="O741">
            <v>0</v>
          </cell>
          <cell r="P741">
            <v>0</v>
          </cell>
          <cell r="Q741">
            <v>0</v>
          </cell>
          <cell r="R741">
            <v>0</v>
          </cell>
          <cell r="S741">
            <v>0</v>
          </cell>
        </row>
        <row r="742">
          <cell r="B742">
            <v>800</v>
          </cell>
          <cell r="C742" t="str">
            <v>Terrace Link Conveyor (SY3A) - Pulleys</v>
          </cell>
          <cell r="D742">
            <v>10</v>
          </cell>
          <cell r="E742" t="str">
            <v>Design</v>
          </cell>
          <cell r="F742" t="str">
            <v>29.  Local Engineering Service/Design</v>
          </cell>
          <cell r="H742" t="str">
            <v>A Engineering</v>
          </cell>
          <cell r="I742" t="str">
            <v>Local</v>
          </cell>
          <cell r="J742" t="str">
            <v>ZAR</v>
          </cell>
          <cell r="L742">
            <v>127375.90397815181</v>
          </cell>
          <cell r="M742">
            <v>127375.90397815181</v>
          </cell>
          <cell r="N742">
            <v>0</v>
          </cell>
          <cell r="O742">
            <v>0</v>
          </cell>
          <cell r="P742">
            <v>0</v>
          </cell>
          <cell r="Q742">
            <v>0</v>
          </cell>
          <cell r="R742">
            <v>0</v>
          </cell>
          <cell r="S742">
            <v>0</v>
          </cell>
          <cell r="AM742">
            <v>127375.90397815181</v>
          </cell>
        </row>
        <row r="743">
          <cell r="B743">
            <v>800</v>
          </cell>
          <cell r="C743" t="str">
            <v>Terrace Link Conveyor (SY3A) - Pulleys</v>
          </cell>
          <cell r="D743">
            <v>20</v>
          </cell>
          <cell r="E743" t="str">
            <v>Procurement</v>
          </cell>
          <cell r="F743" t="str">
            <v>18.  F.O.R. Price-Goods manufactured Inside R.S.A.</v>
          </cell>
          <cell r="H743" t="str">
            <v>C Mechanical equipment and materials</v>
          </cell>
          <cell r="I743" t="str">
            <v>Local</v>
          </cell>
          <cell r="J743" t="str">
            <v>ZAR</v>
          </cell>
          <cell r="L743">
            <v>968395.48675569554</v>
          </cell>
          <cell r="M743">
            <v>0</v>
          </cell>
          <cell r="N743">
            <v>968395.48675569554</v>
          </cell>
          <cell r="O743">
            <v>0</v>
          </cell>
          <cell r="P743">
            <v>0</v>
          </cell>
          <cell r="Q743">
            <v>0</v>
          </cell>
          <cell r="R743">
            <v>0</v>
          </cell>
          <cell r="S743">
            <v>0</v>
          </cell>
          <cell r="AP743">
            <v>968395.48675569554</v>
          </cell>
        </row>
        <row r="744">
          <cell r="B744">
            <v>800</v>
          </cell>
          <cell r="C744" t="str">
            <v>Terrace Link Conveyor (SY3A) - Pulleys</v>
          </cell>
          <cell r="D744">
            <v>30</v>
          </cell>
          <cell r="E744" t="str">
            <v>Engineering, manufacture and assembly</v>
          </cell>
          <cell r="F744" t="str">
            <v>25.  Local labour</v>
          </cell>
          <cell r="H744" t="str">
            <v>C Mechanical equipment and materials</v>
          </cell>
          <cell r="I744" t="str">
            <v>Local</v>
          </cell>
          <cell r="J744" t="str">
            <v>ZAR</v>
          </cell>
          <cell r="L744">
            <v>31843.975994537952</v>
          </cell>
          <cell r="M744">
            <v>0</v>
          </cell>
          <cell r="N744">
            <v>0</v>
          </cell>
          <cell r="O744">
            <v>31843.975994537952</v>
          </cell>
          <cell r="P744">
            <v>0</v>
          </cell>
          <cell r="Q744">
            <v>0</v>
          </cell>
          <cell r="R744">
            <v>0</v>
          </cell>
          <cell r="S744">
            <v>0</v>
          </cell>
          <cell r="AR744">
            <v>31843.975994537952</v>
          </cell>
        </row>
        <row r="745">
          <cell r="B745">
            <v>800</v>
          </cell>
          <cell r="C745" t="str">
            <v>Terrace Link Conveyor (SY3A) - Pulleys</v>
          </cell>
          <cell r="D745">
            <v>40</v>
          </cell>
          <cell r="E745" t="str">
            <v>Transport</v>
          </cell>
          <cell r="F745" t="str">
            <v>22.  Cost of Road transport</v>
          </cell>
          <cell r="H745" t="str">
            <v>E Transport</v>
          </cell>
          <cell r="I745" t="str">
            <v>Local</v>
          </cell>
          <cell r="J745" t="str">
            <v>ZAR</v>
          </cell>
          <cell r="L745">
            <v>6368.79519890759</v>
          </cell>
          <cell r="M745">
            <v>0</v>
          </cell>
          <cell r="N745">
            <v>0</v>
          </cell>
          <cell r="O745">
            <v>0</v>
          </cell>
          <cell r="P745">
            <v>6368.79519890759</v>
          </cell>
          <cell r="Q745">
            <v>0</v>
          </cell>
          <cell r="R745">
            <v>0</v>
          </cell>
          <cell r="S745">
            <v>0</v>
          </cell>
          <cell r="AS745">
            <v>6368.79519890759</v>
          </cell>
        </row>
        <row r="746">
          <cell r="B746">
            <v>800</v>
          </cell>
          <cell r="C746" t="str">
            <v>Terrace Link Conveyor (SY3A) - Pulleys</v>
          </cell>
          <cell r="D746">
            <v>50</v>
          </cell>
          <cell r="E746" t="str">
            <v>Construction, Erection, Installation</v>
          </cell>
          <cell r="F746" t="str">
            <v>25.  Local labour</v>
          </cell>
          <cell r="H746" t="str">
            <v>B Construction labour</v>
          </cell>
          <cell r="I746" t="str">
            <v>Local</v>
          </cell>
          <cell r="J746" t="str">
            <v>ZAR</v>
          </cell>
          <cell r="L746">
            <v>96955.305025822658</v>
          </cell>
          <cell r="M746">
            <v>0</v>
          </cell>
          <cell r="N746">
            <v>0</v>
          </cell>
          <cell r="O746">
            <v>0</v>
          </cell>
          <cell r="P746">
            <v>0</v>
          </cell>
          <cell r="Q746">
            <v>96955.305025822658</v>
          </cell>
          <cell r="R746">
            <v>0</v>
          </cell>
          <cell r="S746">
            <v>0</v>
          </cell>
          <cell r="AU746">
            <v>96955.305025822658</v>
          </cell>
        </row>
        <row r="747">
          <cell r="B747">
            <v>800</v>
          </cell>
          <cell r="C747" t="str">
            <v>Terrace Link Conveyor (SY3A) - Pulleys</v>
          </cell>
          <cell r="D747">
            <v>60</v>
          </cell>
          <cell r="E747" t="str">
            <v>Other Foreign equipment</v>
          </cell>
          <cell r="F747" t="str">
            <v>19.  F.O.R. Price-Goods supplied from Imported Items</v>
          </cell>
          <cell r="G747" t="str">
            <v>1a</v>
          </cell>
          <cell r="I747" t="str">
            <v>Foreign</v>
          </cell>
          <cell r="J747" t="str">
            <v>EUR</v>
          </cell>
          <cell r="L747">
            <v>208408.24799999999</v>
          </cell>
          <cell r="M747">
            <v>0</v>
          </cell>
          <cell r="N747">
            <v>0</v>
          </cell>
          <cell r="O747">
            <v>0</v>
          </cell>
          <cell r="P747">
            <v>0</v>
          </cell>
          <cell r="Q747">
            <v>0</v>
          </cell>
          <cell r="R747">
            <v>208408.24799999999</v>
          </cell>
          <cell r="S747">
            <v>0</v>
          </cell>
          <cell r="AU747">
            <v>208408.24799999999</v>
          </cell>
        </row>
        <row r="748">
          <cell r="B748">
            <v>800</v>
          </cell>
          <cell r="C748" t="str">
            <v>Terrace Link Conveyor (SY3A) - Pulleys</v>
          </cell>
          <cell r="D748">
            <v>70</v>
          </cell>
          <cell r="M748">
            <v>0</v>
          </cell>
          <cell r="N748">
            <v>0</v>
          </cell>
          <cell r="O748">
            <v>0</v>
          </cell>
          <cell r="P748">
            <v>0</v>
          </cell>
          <cell r="Q748">
            <v>0</v>
          </cell>
          <cell r="R748">
            <v>0</v>
          </cell>
          <cell r="S748">
            <v>0</v>
          </cell>
        </row>
        <row r="749">
          <cell r="B749">
            <v>800</v>
          </cell>
          <cell r="C749" t="str">
            <v>Terrace Link Conveyor (SY3A) - Guards</v>
          </cell>
          <cell r="D749">
            <v>10</v>
          </cell>
          <cell r="E749" t="str">
            <v>Design</v>
          </cell>
          <cell r="F749" t="str">
            <v>29.  Local Engineering Service/Design</v>
          </cell>
          <cell r="H749" t="str">
            <v>A Engineering</v>
          </cell>
          <cell r="I749" t="str">
            <v>Local</v>
          </cell>
          <cell r="J749" t="str">
            <v>ZAR</v>
          </cell>
          <cell r="L749">
            <v>28342.177248824999</v>
          </cell>
          <cell r="M749">
            <v>28342.177248824999</v>
          </cell>
          <cell r="N749">
            <v>0</v>
          </cell>
          <cell r="O749">
            <v>0</v>
          </cell>
          <cell r="P749">
            <v>0</v>
          </cell>
          <cell r="Q749">
            <v>0</v>
          </cell>
          <cell r="R749">
            <v>0</v>
          </cell>
          <cell r="S749">
            <v>0</v>
          </cell>
          <cell r="AL749">
            <v>28342.177248824999</v>
          </cell>
        </row>
        <row r="750">
          <cell r="B750">
            <v>800</v>
          </cell>
          <cell r="C750" t="str">
            <v>Terrace Link Conveyor (SY3A) - Guards</v>
          </cell>
          <cell r="D750">
            <v>20</v>
          </cell>
          <cell r="E750" t="str">
            <v>Procurement</v>
          </cell>
          <cell r="F750" t="str">
            <v>18.  F.O.R. Price-Goods manufactured Inside R.S.A.</v>
          </cell>
          <cell r="H750" t="str">
            <v>C Mechanical equipment and materials</v>
          </cell>
          <cell r="I750" t="str">
            <v>Local</v>
          </cell>
          <cell r="J750" t="str">
            <v>ZAR</v>
          </cell>
          <cell r="L750">
            <v>256848.1276185</v>
          </cell>
          <cell r="M750">
            <v>0</v>
          </cell>
          <cell r="N750">
            <v>256848.1276185</v>
          </cell>
          <cell r="O750">
            <v>0</v>
          </cell>
          <cell r="P750">
            <v>0</v>
          </cell>
          <cell r="Q750">
            <v>0</v>
          </cell>
          <cell r="R750">
            <v>0</v>
          </cell>
          <cell r="S750">
            <v>0</v>
          </cell>
          <cell r="AO750">
            <v>256848.1276185</v>
          </cell>
        </row>
        <row r="751">
          <cell r="B751">
            <v>800</v>
          </cell>
          <cell r="C751" t="str">
            <v>Terrace Link Conveyor (SY3A) - Guards</v>
          </cell>
          <cell r="D751">
            <v>30</v>
          </cell>
          <cell r="E751" t="str">
            <v>Engineering, manufacture and assembly</v>
          </cell>
          <cell r="F751" t="str">
            <v>25.  Local labour</v>
          </cell>
          <cell r="H751" t="str">
            <v>C Mechanical equipment and materials</v>
          </cell>
          <cell r="I751" t="str">
            <v>Local</v>
          </cell>
          <cell r="J751" t="str">
            <v>ZAR</v>
          </cell>
          <cell r="L751">
            <v>7085.5443122062497</v>
          </cell>
          <cell r="M751">
            <v>0</v>
          </cell>
          <cell r="N751">
            <v>0</v>
          </cell>
          <cell r="O751">
            <v>7085.5443122062497</v>
          </cell>
          <cell r="P751">
            <v>0</v>
          </cell>
          <cell r="Q751">
            <v>0</v>
          </cell>
          <cell r="R751">
            <v>0</v>
          </cell>
          <cell r="S751">
            <v>0</v>
          </cell>
          <cell r="AR751">
            <v>7085.5443122062497</v>
          </cell>
        </row>
        <row r="752">
          <cell r="B752">
            <v>800</v>
          </cell>
          <cell r="C752" t="str">
            <v>Terrace Link Conveyor (SY3A) - Guards</v>
          </cell>
          <cell r="D752">
            <v>40</v>
          </cell>
          <cell r="E752" t="str">
            <v>Transport</v>
          </cell>
          <cell r="F752" t="str">
            <v>22.  Cost of Road transport</v>
          </cell>
          <cell r="H752" t="str">
            <v>E Transport</v>
          </cell>
          <cell r="I752" t="str">
            <v>Local</v>
          </cell>
          <cell r="J752" t="str">
            <v>ZAR</v>
          </cell>
          <cell r="L752">
            <v>1417.10886244125</v>
          </cell>
          <cell r="M752">
            <v>0</v>
          </cell>
          <cell r="N752">
            <v>0</v>
          </cell>
          <cell r="O752">
            <v>0</v>
          </cell>
          <cell r="P752">
            <v>1417.10886244125</v>
          </cell>
          <cell r="Q752">
            <v>0</v>
          </cell>
          <cell r="R752">
            <v>0</v>
          </cell>
          <cell r="S752">
            <v>0</v>
          </cell>
          <cell r="AS752">
            <v>1417.10886244125</v>
          </cell>
        </row>
        <row r="753">
          <cell r="B753">
            <v>800</v>
          </cell>
          <cell r="C753" t="str">
            <v>Terrace Link Conveyor (SY3A) - Guards</v>
          </cell>
          <cell r="D753">
            <v>50</v>
          </cell>
          <cell r="E753" t="str">
            <v>Construction, Erection, Installation</v>
          </cell>
          <cell r="F753" t="str">
            <v>25.  Local labour</v>
          </cell>
          <cell r="H753" t="str">
            <v>B Construction labour</v>
          </cell>
          <cell r="I753" t="str">
            <v>Local</v>
          </cell>
          <cell r="J753" t="str">
            <v>ZAR</v>
          </cell>
          <cell r="L753">
            <v>26573.644869749998</v>
          </cell>
          <cell r="M753">
            <v>0</v>
          </cell>
          <cell r="N753">
            <v>0</v>
          </cell>
          <cell r="O753">
            <v>0</v>
          </cell>
          <cell r="P753">
            <v>0</v>
          </cell>
          <cell r="Q753">
            <v>26573.644869749998</v>
          </cell>
          <cell r="R753">
            <v>0</v>
          </cell>
          <cell r="S753">
            <v>0</v>
          </cell>
          <cell r="AU753">
            <v>26573.644869749998</v>
          </cell>
        </row>
        <row r="754">
          <cell r="B754">
            <v>800</v>
          </cell>
          <cell r="C754" t="str">
            <v>Terrace Link Conveyor (SY3A) - Guards</v>
          </cell>
          <cell r="D754">
            <v>60</v>
          </cell>
          <cell r="E754" t="str">
            <v>Other</v>
          </cell>
          <cell r="M754">
            <v>0</v>
          </cell>
          <cell r="N754">
            <v>0</v>
          </cell>
          <cell r="O754">
            <v>0</v>
          </cell>
          <cell r="P754">
            <v>0</v>
          </cell>
          <cell r="Q754">
            <v>0</v>
          </cell>
          <cell r="R754">
            <v>0</v>
          </cell>
          <cell r="S754">
            <v>0</v>
          </cell>
          <cell r="AU754">
            <v>0</v>
          </cell>
        </row>
        <row r="755">
          <cell r="B755">
            <v>800</v>
          </cell>
          <cell r="C755" t="str">
            <v>Terrace Link Conveyor (SY3A) - Guards</v>
          </cell>
          <cell r="D755">
            <v>70</v>
          </cell>
          <cell r="M755">
            <v>0</v>
          </cell>
          <cell r="N755">
            <v>0</v>
          </cell>
          <cell r="O755">
            <v>0</v>
          </cell>
          <cell r="P755">
            <v>0</v>
          </cell>
          <cell r="Q755">
            <v>0</v>
          </cell>
          <cell r="R755">
            <v>0</v>
          </cell>
          <cell r="S755">
            <v>0</v>
          </cell>
        </row>
        <row r="756">
          <cell r="B756">
            <v>800</v>
          </cell>
          <cell r="C756" t="str">
            <v>Terrace Link Conveyor (SY3A) - Take up</v>
          </cell>
          <cell r="D756">
            <v>10</v>
          </cell>
          <cell r="E756" t="str">
            <v>Design</v>
          </cell>
          <cell r="F756" t="str">
            <v>29.  Local Engineering Service/Design</v>
          </cell>
          <cell r="H756" t="str">
            <v>A Engineering</v>
          </cell>
          <cell r="I756" t="str">
            <v>Local</v>
          </cell>
          <cell r="J756" t="str">
            <v>ZAR</v>
          </cell>
          <cell r="L756">
            <v>94999.213853527501</v>
          </cell>
          <cell r="M756">
            <v>94999.213853527501</v>
          </cell>
          <cell r="N756">
            <v>0</v>
          </cell>
          <cell r="O756">
            <v>0</v>
          </cell>
          <cell r="P756">
            <v>0</v>
          </cell>
          <cell r="Q756">
            <v>0</v>
          </cell>
          <cell r="R756">
            <v>0</v>
          </cell>
          <cell r="S756">
            <v>0</v>
          </cell>
          <cell r="AK756">
            <v>94999.213853527501</v>
          </cell>
        </row>
        <row r="757">
          <cell r="B757">
            <v>800</v>
          </cell>
          <cell r="C757" t="str">
            <v>Terrace Link Conveyor (SY3A) - Take up</v>
          </cell>
          <cell r="D757">
            <v>20</v>
          </cell>
          <cell r="E757" t="str">
            <v>Procurement</v>
          </cell>
          <cell r="F757" t="str">
            <v>18.  F.O.R. Price-Goods manufactured Inside R.S.A.</v>
          </cell>
          <cell r="H757" t="str">
            <v>C Mechanical equipment and materials</v>
          </cell>
          <cell r="I757" t="str">
            <v>Local</v>
          </cell>
          <cell r="J757" t="str">
            <v>ZAR</v>
          </cell>
          <cell r="L757">
            <v>824908.11318877514</v>
          </cell>
          <cell r="M757">
            <v>0</v>
          </cell>
          <cell r="N757">
            <v>824908.11318877514</v>
          </cell>
          <cell r="O757">
            <v>0</v>
          </cell>
          <cell r="P757">
            <v>0</v>
          </cell>
          <cell r="Q757">
            <v>0</v>
          </cell>
          <cell r="R757">
            <v>0</v>
          </cell>
          <cell r="S757">
            <v>0</v>
          </cell>
          <cell r="AN757">
            <v>824908.11318877514</v>
          </cell>
        </row>
        <row r="758">
          <cell r="B758">
            <v>800</v>
          </cell>
          <cell r="C758" t="str">
            <v>Terrace Link Conveyor (SY3A) - Take up</v>
          </cell>
          <cell r="D758">
            <v>30</v>
          </cell>
          <cell r="E758" t="str">
            <v>Engineering, manufacture and assembly</v>
          </cell>
          <cell r="F758" t="str">
            <v>25.  Local labour</v>
          </cell>
          <cell r="H758" t="str">
            <v>C Mechanical equipment and materials</v>
          </cell>
          <cell r="I758" t="str">
            <v>Local</v>
          </cell>
          <cell r="J758" t="str">
            <v>ZAR</v>
          </cell>
          <cell r="L758">
            <v>23749.803463381875</v>
          </cell>
          <cell r="M758">
            <v>0</v>
          </cell>
          <cell r="N758">
            <v>0</v>
          </cell>
          <cell r="O758">
            <v>23749.803463381875</v>
          </cell>
          <cell r="P758">
            <v>0</v>
          </cell>
          <cell r="Q758">
            <v>0</v>
          </cell>
          <cell r="R758">
            <v>0</v>
          </cell>
          <cell r="S758">
            <v>0</v>
          </cell>
          <cell r="AR758">
            <v>23749.803463381875</v>
          </cell>
        </row>
        <row r="759">
          <cell r="B759">
            <v>800</v>
          </cell>
          <cell r="C759" t="str">
            <v>Terrace Link Conveyor (SY3A) - Take up</v>
          </cell>
          <cell r="D759">
            <v>40</v>
          </cell>
          <cell r="E759" t="str">
            <v>Transport</v>
          </cell>
          <cell r="F759" t="str">
            <v>22.  Cost of Road transport</v>
          </cell>
          <cell r="H759" t="str">
            <v>E Transport</v>
          </cell>
          <cell r="I759" t="str">
            <v>Local</v>
          </cell>
          <cell r="J759" t="str">
            <v>ZAR</v>
          </cell>
          <cell r="L759">
            <v>4749.9606926763754</v>
          </cell>
          <cell r="M759">
            <v>0</v>
          </cell>
          <cell r="N759">
            <v>0</v>
          </cell>
          <cell r="O759">
            <v>0</v>
          </cell>
          <cell r="P759">
            <v>4749.9606926763754</v>
          </cell>
          <cell r="Q759">
            <v>0</v>
          </cell>
          <cell r="R759">
            <v>0</v>
          </cell>
          <cell r="S759">
            <v>0</v>
          </cell>
          <cell r="AS759">
            <v>4749.9606926763754</v>
          </cell>
        </row>
        <row r="760">
          <cell r="B760">
            <v>800</v>
          </cell>
          <cell r="C760" t="str">
            <v>Terrace Link Conveyor (SY3A) - Take up</v>
          </cell>
          <cell r="D760">
            <v>50</v>
          </cell>
          <cell r="E760" t="str">
            <v>Construction, Erection, Installation</v>
          </cell>
          <cell r="F760" t="str">
            <v>25.  Local labour</v>
          </cell>
          <cell r="H760" t="str">
            <v>B Construction labour</v>
          </cell>
          <cell r="I760" t="str">
            <v>Local</v>
          </cell>
          <cell r="J760" t="str">
            <v>ZAR</v>
          </cell>
          <cell r="L760">
            <v>125084.0253465</v>
          </cell>
          <cell r="M760">
            <v>0</v>
          </cell>
          <cell r="N760">
            <v>0</v>
          </cell>
          <cell r="O760">
            <v>0</v>
          </cell>
          <cell r="P760">
            <v>0</v>
          </cell>
          <cell r="Q760">
            <v>125084.0253465</v>
          </cell>
          <cell r="R760">
            <v>0</v>
          </cell>
          <cell r="S760">
            <v>0</v>
          </cell>
          <cell r="AU760">
            <v>125084.0253465</v>
          </cell>
        </row>
        <row r="761">
          <cell r="B761">
            <v>800</v>
          </cell>
          <cell r="C761" t="str">
            <v>Terrace Link Conveyor (SY3A) - Take up</v>
          </cell>
          <cell r="D761">
            <v>60</v>
          </cell>
          <cell r="E761" t="str">
            <v>Other</v>
          </cell>
          <cell r="M761">
            <v>0</v>
          </cell>
          <cell r="N761">
            <v>0</v>
          </cell>
          <cell r="O761">
            <v>0</v>
          </cell>
          <cell r="P761">
            <v>0</v>
          </cell>
          <cell r="Q761">
            <v>0</v>
          </cell>
          <cell r="R761">
            <v>0</v>
          </cell>
          <cell r="S761">
            <v>0</v>
          </cell>
          <cell r="AU761">
            <v>0</v>
          </cell>
        </row>
        <row r="762">
          <cell r="B762">
            <v>800</v>
          </cell>
          <cell r="C762" t="str">
            <v>Terrace Link Conveyor (SY3A) - Take up</v>
          </cell>
          <cell r="D762">
            <v>70</v>
          </cell>
          <cell r="M762">
            <v>0</v>
          </cell>
          <cell r="N762">
            <v>0</v>
          </cell>
          <cell r="O762">
            <v>0</v>
          </cell>
          <cell r="P762">
            <v>0</v>
          </cell>
          <cell r="Q762">
            <v>0</v>
          </cell>
          <cell r="R762">
            <v>0</v>
          </cell>
          <cell r="S762">
            <v>0</v>
          </cell>
        </row>
        <row r="763">
          <cell r="B763">
            <v>800</v>
          </cell>
          <cell r="C763" t="str">
            <v>Terrace Link Conveyor (SY3A) - Drive</v>
          </cell>
          <cell r="D763">
            <v>10</v>
          </cell>
          <cell r="E763" t="str">
            <v>Design</v>
          </cell>
          <cell r="F763" t="str">
            <v>29.  Local Engineering Service/Design</v>
          </cell>
          <cell r="H763" t="str">
            <v>A Engineering</v>
          </cell>
          <cell r="I763" t="str">
            <v>Local</v>
          </cell>
          <cell r="J763" t="str">
            <v>ZAR</v>
          </cell>
          <cell r="L763">
            <v>189735.29943615</v>
          </cell>
          <cell r="M763">
            <v>189735.29943615</v>
          </cell>
          <cell r="N763">
            <v>0</v>
          </cell>
          <cell r="O763">
            <v>0</v>
          </cell>
          <cell r="P763">
            <v>0</v>
          </cell>
          <cell r="Q763">
            <v>0</v>
          </cell>
          <cell r="R763">
            <v>0</v>
          </cell>
          <cell r="S763">
            <v>0</v>
          </cell>
          <cell r="AJ763">
            <v>189735.29943615</v>
          </cell>
        </row>
        <row r="764">
          <cell r="B764">
            <v>800</v>
          </cell>
          <cell r="C764" t="str">
            <v>Terrace Link Conveyor (SY3A) - Drive</v>
          </cell>
          <cell r="D764">
            <v>20</v>
          </cell>
          <cell r="E764" t="str">
            <v>Procurement</v>
          </cell>
          <cell r="F764" t="str">
            <v>18.  F.O.R. Price-Goods manufactured Inside R.S.A.</v>
          </cell>
          <cell r="H764" t="str">
            <v>C Mechanical equipment and materials</v>
          </cell>
          <cell r="I764" t="str">
            <v>Local</v>
          </cell>
          <cell r="J764" t="str">
            <v>ZAR</v>
          </cell>
          <cell r="L764">
            <v>605260.45812824997</v>
          </cell>
          <cell r="M764">
            <v>0</v>
          </cell>
          <cell r="N764">
            <v>605260.45812824997</v>
          </cell>
          <cell r="O764">
            <v>0</v>
          </cell>
          <cell r="P764">
            <v>0</v>
          </cell>
          <cell r="Q764">
            <v>0</v>
          </cell>
          <cell r="R764">
            <v>0</v>
          </cell>
          <cell r="S764">
            <v>0</v>
          </cell>
          <cell r="AM764">
            <v>605260.45812824997</v>
          </cell>
        </row>
        <row r="765">
          <cell r="B765">
            <v>800</v>
          </cell>
          <cell r="C765" t="str">
            <v>Terrace Link Conveyor (SY3A) - Drive</v>
          </cell>
          <cell r="D765">
            <v>30</v>
          </cell>
          <cell r="E765" t="str">
            <v>Engineering, manufacture and assembly</v>
          </cell>
          <cell r="F765" t="str">
            <v>25.  Local labour</v>
          </cell>
          <cell r="H765" t="str">
            <v>C Mechanical equipment and materials</v>
          </cell>
          <cell r="I765" t="str">
            <v>Local</v>
          </cell>
          <cell r="J765" t="str">
            <v>ZAR</v>
          </cell>
          <cell r="L765">
            <v>47433.824859037501</v>
          </cell>
          <cell r="M765">
            <v>0</v>
          </cell>
          <cell r="N765">
            <v>0</v>
          </cell>
          <cell r="O765">
            <v>47433.824859037501</v>
          </cell>
          <cell r="P765">
            <v>0</v>
          </cell>
          <cell r="Q765">
            <v>0</v>
          </cell>
          <cell r="R765">
            <v>0</v>
          </cell>
          <cell r="S765">
            <v>0</v>
          </cell>
          <cell r="AR765">
            <v>47433.824859037501</v>
          </cell>
        </row>
        <row r="766">
          <cell r="B766">
            <v>800</v>
          </cell>
          <cell r="C766" t="str">
            <v>Terrace Link Conveyor (SY3A) - Drive</v>
          </cell>
          <cell r="D766">
            <v>40</v>
          </cell>
          <cell r="E766" t="str">
            <v>Transport</v>
          </cell>
          <cell r="F766" t="str">
            <v>22.  Cost of Road transport</v>
          </cell>
          <cell r="H766" t="str">
            <v>E Transport</v>
          </cell>
          <cell r="I766" t="str">
            <v>Local</v>
          </cell>
          <cell r="J766" t="str">
            <v>ZAR</v>
          </cell>
          <cell r="L766">
            <v>9486.7649718075008</v>
          </cell>
          <cell r="M766">
            <v>0</v>
          </cell>
          <cell r="N766">
            <v>0</v>
          </cell>
          <cell r="O766">
            <v>0</v>
          </cell>
          <cell r="P766">
            <v>9486.7649718075008</v>
          </cell>
          <cell r="Q766">
            <v>0</v>
          </cell>
          <cell r="R766">
            <v>0</v>
          </cell>
          <cell r="S766">
            <v>0</v>
          </cell>
          <cell r="AS766">
            <v>9486.7649718075008</v>
          </cell>
        </row>
        <row r="767">
          <cell r="B767">
            <v>800</v>
          </cell>
          <cell r="C767" t="str">
            <v>Terrace Link Conveyor (SY3A) - Drive</v>
          </cell>
          <cell r="D767">
            <v>50</v>
          </cell>
          <cell r="E767" t="str">
            <v>Construction, Erection, Installation</v>
          </cell>
          <cell r="F767" t="str">
            <v>25.  Local labour</v>
          </cell>
          <cell r="H767" t="str">
            <v>B Construction labour</v>
          </cell>
          <cell r="I767" t="str">
            <v>Local</v>
          </cell>
          <cell r="J767" t="str">
            <v>ZAR</v>
          </cell>
          <cell r="L767">
            <v>80080.058693250001</v>
          </cell>
          <cell r="M767">
            <v>0</v>
          </cell>
          <cell r="N767">
            <v>0</v>
          </cell>
          <cell r="O767">
            <v>0</v>
          </cell>
          <cell r="P767">
            <v>0</v>
          </cell>
          <cell r="Q767">
            <v>80080.058693250001</v>
          </cell>
          <cell r="R767">
            <v>0</v>
          </cell>
          <cell r="S767">
            <v>0</v>
          </cell>
          <cell r="AU767">
            <v>80080.058693250001</v>
          </cell>
        </row>
        <row r="768">
          <cell r="B768">
            <v>800</v>
          </cell>
          <cell r="C768" t="str">
            <v>Terrace Link Conveyor (SY3A) - Drive</v>
          </cell>
          <cell r="D768">
            <v>60</v>
          </cell>
          <cell r="E768" t="str">
            <v>Other Foreign equipment</v>
          </cell>
          <cell r="F768" t="str">
            <v>19.  F.O.R. Price-Goods supplied from Imported Items</v>
          </cell>
          <cell r="G768" t="str">
            <v>1a</v>
          </cell>
          <cell r="I768" t="str">
            <v>Foreign</v>
          </cell>
          <cell r="J768" t="str">
            <v>EUR</v>
          </cell>
          <cell r="L768">
            <v>1212012.4775399999</v>
          </cell>
          <cell r="M768">
            <v>0</v>
          </cell>
          <cell r="N768">
            <v>0</v>
          </cell>
          <cell r="O768">
            <v>0</v>
          </cell>
          <cell r="P768">
            <v>0</v>
          </cell>
          <cell r="Q768">
            <v>0</v>
          </cell>
          <cell r="R768">
            <v>1212012.4775399999</v>
          </cell>
          <cell r="S768">
            <v>0</v>
          </cell>
          <cell r="AU768">
            <v>1212012.4775399999</v>
          </cell>
        </row>
        <row r="769">
          <cell r="B769">
            <v>800</v>
          </cell>
          <cell r="C769" t="str">
            <v>Terrace Link Conveyor (SY3A) - Drive</v>
          </cell>
          <cell r="D769">
            <v>70</v>
          </cell>
          <cell r="M769">
            <v>0</v>
          </cell>
          <cell r="N769">
            <v>0</v>
          </cell>
          <cell r="O769">
            <v>0</v>
          </cell>
          <cell r="P769">
            <v>0</v>
          </cell>
          <cell r="Q769">
            <v>0</v>
          </cell>
          <cell r="R769">
            <v>0</v>
          </cell>
          <cell r="S769">
            <v>0</v>
          </cell>
        </row>
        <row r="770">
          <cell r="B770">
            <v>800</v>
          </cell>
          <cell r="C770" t="str">
            <v>Terrace Link Conveyor (SY3A) - Electrical</v>
          </cell>
          <cell r="D770">
            <v>10</v>
          </cell>
          <cell r="E770" t="str">
            <v>Design</v>
          </cell>
          <cell r="F770" t="str">
            <v>29.  Local Engineering Service/Design</v>
          </cell>
          <cell r="H770" t="str">
            <v>A Engineering</v>
          </cell>
          <cell r="I770" t="str">
            <v>Local</v>
          </cell>
          <cell r="J770" t="str">
            <v>ZAR</v>
          </cell>
          <cell r="L770">
            <v>481705.30965149996</v>
          </cell>
          <cell r="M770">
            <v>481705.30965149996</v>
          </cell>
          <cell r="N770">
            <v>0</v>
          </cell>
          <cell r="O770">
            <v>0</v>
          </cell>
          <cell r="P770">
            <v>0</v>
          </cell>
          <cell r="Q770">
            <v>0</v>
          </cell>
          <cell r="R770">
            <v>0</v>
          </cell>
          <cell r="S770">
            <v>0</v>
          </cell>
          <cell r="AI770">
            <v>481705.30965149996</v>
          </cell>
        </row>
        <row r="771">
          <cell r="B771">
            <v>800</v>
          </cell>
          <cell r="C771" t="str">
            <v>Terrace Link Conveyor (SY3A) - Electrical</v>
          </cell>
          <cell r="D771">
            <v>20</v>
          </cell>
          <cell r="E771" t="str">
            <v>Procurement</v>
          </cell>
          <cell r="F771" t="str">
            <v>18.  F.O.R. Price-Goods manufactured Inside R.S.A.</v>
          </cell>
          <cell r="H771" t="str">
            <v>C Mechanical equipment and materials</v>
          </cell>
          <cell r="I771" t="str">
            <v>Local</v>
          </cell>
          <cell r="J771" t="str">
            <v>ZAR</v>
          </cell>
          <cell r="L771">
            <v>8958401.7065999992</v>
          </cell>
          <cell r="M771">
            <v>0</v>
          </cell>
          <cell r="N771">
            <v>8958401.7065999992</v>
          </cell>
          <cell r="O771">
            <v>0</v>
          </cell>
          <cell r="P771">
            <v>0</v>
          </cell>
          <cell r="Q771">
            <v>0</v>
          </cell>
          <cell r="R771">
            <v>0</v>
          </cell>
          <cell r="S771">
            <v>0</v>
          </cell>
          <cell r="AL771">
            <v>8958401.7065999992</v>
          </cell>
        </row>
        <row r="772">
          <cell r="B772">
            <v>800</v>
          </cell>
          <cell r="C772" t="str">
            <v>Terrace Link Conveyor (SY3A) - Electrical</v>
          </cell>
          <cell r="D772">
            <v>30</v>
          </cell>
          <cell r="E772" t="str">
            <v>Engineering, manufacture and assembly</v>
          </cell>
          <cell r="F772" t="str">
            <v>25.  Local labour</v>
          </cell>
          <cell r="H772" t="str">
            <v>C Mechanical equipment and materials</v>
          </cell>
          <cell r="I772" t="str">
            <v>Local</v>
          </cell>
          <cell r="J772" t="str">
            <v>ZAR</v>
          </cell>
          <cell r="L772">
            <v>240852.65482574998</v>
          </cell>
          <cell r="M772">
            <v>0</v>
          </cell>
          <cell r="N772">
            <v>0</v>
          </cell>
          <cell r="O772">
            <v>240852.65482574998</v>
          </cell>
          <cell r="P772">
            <v>0</v>
          </cell>
          <cell r="Q772">
            <v>0</v>
          </cell>
          <cell r="R772">
            <v>0</v>
          </cell>
          <cell r="S772">
            <v>0</v>
          </cell>
          <cell r="AR772">
            <v>240852.65482574998</v>
          </cell>
        </row>
        <row r="773">
          <cell r="B773">
            <v>800</v>
          </cell>
          <cell r="C773" t="str">
            <v>Terrace Link Conveyor (SY3A) - Electrical</v>
          </cell>
          <cell r="D773">
            <v>40</v>
          </cell>
          <cell r="E773" t="str">
            <v>Transport</v>
          </cell>
          <cell r="F773" t="str">
            <v>22.  Cost of Road transport</v>
          </cell>
          <cell r="H773" t="str">
            <v>E Transport</v>
          </cell>
          <cell r="I773" t="str">
            <v>Local</v>
          </cell>
          <cell r="J773" t="str">
            <v>ZAR</v>
          </cell>
          <cell r="L773">
            <v>48170.530965149999</v>
          </cell>
          <cell r="M773">
            <v>0</v>
          </cell>
          <cell r="N773">
            <v>0</v>
          </cell>
          <cell r="O773">
            <v>0</v>
          </cell>
          <cell r="P773">
            <v>48170.530965149999</v>
          </cell>
          <cell r="Q773">
            <v>0</v>
          </cell>
          <cell r="R773">
            <v>0</v>
          </cell>
          <cell r="S773">
            <v>0</v>
          </cell>
          <cell r="AS773">
            <v>48170.530965149999</v>
          </cell>
        </row>
        <row r="774">
          <cell r="B774">
            <v>800</v>
          </cell>
          <cell r="C774" t="str">
            <v>Terrace Link Conveyor (SY3A) - Electrical</v>
          </cell>
          <cell r="D774">
            <v>50</v>
          </cell>
          <cell r="E774" t="str">
            <v>Construction, Erection, Installation</v>
          </cell>
          <cell r="F774" t="str">
            <v>25.  Local labour</v>
          </cell>
          <cell r="H774" t="str">
            <v>B Construction labour</v>
          </cell>
          <cell r="I774" t="str">
            <v>Local</v>
          </cell>
          <cell r="J774" t="str">
            <v>ZAR</v>
          </cell>
          <cell r="L774">
            <v>675704.48642999993</v>
          </cell>
          <cell r="M774">
            <v>0</v>
          </cell>
          <cell r="N774">
            <v>0</v>
          </cell>
          <cell r="O774">
            <v>0</v>
          </cell>
          <cell r="P774">
            <v>0</v>
          </cell>
          <cell r="Q774">
            <v>675704.48642999993</v>
          </cell>
          <cell r="R774">
            <v>0</v>
          </cell>
          <cell r="S774">
            <v>0</v>
          </cell>
          <cell r="AU774">
            <v>675704.48642999993</v>
          </cell>
        </row>
        <row r="775">
          <cell r="B775">
            <v>800</v>
          </cell>
          <cell r="C775" t="str">
            <v>Terrace Link Conveyor (SY3A) - Electrical</v>
          </cell>
          <cell r="D775">
            <v>60</v>
          </cell>
          <cell r="E775" t="str">
            <v>Other</v>
          </cell>
          <cell r="M775">
            <v>0</v>
          </cell>
          <cell r="N775">
            <v>0</v>
          </cell>
          <cell r="O775">
            <v>0</v>
          </cell>
          <cell r="P775">
            <v>0</v>
          </cell>
          <cell r="Q775">
            <v>0</v>
          </cell>
          <cell r="R775">
            <v>0</v>
          </cell>
          <cell r="S775">
            <v>0</v>
          </cell>
          <cell r="AU775">
            <v>0</v>
          </cell>
        </row>
        <row r="776">
          <cell r="B776">
            <v>800</v>
          </cell>
          <cell r="C776" t="str">
            <v>Terrace Link Conveyor (SY3A) - Electrical</v>
          </cell>
          <cell r="D776">
            <v>70</v>
          </cell>
          <cell r="M776">
            <v>0</v>
          </cell>
          <cell r="N776">
            <v>0</v>
          </cell>
          <cell r="O776">
            <v>0</v>
          </cell>
          <cell r="P776">
            <v>0</v>
          </cell>
          <cell r="Q776">
            <v>0</v>
          </cell>
          <cell r="R776">
            <v>0</v>
          </cell>
          <cell r="S776">
            <v>0</v>
          </cell>
        </row>
        <row r="777">
          <cell r="B777">
            <v>800</v>
          </cell>
          <cell r="C777" t="str">
            <v>Terrace Link Conveyor (SY3A) - Belting</v>
          </cell>
          <cell r="D777">
            <v>10</v>
          </cell>
          <cell r="E777" t="str">
            <v>Design</v>
          </cell>
          <cell r="F777" t="str">
            <v>29.  Local Engineering Service/Design</v>
          </cell>
          <cell r="H777" t="str">
            <v>A Engineering</v>
          </cell>
          <cell r="I777" t="str">
            <v>Local</v>
          </cell>
          <cell r="J777" t="str">
            <v>ZAR</v>
          </cell>
          <cell r="L777">
            <v>176755.1536067292</v>
          </cell>
          <cell r="M777">
            <v>176755.1536067292</v>
          </cell>
          <cell r="N777">
            <v>0</v>
          </cell>
          <cell r="O777">
            <v>0</v>
          </cell>
          <cell r="P777">
            <v>0</v>
          </cell>
          <cell r="Q777">
            <v>0</v>
          </cell>
          <cell r="R777">
            <v>0</v>
          </cell>
          <cell r="S777">
            <v>0</v>
          </cell>
          <cell r="AH777">
            <v>176755.1536067292</v>
          </cell>
        </row>
        <row r="778">
          <cell r="B778">
            <v>800</v>
          </cell>
          <cell r="C778" t="str">
            <v>Terrace Link Conveyor (SY3A) - Belting</v>
          </cell>
          <cell r="D778">
            <v>20</v>
          </cell>
          <cell r="E778" t="str">
            <v>Procurement</v>
          </cell>
          <cell r="F778" t="str">
            <v>18.  F.O.R. Price-Goods manufactured Inside R.S.A.</v>
          </cell>
          <cell r="H778" t="str">
            <v>C Mechanical equipment and materials</v>
          </cell>
          <cell r="I778" t="str">
            <v>Local</v>
          </cell>
          <cell r="J778" t="str">
            <v>ZAR</v>
          </cell>
          <cell r="L778">
            <v>775992.01121999999</v>
          </cell>
          <cell r="M778">
            <v>0</v>
          </cell>
          <cell r="N778">
            <v>775992.01121999999</v>
          </cell>
          <cell r="O778">
            <v>0</v>
          </cell>
          <cell r="P778">
            <v>0</v>
          </cell>
          <cell r="Q778">
            <v>0</v>
          </cell>
          <cell r="R778">
            <v>0</v>
          </cell>
          <cell r="S778">
            <v>0</v>
          </cell>
          <cell r="AK778">
            <v>775992.01121999999</v>
          </cell>
        </row>
        <row r="779">
          <cell r="B779">
            <v>800</v>
          </cell>
          <cell r="C779" t="str">
            <v>Terrace Link Conveyor (SY3A) - Belting</v>
          </cell>
          <cell r="D779">
            <v>30</v>
          </cell>
          <cell r="E779" t="str">
            <v>Engineering, manufacture and assembly</v>
          </cell>
          <cell r="F779" t="str">
            <v>25.  Local labour</v>
          </cell>
          <cell r="H779" t="str">
            <v>C Mechanical equipment and materials</v>
          </cell>
          <cell r="I779" t="str">
            <v>Local</v>
          </cell>
          <cell r="J779" t="str">
            <v>ZAR</v>
          </cell>
          <cell r="L779">
            <v>44188.788401682301</v>
          </cell>
          <cell r="M779">
            <v>0</v>
          </cell>
          <cell r="N779">
            <v>0</v>
          </cell>
          <cell r="O779">
            <v>44188.788401682301</v>
          </cell>
          <cell r="P779">
            <v>0</v>
          </cell>
          <cell r="Q779">
            <v>0</v>
          </cell>
          <cell r="R779">
            <v>0</v>
          </cell>
          <cell r="S779">
            <v>0</v>
          </cell>
          <cell r="AR779">
            <v>44188.788401682301</v>
          </cell>
        </row>
        <row r="780">
          <cell r="B780">
            <v>800</v>
          </cell>
          <cell r="C780" t="str">
            <v>Terrace Link Conveyor (SY3A) - Belting</v>
          </cell>
          <cell r="D780">
            <v>40</v>
          </cell>
          <cell r="E780" t="str">
            <v>Transport</v>
          </cell>
          <cell r="F780" t="str">
            <v>22.  Cost of Road transport</v>
          </cell>
          <cell r="H780" t="str">
            <v>E Transport</v>
          </cell>
          <cell r="I780" t="str">
            <v>Local</v>
          </cell>
          <cell r="J780" t="str">
            <v>ZAR</v>
          </cell>
          <cell r="L780">
            <v>8837.7576803364609</v>
          </cell>
          <cell r="M780">
            <v>0</v>
          </cell>
          <cell r="N780">
            <v>0</v>
          </cell>
          <cell r="O780">
            <v>0</v>
          </cell>
          <cell r="P780">
            <v>8837.7576803364609</v>
          </cell>
          <cell r="Q780">
            <v>0</v>
          </cell>
          <cell r="R780">
            <v>0</v>
          </cell>
          <cell r="S780">
            <v>0</v>
          </cell>
          <cell r="AS780">
            <v>8837.7576803364609</v>
          </cell>
        </row>
        <row r="781">
          <cell r="B781">
            <v>800</v>
          </cell>
          <cell r="C781" t="str">
            <v>Terrace Link Conveyor (SY3A) - Belting</v>
          </cell>
          <cell r="D781">
            <v>50</v>
          </cell>
          <cell r="E781" t="str">
            <v>Construction, Erection, Installation</v>
          </cell>
          <cell r="F781" t="str">
            <v>25.  Local labour</v>
          </cell>
          <cell r="H781" t="str">
            <v>B Construction labour</v>
          </cell>
          <cell r="I781" t="str">
            <v>Local</v>
          </cell>
          <cell r="J781" t="str">
            <v>ZAR</v>
          </cell>
          <cell r="L781">
            <v>106996.20820729199</v>
          </cell>
          <cell r="M781">
            <v>0</v>
          </cell>
          <cell r="N781">
            <v>0</v>
          </cell>
          <cell r="O781">
            <v>0</v>
          </cell>
          <cell r="P781">
            <v>0</v>
          </cell>
          <cell r="Q781">
            <v>106996.20820729199</v>
          </cell>
          <cell r="R781">
            <v>0</v>
          </cell>
          <cell r="S781">
            <v>0</v>
          </cell>
          <cell r="AU781">
            <v>106996.20820729199</v>
          </cell>
        </row>
        <row r="782">
          <cell r="B782">
            <v>800</v>
          </cell>
          <cell r="C782" t="str">
            <v>Terrace Link Conveyor (SY3A) - Belting</v>
          </cell>
          <cell r="D782">
            <v>60</v>
          </cell>
          <cell r="E782" t="str">
            <v>Other Foreign equipment</v>
          </cell>
          <cell r="F782" t="str">
            <v>19.  F.O.R. Price-Goods supplied from Imported Items</v>
          </cell>
          <cell r="G782" t="str">
            <v>1a</v>
          </cell>
          <cell r="I782" t="str">
            <v>Foreign</v>
          </cell>
          <cell r="J782" t="str">
            <v>USD</v>
          </cell>
          <cell r="L782">
            <v>884563.31663999998</v>
          </cell>
          <cell r="M782">
            <v>0</v>
          </cell>
          <cell r="N782">
            <v>0</v>
          </cell>
          <cell r="O782">
            <v>0</v>
          </cell>
          <cell r="P782">
            <v>0</v>
          </cell>
          <cell r="Q782">
            <v>0</v>
          </cell>
          <cell r="R782">
            <v>884563.31663999998</v>
          </cell>
          <cell r="S782">
            <v>0</v>
          </cell>
          <cell r="AU782">
            <v>884563.31663999998</v>
          </cell>
        </row>
        <row r="783">
          <cell r="B783">
            <v>800</v>
          </cell>
          <cell r="C783" t="str">
            <v>Terrace Link Conveyor (SY3A) - Belting</v>
          </cell>
          <cell r="D783">
            <v>70</v>
          </cell>
          <cell r="M783">
            <v>0</v>
          </cell>
          <cell r="N783">
            <v>0</v>
          </cell>
          <cell r="O783">
            <v>0</v>
          </cell>
          <cell r="P783">
            <v>0</v>
          </cell>
          <cell r="Q783">
            <v>0</v>
          </cell>
          <cell r="R783">
            <v>0</v>
          </cell>
          <cell r="S783">
            <v>0</v>
          </cell>
        </row>
        <row r="784">
          <cell r="B784">
            <v>800</v>
          </cell>
          <cell r="C784" t="str">
            <v>Terrace Link Conveyor (SY3A) - Belt cleaning</v>
          </cell>
          <cell r="D784">
            <v>10</v>
          </cell>
          <cell r="E784" t="str">
            <v>Design</v>
          </cell>
          <cell r="F784" t="str">
            <v>29.  Local Engineering Service/Design</v>
          </cell>
          <cell r="H784" t="str">
            <v>A Engineering</v>
          </cell>
          <cell r="I784" t="str">
            <v>Local</v>
          </cell>
          <cell r="J784" t="str">
            <v>ZAR</v>
          </cell>
          <cell r="L784">
            <v>14826.437807939999</v>
          </cell>
          <cell r="M784">
            <v>14826.437807939999</v>
          </cell>
          <cell r="N784">
            <v>0</v>
          </cell>
          <cell r="O784">
            <v>0</v>
          </cell>
          <cell r="P784">
            <v>0</v>
          </cell>
          <cell r="Q784">
            <v>0</v>
          </cell>
          <cell r="R784">
            <v>0</v>
          </cell>
          <cell r="S784">
            <v>0</v>
          </cell>
          <cell r="AO784">
            <v>14826.437807939999</v>
          </cell>
        </row>
        <row r="785">
          <cell r="B785">
            <v>800</v>
          </cell>
          <cell r="C785" t="str">
            <v>Terrace Link Conveyor (SY3A) - Belt cleaning</v>
          </cell>
          <cell r="D785">
            <v>20</v>
          </cell>
          <cell r="E785" t="str">
            <v>Procurement</v>
          </cell>
          <cell r="F785" t="str">
            <v>18.  F.O.R. Price-Goods manufactured Inside R.S.A.</v>
          </cell>
          <cell r="H785" t="str">
            <v>C Mechanical equipment and materials</v>
          </cell>
          <cell r="I785" t="str">
            <v>Local</v>
          </cell>
          <cell r="J785" t="str">
            <v>ZAR</v>
          </cell>
          <cell r="L785">
            <v>134693.89289999998</v>
          </cell>
          <cell r="M785">
            <v>0</v>
          </cell>
          <cell r="N785">
            <v>134693.89289999998</v>
          </cell>
          <cell r="O785">
            <v>0</v>
          </cell>
          <cell r="P785">
            <v>0</v>
          </cell>
          <cell r="Q785">
            <v>0</v>
          </cell>
          <cell r="R785">
            <v>0</v>
          </cell>
          <cell r="S785">
            <v>0</v>
          </cell>
          <cell r="AR785">
            <v>134693.89289999998</v>
          </cell>
        </row>
        <row r="786">
          <cell r="B786">
            <v>800</v>
          </cell>
          <cell r="C786" t="str">
            <v>Terrace Link Conveyor (SY3A) - Belt cleaning</v>
          </cell>
          <cell r="D786">
            <v>30</v>
          </cell>
          <cell r="E786" t="str">
            <v>Engineering, manufacture and assembly</v>
          </cell>
          <cell r="F786" t="str">
            <v>25.  Local labour</v>
          </cell>
          <cell r="H786" t="str">
            <v>C Mechanical equipment and materials</v>
          </cell>
          <cell r="I786" t="str">
            <v>Local</v>
          </cell>
          <cell r="J786" t="str">
            <v>ZAR</v>
          </cell>
          <cell r="L786">
            <v>3706.6094519849999</v>
          </cell>
          <cell r="M786">
            <v>0</v>
          </cell>
          <cell r="N786">
            <v>0</v>
          </cell>
          <cell r="O786">
            <v>3706.6094519849999</v>
          </cell>
          <cell r="P786">
            <v>0</v>
          </cell>
          <cell r="Q786">
            <v>0</v>
          </cell>
          <cell r="R786">
            <v>0</v>
          </cell>
          <cell r="S786">
            <v>0</v>
          </cell>
          <cell r="AR786">
            <v>3706.6094519849999</v>
          </cell>
        </row>
        <row r="787">
          <cell r="B787">
            <v>800</v>
          </cell>
          <cell r="C787" t="str">
            <v>Terrace Link Conveyor (SY3A) - Belt cleaning</v>
          </cell>
          <cell r="D787">
            <v>40</v>
          </cell>
          <cell r="E787" t="str">
            <v>Transport</v>
          </cell>
          <cell r="F787" t="str">
            <v>22.  Cost of Road transport</v>
          </cell>
          <cell r="H787" t="str">
            <v>E Transport</v>
          </cell>
          <cell r="I787" t="str">
            <v>Local</v>
          </cell>
          <cell r="J787" t="str">
            <v>ZAR</v>
          </cell>
          <cell r="L787">
            <v>741.32189039699983</v>
          </cell>
          <cell r="M787">
            <v>0</v>
          </cell>
          <cell r="N787">
            <v>0</v>
          </cell>
          <cell r="O787">
            <v>0</v>
          </cell>
          <cell r="P787">
            <v>741.32189039699983</v>
          </cell>
          <cell r="Q787">
            <v>0</v>
          </cell>
          <cell r="R787">
            <v>0</v>
          </cell>
          <cell r="S787">
            <v>0</v>
          </cell>
          <cell r="AS787">
            <v>741.32189039699983</v>
          </cell>
        </row>
        <row r="788">
          <cell r="B788">
            <v>800</v>
          </cell>
          <cell r="C788" t="str">
            <v>Terrace Link Conveyor (SY3A) - Belt cleaning</v>
          </cell>
          <cell r="D788">
            <v>50</v>
          </cell>
          <cell r="E788" t="str">
            <v>Construction, Erection, Installation</v>
          </cell>
          <cell r="F788" t="str">
            <v>25.  Local labour</v>
          </cell>
          <cell r="H788" t="str">
            <v>B Construction labour</v>
          </cell>
          <cell r="I788" t="str">
            <v>Local</v>
          </cell>
          <cell r="J788" t="str">
            <v>ZAR</v>
          </cell>
          <cell r="L788">
            <v>13570.485179399999</v>
          </cell>
          <cell r="M788">
            <v>0</v>
          </cell>
          <cell r="N788">
            <v>0</v>
          </cell>
          <cell r="O788">
            <v>0</v>
          </cell>
          <cell r="P788">
            <v>0</v>
          </cell>
          <cell r="Q788">
            <v>13570.485179399999</v>
          </cell>
          <cell r="R788">
            <v>0</v>
          </cell>
          <cell r="S788">
            <v>0</v>
          </cell>
          <cell r="AU788">
            <v>13570.485179399999</v>
          </cell>
        </row>
        <row r="789">
          <cell r="B789">
            <v>800</v>
          </cell>
          <cell r="C789" t="str">
            <v>Terrace Link Conveyor (SY3A) - Belt cleaning</v>
          </cell>
          <cell r="D789">
            <v>60</v>
          </cell>
          <cell r="E789" t="str">
            <v>Other</v>
          </cell>
          <cell r="M789">
            <v>0</v>
          </cell>
          <cell r="N789">
            <v>0</v>
          </cell>
          <cell r="O789">
            <v>0</v>
          </cell>
          <cell r="P789">
            <v>0</v>
          </cell>
          <cell r="Q789">
            <v>0</v>
          </cell>
          <cell r="R789">
            <v>0</v>
          </cell>
          <cell r="S789">
            <v>0</v>
          </cell>
          <cell r="AU789">
            <v>0</v>
          </cell>
        </row>
        <row r="790">
          <cell r="B790">
            <v>800</v>
          </cell>
          <cell r="C790" t="str">
            <v>Terrace Link Conveyor (SY3A) - Belt cleaning</v>
          </cell>
          <cell r="D790">
            <v>70</v>
          </cell>
          <cell r="M790">
            <v>0</v>
          </cell>
          <cell r="N790">
            <v>0</v>
          </cell>
          <cell r="O790">
            <v>0</v>
          </cell>
          <cell r="P790">
            <v>0</v>
          </cell>
          <cell r="Q790">
            <v>0</v>
          </cell>
          <cell r="R790">
            <v>0</v>
          </cell>
          <cell r="S790">
            <v>0</v>
          </cell>
        </row>
        <row r="791">
          <cell r="B791">
            <v>800</v>
          </cell>
          <cell r="C791" t="str">
            <v>Terrace Link Conveyor (SY3A) - Sheeting</v>
          </cell>
          <cell r="D791">
            <v>10</v>
          </cell>
          <cell r="E791" t="str">
            <v>Design</v>
          </cell>
          <cell r="F791" t="str">
            <v>29.  Local Engineering Service/Design</v>
          </cell>
          <cell r="H791" t="str">
            <v>A Engineering</v>
          </cell>
          <cell r="I791" t="str">
            <v>Local</v>
          </cell>
          <cell r="J791" t="str">
            <v>ZAR</v>
          </cell>
          <cell r="L791">
            <v>53478.754414100105</v>
          </cell>
          <cell r="M791">
            <v>53478.754414100105</v>
          </cell>
          <cell r="N791">
            <v>0</v>
          </cell>
          <cell r="O791">
            <v>0</v>
          </cell>
          <cell r="P791">
            <v>0</v>
          </cell>
          <cell r="Q791">
            <v>0</v>
          </cell>
          <cell r="R791">
            <v>0</v>
          </cell>
          <cell r="S791">
            <v>0</v>
          </cell>
          <cell r="AN791">
            <v>53478.754414100105</v>
          </cell>
        </row>
        <row r="792">
          <cell r="B792">
            <v>800</v>
          </cell>
          <cell r="C792" t="str">
            <v>Terrace Link Conveyor (SY3A) - Sheeting</v>
          </cell>
          <cell r="D792">
            <v>20</v>
          </cell>
          <cell r="E792" t="str">
            <v>Procurement</v>
          </cell>
          <cell r="F792" t="str">
            <v>18.  F.O.R. Price-Goods manufactured Inside R.S.A.</v>
          </cell>
          <cell r="H792" t="str">
            <v>C Mechanical equipment and materials</v>
          </cell>
          <cell r="I792" t="str">
            <v>Local</v>
          </cell>
          <cell r="J792" t="str">
            <v>ZAR</v>
          </cell>
          <cell r="L792">
            <v>478455.69509999995</v>
          </cell>
          <cell r="M792">
            <v>0</v>
          </cell>
          <cell r="N792">
            <v>478455.69509999995</v>
          </cell>
          <cell r="O792">
            <v>0</v>
          </cell>
          <cell r="P792">
            <v>0</v>
          </cell>
          <cell r="Q792">
            <v>0</v>
          </cell>
          <cell r="R792">
            <v>0</v>
          </cell>
          <cell r="S792">
            <v>0</v>
          </cell>
          <cell r="AQ792">
            <v>478455.69509999995</v>
          </cell>
        </row>
        <row r="793">
          <cell r="B793">
            <v>800</v>
          </cell>
          <cell r="C793" t="str">
            <v>Terrace Link Conveyor (SY3A) - Sheeting</v>
          </cell>
          <cell r="D793">
            <v>30</v>
          </cell>
          <cell r="E793" t="str">
            <v>Engineering, manufacture and assembly</v>
          </cell>
          <cell r="F793" t="str">
            <v>25.  Local labour</v>
          </cell>
          <cell r="H793" t="str">
            <v>C Mechanical equipment and materials</v>
          </cell>
          <cell r="I793" t="str">
            <v>Local</v>
          </cell>
          <cell r="J793" t="str">
            <v>ZAR</v>
          </cell>
          <cell r="L793">
            <v>13369.688603525026</v>
          </cell>
          <cell r="M793">
            <v>0</v>
          </cell>
          <cell r="N793">
            <v>0</v>
          </cell>
          <cell r="O793">
            <v>13369.688603525026</v>
          </cell>
          <cell r="P793">
            <v>0</v>
          </cell>
          <cell r="Q793">
            <v>0</v>
          </cell>
          <cell r="R793">
            <v>0</v>
          </cell>
          <cell r="S793">
            <v>0</v>
          </cell>
          <cell r="AR793">
            <v>13369.688603525026</v>
          </cell>
        </row>
        <row r="794">
          <cell r="B794">
            <v>800</v>
          </cell>
          <cell r="C794" t="str">
            <v>Terrace Link Conveyor (SY3A) - Sheeting</v>
          </cell>
          <cell r="D794">
            <v>40</v>
          </cell>
          <cell r="E794" t="str">
            <v>Transport</v>
          </cell>
          <cell r="F794" t="str">
            <v>22.  Cost of Road transport</v>
          </cell>
          <cell r="H794" t="str">
            <v>E Transport</v>
          </cell>
          <cell r="I794" t="str">
            <v>Local</v>
          </cell>
          <cell r="J794" t="str">
            <v>ZAR</v>
          </cell>
          <cell r="L794">
            <v>2673.9377207050052</v>
          </cell>
          <cell r="M794">
            <v>0</v>
          </cell>
          <cell r="N794">
            <v>0</v>
          </cell>
          <cell r="O794">
            <v>0</v>
          </cell>
          <cell r="P794">
            <v>2673.9377207050052</v>
          </cell>
          <cell r="Q794">
            <v>0</v>
          </cell>
          <cell r="R794">
            <v>0</v>
          </cell>
          <cell r="S794">
            <v>0</v>
          </cell>
          <cell r="AS794">
            <v>2673.9377207050052</v>
          </cell>
        </row>
        <row r="795">
          <cell r="B795">
            <v>800</v>
          </cell>
          <cell r="C795" t="str">
            <v>Terrace Link Conveyor (SY3A) - Sheeting</v>
          </cell>
          <cell r="D795">
            <v>50</v>
          </cell>
          <cell r="E795" t="str">
            <v>Construction, Erection, Installation</v>
          </cell>
          <cell r="F795" t="str">
            <v>25.  Local labour</v>
          </cell>
          <cell r="H795" t="str">
            <v>B Construction labour</v>
          </cell>
          <cell r="I795" t="str">
            <v>Local</v>
          </cell>
          <cell r="J795" t="str">
            <v>ZAR</v>
          </cell>
          <cell r="L795">
            <v>56331.849041001056</v>
          </cell>
          <cell r="M795">
            <v>0</v>
          </cell>
          <cell r="N795">
            <v>0</v>
          </cell>
          <cell r="O795">
            <v>0</v>
          </cell>
          <cell r="P795">
            <v>0</v>
          </cell>
          <cell r="Q795">
            <v>56331.849041001056</v>
          </cell>
          <cell r="R795">
            <v>0</v>
          </cell>
          <cell r="S795">
            <v>0</v>
          </cell>
          <cell r="AU795">
            <v>56331.849041001056</v>
          </cell>
        </row>
        <row r="796">
          <cell r="B796">
            <v>800</v>
          </cell>
          <cell r="C796" t="str">
            <v>Terrace Link Conveyor (SY3A) - Sheeting</v>
          </cell>
          <cell r="D796">
            <v>60</v>
          </cell>
          <cell r="E796" t="str">
            <v>Other</v>
          </cell>
          <cell r="M796">
            <v>0</v>
          </cell>
          <cell r="N796">
            <v>0</v>
          </cell>
          <cell r="O796">
            <v>0</v>
          </cell>
          <cell r="P796">
            <v>0</v>
          </cell>
          <cell r="Q796">
            <v>0</v>
          </cell>
          <cell r="R796">
            <v>0</v>
          </cell>
          <cell r="S796">
            <v>0</v>
          </cell>
          <cell r="AU796">
            <v>0</v>
          </cell>
        </row>
        <row r="797">
          <cell r="B797">
            <v>800</v>
          </cell>
          <cell r="C797" t="str">
            <v>Terrace Link Conveyor (SY3A) - Sheeting</v>
          </cell>
          <cell r="D797">
            <v>70</v>
          </cell>
          <cell r="M797">
            <v>0</v>
          </cell>
          <cell r="N797">
            <v>0</v>
          </cell>
          <cell r="O797">
            <v>0</v>
          </cell>
          <cell r="P797">
            <v>0</v>
          </cell>
          <cell r="Q797">
            <v>0</v>
          </cell>
          <cell r="R797">
            <v>0</v>
          </cell>
          <cell r="S797">
            <v>0</v>
          </cell>
        </row>
        <row r="798">
          <cell r="B798">
            <v>800</v>
          </cell>
          <cell r="C798" t="str">
            <v>Terrace Link Conveyor (SY3A) - Chute work</v>
          </cell>
          <cell r="D798">
            <v>10</v>
          </cell>
          <cell r="E798" t="str">
            <v>Design</v>
          </cell>
          <cell r="F798" t="str">
            <v>29.  Local Engineering Service/Design</v>
          </cell>
          <cell r="H798" t="str">
            <v>A Engineering</v>
          </cell>
          <cell r="I798" t="str">
            <v>Local</v>
          </cell>
          <cell r="J798" t="str">
            <v>ZAR</v>
          </cell>
          <cell r="L798">
            <v>37800.213999503831</v>
          </cell>
          <cell r="M798">
            <v>37800.213999503831</v>
          </cell>
          <cell r="N798">
            <v>0</v>
          </cell>
          <cell r="O798">
            <v>0</v>
          </cell>
          <cell r="P798">
            <v>0</v>
          </cell>
          <cell r="Q798">
            <v>0</v>
          </cell>
          <cell r="R798">
            <v>0</v>
          </cell>
          <cell r="S798">
            <v>0</v>
          </cell>
          <cell r="AM798">
            <v>37800.213999503831</v>
          </cell>
        </row>
        <row r="799">
          <cell r="B799">
            <v>800</v>
          </cell>
          <cell r="C799" t="str">
            <v>Terrace Link Conveyor (SY3A) - Chute work</v>
          </cell>
          <cell r="D799">
            <v>20</v>
          </cell>
          <cell r="E799" t="str">
            <v>Procurement</v>
          </cell>
          <cell r="F799" t="str">
            <v>18.  F.O.R. Price-Goods manufactured Inside R.S.A.</v>
          </cell>
          <cell r="H799" t="str">
            <v>C Mechanical equipment and materials</v>
          </cell>
          <cell r="I799" t="str">
            <v>Local</v>
          </cell>
          <cell r="J799" t="str">
            <v>ZAR</v>
          </cell>
          <cell r="L799">
            <v>345525.56707051821</v>
          </cell>
          <cell r="M799">
            <v>0</v>
          </cell>
          <cell r="N799">
            <v>345525.56707051821</v>
          </cell>
          <cell r="O799">
            <v>0</v>
          </cell>
          <cell r="P799">
            <v>0</v>
          </cell>
          <cell r="Q799">
            <v>0</v>
          </cell>
          <cell r="R799">
            <v>0</v>
          </cell>
          <cell r="S799">
            <v>0</v>
          </cell>
          <cell r="AP799">
            <v>345525.56707051821</v>
          </cell>
        </row>
        <row r="800">
          <cell r="B800">
            <v>800</v>
          </cell>
          <cell r="C800" t="str">
            <v>Terrace Link Conveyor (SY3A) - Chute work</v>
          </cell>
          <cell r="D800">
            <v>30</v>
          </cell>
          <cell r="E800" t="str">
            <v>Engineering, manufacture and assembly</v>
          </cell>
          <cell r="F800" t="str">
            <v>25.  Local labour</v>
          </cell>
          <cell r="H800" t="str">
            <v>C Mechanical equipment and materials</v>
          </cell>
          <cell r="I800" t="str">
            <v>Local</v>
          </cell>
          <cell r="J800" t="str">
            <v>ZAR</v>
          </cell>
          <cell r="L800">
            <v>9450.0534998759576</v>
          </cell>
          <cell r="M800">
            <v>0</v>
          </cell>
          <cell r="N800">
            <v>0</v>
          </cell>
          <cell r="O800">
            <v>9450.0534998759576</v>
          </cell>
          <cell r="P800">
            <v>0</v>
          </cell>
          <cell r="Q800">
            <v>0</v>
          </cell>
          <cell r="R800">
            <v>0</v>
          </cell>
          <cell r="S800">
            <v>0</v>
          </cell>
          <cell r="AR800">
            <v>9450.0534998759576</v>
          </cell>
        </row>
        <row r="801">
          <cell r="B801">
            <v>800</v>
          </cell>
          <cell r="C801" t="str">
            <v>Terrace Link Conveyor (SY3A) - Chute work</v>
          </cell>
          <cell r="D801">
            <v>40</v>
          </cell>
          <cell r="E801" t="str">
            <v>Transport</v>
          </cell>
          <cell r="F801" t="str">
            <v>22.  Cost of Road transport</v>
          </cell>
          <cell r="H801" t="str">
            <v>E Transport</v>
          </cell>
          <cell r="I801" t="str">
            <v>Local</v>
          </cell>
          <cell r="J801" t="str">
            <v>ZAR</v>
          </cell>
          <cell r="L801">
            <v>1890.0106999751911</v>
          </cell>
          <cell r="M801">
            <v>0</v>
          </cell>
          <cell r="N801">
            <v>0</v>
          </cell>
          <cell r="O801">
            <v>0</v>
          </cell>
          <cell r="P801">
            <v>1890.0106999751911</v>
          </cell>
          <cell r="Q801">
            <v>0</v>
          </cell>
          <cell r="R801">
            <v>0</v>
          </cell>
          <cell r="S801">
            <v>0</v>
          </cell>
          <cell r="AS801">
            <v>1890.0106999751911</v>
          </cell>
        </row>
        <row r="802">
          <cell r="B802">
            <v>800</v>
          </cell>
          <cell r="C802" t="str">
            <v>Terrace Link Conveyor (SY3A) - Chute work</v>
          </cell>
          <cell r="D802">
            <v>50</v>
          </cell>
          <cell r="E802" t="str">
            <v>Construction, Erection, Installation</v>
          </cell>
          <cell r="F802" t="str">
            <v>25.  Local labour</v>
          </cell>
          <cell r="H802" t="str">
            <v>B Construction labour</v>
          </cell>
          <cell r="I802" t="str">
            <v>Local</v>
          </cell>
          <cell r="J802" t="str">
            <v>ZAR</v>
          </cell>
          <cell r="L802">
            <v>32476.572924520024</v>
          </cell>
          <cell r="M802">
            <v>0</v>
          </cell>
          <cell r="N802">
            <v>0</v>
          </cell>
          <cell r="O802">
            <v>0</v>
          </cell>
          <cell r="P802">
            <v>0</v>
          </cell>
          <cell r="Q802">
            <v>32476.572924520024</v>
          </cell>
          <cell r="R802">
            <v>0</v>
          </cell>
          <cell r="S802">
            <v>0</v>
          </cell>
          <cell r="AU802">
            <v>32476.572924520024</v>
          </cell>
        </row>
        <row r="803">
          <cell r="B803">
            <v>800</v>
          </cell>
          <cell r="C803" t="str">
            <v>Terrace Link Conveyor (SY3A) - Chute work</v>
          </cell>
          <cell r="D803">
            <v>60</v>
          </cell>
          <cell r="E803" t="str">
            <v>Other</v>
          </cell>
          <cell r="M803">
            <v>0</v>
          </cell>
          <cell r="N803">
            <v>0</v>
          </cell>
          <cell r="O803">
            <v>0</v>
          </cell>
          <cell r="P803">
            <v>0</v>
          </cell>
          <cell r="Q803">
            <v>0</v>
          </cell>
          <cell r="R803">
            <v>0</v>
          </cell>
          <cell r="S803">
            <v>0</v>
          </cell>
          <cell r="AU803">
            <v>0</v>
          </cell>
        </row>
        <row r="804">
          <cell r="B804">
            <v>800</v>
          </cell>
          <cell r="C804" t="str">
            <v>Terrace Link Conveyor (SY3A) - Chute work</v>
          </cell>
          <cell r="D804">
            <v>70</v>
          </cell>
          <cell r="M804">
            <v>0</v>
          </cell>
          <cell r="N804">
            <v>0</v>
          </cell>
          <cell r="O804">
            <v>0</v>
          </cell>
          <cell r="P804">
            <v>0</v>
          </cell>
          <cell r="Q804">
            <v>0</v>
          </cell>
          <cell r="R804">
            <v>0</v>
          </cell>
          <cell r="S804">
            <v>0</v>
          </cell>
        </row>
        <row r="805">
          <cell r="B805">
            <v>800</v>
          </cell>
          <cell r="C805" t="str">
            <v>Terrace Link Conveyor (SY3A)  - C&amp;I</v>
          </cell>
          <cell r="D805">
            <v>10</v>
          </cell>
          <cell r="E805" t="str">
            <v>Design</v>
          </cell>
          <cell r="F805" t="str">
            <v>29.  Local Engineering Service/Design</v>
          </cell>
          <cell r="H805" t="str">
            <v>A Engineering</v>
          </cell>
          <cell r="I805" t="str">
            <v>Local</v>
          </cell>
          <cell r="J805" t="str">
            <v>ZAR</v>
          </cell>
          <cell r="L805">
            <v>34723.212376949996</v>
          </cell>
          <cell r="M805">
            <v>34723.212376949996</v>
          </cell>
          <cell r="N805">
            <v>0</v>
          </cell>
          <cell r="O805">
            <v>0</v>
          </cell>
          <cell r="P805">
            <v>0</v>
          </cell>
          <cell r="Q805">
            <v>0</v>
          </cell>
          <cell r="R805">
            <v>0</v>
          </cell>
          <cell r="S805">
            <v>0</v>
          </cell>
          <cell r="AL805">
            <v>34723.212376949996</v>
          </cell>
        </row>
        <row r="806">
          <cell r="B806">
            <v>800</v>
          </cell>
          <cell r="C806" t="str">
            <v>Terrace Link Conveyor (SY3A)  - C&amp;I</v>
          </cell>
          <cell r="D806">
            <v>20</v>
          </cell>
          <cell r="E806" t="str">
            <v>Procurement</v>
          </cell>
          <cell r="F806" t="str">
            <v>18.  F.O.R. Price-Goods manufactured Inside R.S.A.</v>
          </cell>
          <cell r="H806" t="str">
            <v>C Mechanical equipment and materials</v>
          </cell>
          <cell r="I806" t="str">
            <v>Local</v>
          </cell>
          <cell r="J806" t="str">
            <v>ZAR</v>
          </cell>
          <cell r="L806">
            <v>631891.7954099999</v>
          </cell>
          <cell r="M806">
            <v>0</v>
          </cell>
          <cell r="N806">
            <v>631891.7954099999</v>
          </cell>
          <cell r="O806">
            <v>0</v>
          </cell>
          <cell r="P806">
            <v>0</v>
          </cell>
          <cell r="Q806">
            <v>0</v>
          </cell>
          <cell r="R806">
            <v>0</v>
          </cell>
          <cell r="S806">
            <v>0</v>
          </cell>
          <cell r="AO806">
            <v>631891.7954099999</v>
          </cell>
        </row>
        <row r="807">
          <cell r="B807">
            <v>800</v>
          </cell>
          <cell r="C807" t="str">
            <v>Terrace Link Conveyor (SY3A)  - C&amp;I</v>
          </cell>
          <cell r="D807">
            <v>30</v>
          </cell>
          <cell r="E807" t="str">
            <v>Engineering, manufacture and assembly</v>
          </cell>
          <cell r="F807" t="str">
            <v>25.  Local labour</v>
          </cell>
          <cell r="H807" t="str">
            <v>C Mechanical equipment and materials</v>
          </cell>
          <cell r="I807" t="str">
            <v>Local</v>
          </cell>
          <cell r="J807" t="str">
            <v>ZAR</v>
          </cell>
          <cell r="L807">
            <v>17361.606188474998</v>
          </cell>
          <cell r="M807">
            <v>0</v>
          </cell>
          <cell r="N807">
            <v>0</v>
          </cell>
          <cell r="O807">
            <v>17361.606188474998</v>
          </cell>
          <cell r="P807">
            <v>0</v>
          </cell>
          <cell r="Q807">
            <v>0</v>
          </cell>
          <cell r="R807">
            <v>0</v>
          </cell>
          <cell r="S807">
            <v>0</v>
          </cell>
          <cell r="AR807">
            <v>17361.606188474998</v>
          </cell>
        </row>
        <row r="808">
          <cell r="B808">
            <v>800</v>
          </cell>
          <cell r="C808" t="str">
            <v>Terrace Link Conveyor (SY3A)  - C&amp;I</v>
          </cell>
          <cell r="D808">
            <v>40</v>
          </cell>
          <cell r="E808" t="str">
            <v>Transport</v>
          </cell>
          <cell r="F808" t="str">
            <v>22.  Cost of Road transport</v>
          </cell>
          <cell r="H808" t="str">
            <v>E Transport</v>
          </cell>
          <cell r="I808" t="str">
            <v>Local</v>
          </cell>
          <cell r="J808" t="str">
            <v>ZAR</v>
          </cell>
          <cell r="L808">
            <v>3472.3212376949991</v>
          </cell>
          <cell r="M808">
            <v>0</v>
          </cell>
          <cell r="N808">
            <v>0</v>
          </cell>
          <cell r="O808">
            <v>0</v>
          </cell>
          <cell r="P808">
            <v>3472.3212376949991</v>
          </cell>
          <cell r="Q808">
            <v>0</v>
          </cell>
          <cell r="R808">
            <v>0</v>
          </cell>
          <cell r="S808">
            <v>0</v>
          </cell>
          <cell r="AS808">
            <v>3472.3212376949991</v>
          </cell>
        </row>
        <row r="809">
          <cell r="B809">
            <v>800</v>
          </cell>
          <cell r="C809" t="str">
            <v>Terrace Link Conveyor (SY3A)  - C&amp;I</v>
          </cell>
          <cell r="D809">
            <v>50</v>
          </cell>
          <cell r="E809" t="str">
            <v>Construction, Erection, Installation</v>
          </cell>
          <cell r="F809" t="str">
            <v>25.  Local labour</v>
          </cell>
          <cell r="H809" t="str">
            <v>B Construction labour</v>
          </cell>
          <cell r="I809" t="str">
            <v>Local</v>
          </cell>
          <cell r="J809" t="str">
            <v>ZAR</v>
          </cell>
          <cell r="L809">
            <v>62572.452128999998</v>
          </cell>
          <cell r="M809">
            <v>0</v>
          </cell>
          <cell r="N809">
            <v>0</v>
          </cell>
          <cell r="O809">
            <v>0</v>
          </cell>
          <cell r="P809">
            <v>0</v>
          </cell>
          <cell r="Q809">
            <v>62572.452128999998</v>
          </cell>
          <cell r="R809">
            <v>0</v>
          </cell>
          <cell r="S809">
            <v>0</v>
          </cell>
          <cell r="AU809">
            <v>62572.452128999998</v>
          </cell>
        </row>
        <row r="810">
          <cell r="B810">
            <v>800</v>
          </cell>
          <cell r="C810" t="str">
            <v>Terrace Link Conveyor (SY3A)  - C&amp;I</v>
          </cell>
          <cell r="D810">
            <v>60</v>
          </cell>
          <cell r="E810" t="str">
            <v>Other</v>
          </cell>
          <cell r="M810">
            <v>0</v>
          </cell>
          <cell r="N810">
            <v>0</v>
          </cell>
          <cell r="O810">
            <v>0</v>
          </cell>
          <cell r="P810">
            <v>0</v>
          </cell>
          <cell r="Q810">
            <v>0</v>
          </cell>
          <cell r="R810">
            <v>0</v>
          </cell>
          <cell r="S810">
            <v>0</v>
          </cell>
          <cell r="AU810">
            <v>0</v>
          </cell>
        </row>
        <row r="811">
          <cell r="B811">
            <v>800</v>
          </cell>
          <cell r="C811" t="str">
            <v>Terrace Link Conveyor (SY3A)  - C&amp;I</v>
          </cell>
          <cell r="D811">
            <v>70</v>
          </cell>
          <cell r="M811">
            <v>0</v>
          </cell>
          <cell r="N811">
            <v>0</v>
          </cell>
          <cell r="O811">
            <v>0</v>
          </cell>
          <cell r="P811">
            <v>0</v>
          </cell>
          <cell r="Q811">
            <v>0</v>
          </cell>
          <cell r="R811">
            <v>0</v>
          </cell>
          <cell r="S811">
            <v>0</v>
          </cell>
        </row>
        <row r="812">
          <cell r="B812">
            <v>800</v>
          </cell>
          <cell r="C812" t="str">
            <v>Terrace Link Conveyor (SY3A) - Field instrumentation</v>
          </cell>
          <cell r="D812">
            <v>10</v>
          </cell>
          <cell r="E812" t="str">
            <v>Design</v>
          </cell>
          <cell r="F812" t="str">
            <v>29.  Local Engineering Service/Design</v>
          </cell>
          <cell r="H812" t="str">
            <v>A Engineering</v>
          </cell>
          <cell r="I812" t="str">
            <v>Local</v>
          </cell>
          <cell r="J812" t="str">
            <v>ZAR</v>
          </cell>
          <cell r="L812">
            <v>1627.3508849999998</v>
          </cell>
          <cell r="M812">
            <v>1627.3508849999998</v>
          </cell>
          <cell r="N812">
            <v>0</v>
          </cell>
          <cell r="O812">
            <v>0</v>
          </cell>
          <cell r="P812">
            <v>0</v>
          </cell>
          <cell r="Q812">
            <v>0</v>
          </cell>
          <cell r="R812">
            <v>0</v>
          </cell>
          <cell r="S812">
            <v>0</v>
          </cell>
          <cell r="AK812">
            <v>1627.3508849999998</v>
          </cell>
        </row>
        <row r="813">
          <cell r="B813">
            <v>800</v>
          </cell>
          <cell r="C813" t="str">
            <v>Terrace Link Conveyor (SY3A) - Field instrumentation</v>
          </cell>
          <cell r="D813">
            <v>20</v>
          </cell>
          <cell r="E813" t="str">
            <v>Procurement</v>
          </cell>
          <cell r="F813" t="str">
            <v>18.  F.O.R. Price-Goods manufactured Inside R.S.A.</v>
          </cell>
          <cell r="H813" t="str">
            <v>C Mechanical equipment and materials</v>
          </cell>
          <cell r="I813" t="str">
            <v>Local</v>
          </cell>
          <cell r="J813" t="str">
            <v>ZAR</v>
          </cell>
          <cell r="L813">
            <v>28220.086799999997</v>
          </cell>
          <cell r="M813">
            <v>0</v>
          </cell>
          <cell r="N813">
            <v>28220.086799999997</v>
          </cell>
          <cell r="O813">
            <v>0</v>
          </cell>
          <cell r="P813">
            <v>0</v>
          </cell>
          <cell r="Q813">
            <v>0</v>
          </cell>
          <cell r="R813">
            <v>0</v>
          </cell>
          <cell r="S813">
            <v>0</v>
          </cell>
          <cell r="AN813">
            <v>28220.086799999997</v>
          </cell>
        </row>
        <row r="814">
          <cell r="B814">
            <v>800</v>
          </cell>
          <cell r="C814" t="str">
            <v>Terrace Link Conveyor (SY3A) - Field instrumentation</v>
          </cell>
          <cell r="D814">
            <v>30</v>
          </cell>
          <cell r="E814" t="str">
            <v>Engineering, manufacture and assembly</v>
          </cell>
          <cell r="F814" t="str">
            <v>25.  Local labour</v>
          </cell>
          <cell r="H814" t="str">
            <v>C Mechanical equipment and materials</v>
          </cell>
          <cell r="I814" t="str">
            <v>Local</v>
          </cell>
          <cell r="J814" t="str">
            <v>ZAR</v>
          </cell>
          <cell r="L814">
            <v>813.67544249999992</v>
          </cell>
          <cell r="M814">
            <v>0</v>
          </cell>
          <cell r="N814">
            <v>0</v>
          </cell>
          <cell r="O814">
            <v>813.67544249999992</v>
          </cell>
          <cell r="P814">
            <v>0</v>
          </cell>
          <cell r="Q814">
            <v>0</v>
          </cell>
          <cell r="R814">
            <v>0</v>
          </cell>
          <cell r="S814">
            <v>0</v>
          </cell>
          <cell r="AR814">
            <v>813.67544249999992</v>
          </cell>
        </row>
        <row r="815">
          <cell r="B815">
            <v>800</v>
          </cell>
          <cell r="C815" t="str">
            <v>Terrace Link Conveyor (SY3A) - Field instrumentation</v>
          </cell>
          <cell r="D815">
            <v>40</v>
          </cell>
          <cell r="E815" t="str">
            <v>Transport</v>
          </cell>
          <cell r="F815" t="str">
            <v>22.  Cost of Road transport</v>
          </cell>
          <cell r="H815" t="str">
            <v>E Transport</v>
          </cell>
          <cell r="I815" t="str">
            <v>Local</v>
          </cell>
          <cell r="J815" t="str">
            <v>ZAR</v>
          </cell>
          <cell r="L815">
            <v>162.73508849999999</v>
          </cell>
          <cell r="M815">
            <v>0</v>
          </cell>
          <cell r="N815">
            <v>0</v>
          </cell>
          <cell r="O815">
            <v>0</v>
          </cell>
          <cell r="P815">
            <v>162.73508849999999</v>
          </cell>
          <cell r="Q815">
            <v>0</v>
          </cell>
          <cell r="R815">
            <v>0</v>
          </cell>
          <cell r="S815">
            <v>0</v>
          </cell>
          <cell r="AS815">
            <v>162.73508849999999</v>
          </cell>
        </row>
        <row r="816">
          <cell r="B816">
            <v>800</v>
          </cell>
          <cell r="C816" t="str">
            <v>Terrace Link Conveyor (SY3A) - Field instrumentation</v>
          </cell>
          <cell r="D816">
            <v>50</v>
          </cell>
          <cell r="E816" t="str">
            <v>Construction, Erection, Installation</v>
          </cell>
          <cell r="F816" t="str">
            <v>25.  Local labour</v>
          </cell>
          <cell r="H816" t="str">
            <v>B Construction labour</v>
          </cell>
          <cell r="I816" t="str">
            <v>Local</v>
          </cell>
          <cell r="J816" t="str">
            <v>ZAR</v>
          </cell>
          <cell r="L816">
            <v>4326.9308999999994</v>
          </cell>
          <cell r="M816">
            <v>0</v>
          </cell>
          <cell r="N816">
            <v>0</v>
          </cell>
          <cell r="O816">
            <v>0</v>
          </cell>
          <cell r="P816">
            <v>0</v>
          </cell>
          <cell r="Q816">
            <v>4326.9308999999994</v>
          </cell>
          <cell r="R816">
            <v>0</v>
          </cell>
          <cell r="S816">
            <v>0</v>
          </cell>
          <cell r="AU816">
            <v>4326.9308999999994</v>
          </cell>
        </row>
        <row r="817">
          <cell r="B817">
            <v>800</v>
          </cell>
          <cell r="C817" t="str">
            <v>Terrace Link Conveyor (SY3A) - Field instrumentation</v>
          </cell>
          <cell r="D817">
            <v>60</v>
          </cell>
          <cell r="E817" t="str">
            <v>Other</v>
          </cell>
          <cell r="M817">
            <v>0</v>
          </cell>
          <cell r="N817">
            <v>0</v>
          </cell>
          <cell r="O817">
            <v>0</v>
          </cell>
          <cell r="P817">
            <v>0</v>
          </cell>
          <cell r="Q817">
            <v>0</v>
          </cell>
          <cell r="R817">
            <v>0</v>
          </cell>
          <cell r="S817">
            <v>0</v>
          </cell>
          <cell r="AU817">
            <v>0</v>
          </cell>
        </row>
        <row r="818">
          <cell r="B818">
            <v>800</v>
          </cell>
          <cell r="C818" t="str">
            <v>Terrace Link Conveyor (SY3A) - Field instrumentation</v>
          </cell>
          <cell r="D818">
            <v>70</v>
          </cell>
          <cell r="M818">
            <v>0</v>
          </cell>
          <cell r="N818">
            <v>0</v>
          </cell>
          <cell r="O818">
            <v>0</v>
          </cell>
          <cell r="P818">
            <v>0</v>
          </cell>
          <cell r="Q818">
            <v>0</v>
          </cell>
          <cell r="R818">
            <v>0</v>
          </cell>
          <cell r="S818">
            <v>0</v>
          </cell>
        </row>
        <row r="819">
          <cell r="B819">
            <v>800</v>
          </cell>
          <cell r="C819" t="str">
            <v>Terrace Link Conveyor (SY3A) - Earthing</v>
          </cell>
          <cell r="D819">
            <v>10</v>
          </cell>
          <cell r="E819" t="str">
            <v>Design</v>
          </cell>
          <cell r="F819" t="str">
            <v>29.  Local Engineering Service/Design</v>
          </cell>
          <cell r="H819" t="str">
            <v>A Engineering</v>
          </cell>
          <cell r="I819" t="str">
            <v>Local</v>
          </cell>
          <cell r="J819" t="str">
            <v>ZAR</v>
          </cell>
          <cell r="L819">
            <v>15267.916691999999</v>
          </cell>
          <cell r="M819">
            <v>15267.916691999999</v>
          </cell>
          <cell r="N819">
            <v>0</v>
          </cell>
          <cell r="O819">
            <v>0</v>
          </cell>
          <cell r="P819">
            <v>0</v>
          </cell>
          <cell r="Q819">
            <v>0</v>
          </cell>
          <cell r="R819">
            <v>0</v>
          </cell>
          <cell r="S819">
            <v>0</v>
          </cell>
          <cell r="AJ819">
            <v>15267.916691999999</v>
          </cell>
        </row>
        <row r="820">
          <cell r="B820">
            <v>800</v>
          </cell>
          <cell r="C820" t="str">
            <v>Terrace Link Conveyor (SY3A) - Earthing</v>
          </cell>
          <cell r="D820">
            <v>20</v>
          </cell>
          <cell r="E820" t="str">
            <v>Procurement</v>
          </cell>
          <cell r="F820" t="str">
            <v>18.  F.O.R. Price-Goods manufactured Inside R.S.A.</v>
          </cell>
          <cell r="H820" t="str">
            <v>C Mechanical equipment and materials</v>
          </cell>
          <cell r="I820" t="str">
            <v>Local</v>
          </cell>
          <cell r="J820" t="str">
            <v>ZAR</v>
          </cell>
          <cell r="L820">
            <v>215198.28710999998</v>
          </cell>
          <cell r="M820">
            <v>0</v>
          </cell>
          <cell r="N820">
            <v>215198.28710999998</v>
          </cell>
          <cell r="O820">
            <v>0</v>
          </cell>
          <cell r="P820">
            <v>0</v>
          </cell>
          <cell r="Q820">
            <v>0</v>
          </cell>
          <cell r="R820">
            <v>0</v>
          </cell>
          <cell r="S820">
            <v>0</v>
          </cell>
          <cell r="AM820">
            <v>215198.28710999998</v>
          </cell>
        </row>
        <row r="821">
          <cell r="B821">
            <v>800</v>
          </cell>
          <cell r="C821" t="str">
            <v>Terrace Link Conveyor (SY3A) - Earthing</v>
          </cell>
          <cell r="D821">
            <v>30</v>
          </cell>
          <cell r="E821" t="str">
            <v>Engineering, manufacture and assembly</v>
          </cell>
          <cell r="F821" t="str">
            <v>25.  Local labour</v>
          </cell>
          <cell r="H821" t="str">
            <v>C Mechanical equipment and materials</v>
          </cell>
          <cell r="I821" t="str">
            <v>Local</v>
          </cell>
          <cell r="J821" t="str">
            <v>ZAR</v>
          </cell>
          <cell r="L821">
            <v>7633.9583459999994</v>
          </cell>
          <cell r="M821">
            <v>0</v>
          </cell>
          <cell r="N821">
            <v>0</v>
          </cell>
          <cell r="O821">
            <v>7633.9583459999994</v>
          </cell>
          <cell r="P821">
            <v>0</v>
          </cell>
          <cell r="Q821">
            <v>0</v>
          </cell>
          <cell r="R821">
            <v>0</v>
          </cell>
          <cell r="S821">
            <v>0</v>
          </cell>
          <cell r="AR821">
            <v>7633.9583459999994</v>
          </cell>
        </row>
        <row r="822">
          <cell r="B822">
            <v>800</v>
          </cell>
          <cell r="C822" t="str">
            <v>Terrace Link Conveyor (SY3A) - Earthing</v>
          </cell>
          <cell r="D822">
            <v>40</v>
          </cell>
          <cell r="E822" t="str">
            <v>Transport</v>
          </cell>
          <cell r="F822" t="str">
            <v>22.  Cost of Road transport</v>
          </cell>
          <cell r="H822" t="str">
            <v>E Transport</v>
          </cell>
          <cell r="I822" t="str">
            <v>Local</v>
          </cell>
          <cell r="J822" t="str">
            <v>ZAR</v>
          </cell>
          <cell r="L822">
            <v>1526.7916691999999</v>
          </cell>
          <cell r="M822">
            <v>0</v>
          </cell>
          <cell r="N822">
            <v>0</v>
          </cell>
          <cell r="O822">
            <v>0</v>
          </cell>
          <cell r="P822">
            <v>1526.7916691999999</v>
          </cell>
          <cell r="Q822">
            <v>0</v>
          </cell>
          <cell r="R822">
            <v>0</v>
          </cell>
          <cell r="S822">
            <v>0</v>
          </cell>
          <cell r="AS822">
            <v>1526.7916691999999</v>
          </cell>
        </row>
        <row r="823">
          <cell r="B823">
            <v>800</v>
          </cell>
          <cell r="C823" t="str">
            <v>Terrace Link Conveyor (SY3A) - Earthing</v>
          </cell>
          <cell r="D823">
            <v>50</v>
          </cell>
          <cell r="E823" t="str">
            <v>Construction, Erection, Installation</v>
          </cell>
          <cell r="F823" t="str">
            <v>25.  Local labour</v>
          </cell>
          <cell r="H823" t="str">
            <v>B Construction labour</v>
          </cell>
          <cell r="I823" t="str">
            <v>Local</v>
          </cell>
          <cell r="J823" t="str">
            <v>ZAR</v>
          </cell>
          <cell r="L823">
            <v>90160.046729999987</v>
          </cell>
          <cell r="M823">
            <v>0</v>
          </cell>
          <cell r="N823">
            <v>0</v>
          </cell>
          <cell r="O823">
            <v>0</v>
          </cell>
          <cell r="P823">
            <v>0</v>
          </cell>
          <cell r="Q823">
            <v>90160.046729999987</v>
          </cell>
          <cell r="R823">
            <v>0</v>
          </cell>
          <cell r="S823">
            <v>0</v>
          </cell>
          <cell r="AU823">
            <v>90160.046729999987</v>
          </cell>
        </row>
        <row r="824">
          <cell r="B824">
            <v>800</v>
          </cell>
          <cell r="C824" t="str">
            <v>Terrace Link Conveyor (SY3A) - Earthing</v>
          </cell>
          <cell r="D824">
            <v>60</v>
          </cell>
          <cell r="E824" t="str">
            <v>Other</v>
          </cell>
          <cell r="M824">
            <v>0</v>
          </cell>
          <cell r="N824">
            <v>0</v>
          </cell>
          <cell r="O824">
            <v>0</v>
          </cell>
          <cell r="P824">
            <v>0</v>
          </cell>
          <cell r="Q824">
            <v>0</v>
          </cell>
          <cell r="R824">
            <v>0</v>
          </cell>
          <cell r="S824">
            <v>0</v>
          </cell>
          <cell r="AU824">
            <v>0</v>
          </cell>
        </row>
        <row r="825">
          <cell r="B825">
            <v>800</v>
          </cell>
          <cell r="C825" t="str">
            <v>Terrace Link Conveyor (SY3A) - Earthing</v>
          </cell>
          <cell r="D825">
            <v>70</v>
          </cell>
          <cell r="M825">
            <v>0</v>
          </cell>
          <cell r="N825">
            <v>0</v>
          </cell>
          <cell r="O825">
            <v>0</v>
          </cell>
          <cell r="P825">
            <v>0</v>
          </cell>
          <cell r="Q825">
            <v>0</v>
          </cell>
          <cell r="R825">
            <v>0</v>
          </cell>
          <cell r="S825">
            <v>0</v>
          </cell>
        </row>
        <row r="826">
          <cell r="M826">
            <v>0</v>
          </cell>
          <cell r="N826">
            <v>0</v>
          </cell>
          <cell r="O826">
            <v>0</v>
          </cell>
          <cell r="P826">
            <v>0</v>
          </cell>
          <cell r="Q826">
            <v>0</v>
          </cell>
          <cell r="R826">
            <v>0</v>
          </cell>
          <cell r="S826">
            <v>0</v>
          </cell>
        </row>
        <row r="827">
          <cell r="B827">
            <v>900</v>
          </cell>
          <cell r="C827" t="str">
            <v>Terrace Link Conveyor (SY3B) - Steelwork</v>
          </cell>
          <cell r="D827">
            <v>10</v>
          </cell>
          <cell r="E827" t="str">
            <v>Design</v>
          </cell>
          <cell r="F827" t="str">
            <v>29.  Local Engineering Service/Design</v>
          </cell>
          <cell r="H827" t="str">
            <v>A Engineering</v>
          </cell>
          <cell r="I827" t="str">
            <v>Local</v>
          </cell>
          <cell r="J827" t="str">
            <v>ZAR</v>
          </cell>
          <cell r="L827">
            <v>1391636.7352998473</v>
          </cell>
          <cell r="M827">
            <v>1391636.7352998473</v>
          </cell>
          <cell r="N827">
            <v>0</v>
          </cell>
          <cell r="O827">
            <v>0</v>
          </cell>
          <cell r="P827">
            <v>0</v>
          </cell>
          <cell r="Q827">
            <v>0</v>
          </cell>
          <cell r="R827">
            <v>0</v>
          </cell>
          <cell r="S827">
            <v>0</v>
          </cell>
          <cell r="AZ827">
            <v>1391636.7352998473</v>
          </cell>
        </row>
        <row r="828">
          <cell r="B828">
            <v>900</v>
          </cell>
          <cell r="C828" t="str">
            <v>Terrace Link Conveyor (SY3B) - Steelwork</v>
          </cell>
          <cell r="D828">
            <v>20</v>
          </cell>
          <cell r="E828" t="str">
            <v>Procurement</v>
          </cell>
          <cell r="F828" t="str">
            <v>18.  F.O.R. Price-Goods manufactured Inside R.S.A.</v>
          </cell>
          <cell r="H828" t="str">
            <v>C Mechanical equipment and materials</v>
          </cell>
          <cell r="I828" t="str">
            <v>Local</v>
          </cell>
          <cell r="J828" t="str">
            <v>ZAR</v>
          </cell>
          <cell r="L828">
            <v>11932717.66806454</v>
          </cell>
          <cell r="M828">
            <v>0</v>
          </cell>
          <cell r="N828">
            <v>11932717.66806454</v>
          </cell>
          <cell r="O828">
            <v>0</v>
          </cell>
          <cell r="P828">
            <v>0</v>
          </cell>
          <cell r="Q828">
            <v>0</v>
          </cell>
          <cell r="R828">
            <v>0</v>
          </cell>
          <cell r="S828">
            <v>0</v>
          </cell>
          <cell r="BD828">
            <v>11932717.66806454</v>
          </cell>
        </row>
        <row r="829">
          <cell r="B829">
            <v>900</v>
          </cell>
          <cell r="C829" t="str">
            <v>Terrace Link Conveyor (SY3B) - Steelwork</v>
          </cell>
          <cell r="D829">
            <v>30</v>
          </cell>
          <cell r="E829" t="str">
            <v>Engineering, manufacture and assembly</v>
          </cell>
          <cell r="F829" t="str">
            <v>25.  Local labour</v>
          </cell>
          <cell r="H829" t="str">
            <v>C Mechanical equipment and materials</v>
          </cell>
          <cell r="I829" t="str">
            <v>Local</v>
          </cell>
          <cell r="J829" t="str">
            <v>ZAR</v>
          </cell>
          <cell r="L829">
            <v>347909.18382496183</v>
          </cell>
          <cell r="M829">
            <v>0</v>
          </cell>
          <cell r="N829">
            <v>0</v>
          </cell>
          <cell r="O829">
            <v>347909.18382496183</v>
          </cell>
          <cell r="P829">
            <v>0</v>
          </cell>
          <cell r="Q829">
            <v>0</v>
          </cell>
          <cell r="R829">
            <v>0</v>
          </cell>
          <cell r="S829">
            <v>0</v>
          </cell>
          <cell r="BG829">
            <v>347909.18382496183</v>
          </cell>
        </row>
        <row r="830">
          <cell r="B830">
            <v>900</v>
          </cell>
          <cell r="C830" t="str">
            <v>Terrace Link Conveyor (SY3B) - Steelwork</v>
          </cell>
          <cell r="D830">
            <v>40</v>
          </cell>
          <cell r="E830" t="str">
            <v>Transport</v>
          </cell>
          <cell r="F830" t="str">
            <v>22.  Cost of Road transport</v>
          </cell>
          <cell r="H830" t="str">
            <v>E Transport</v>
          </cell>
          <cell r="I830" t="str">
            <v>Local</v>
          </cell>
          <cell r="J830" t="str">
            <v>ZAR</v>
          </cell>
          <cell r="L830">
            <v>69581.836764992389</v>
          </cell>
          <cell r="M830">
            <v>0</v>
          </cell>
          <cell r="N830">
            <v>0</v>
          </cell>
          <cell r="O830">
            <v>0</v>
          </cell>
          <cell r="P830">
            <v>69581.836764992389</v>
          </cell>
          <cell r="Q830">
            <v>0</v>
          </cell>
          <cell r="R830">
            <v>0</v>
          </cell>
          <cell r="S830">
            <v>0</v>
          </cell>
          <cell r="BH830">
            <v>69581.836764992389</v>
          </cell>
        </row>
        <row r="831">
          <cell r="B831">
            <v>900</v>
          </cell>
          <cell r="C831" t="str">
            <v>Terrace Link Conveyor (SY3B) - Steelwork</v>
          </cell>
          <cell r="D831">
            <v>50</v>
          </cell>
          <cell r="E831" t="str">
            <v>Construction, Erection, Installation</v>
          </cell>
          <cell r="F831" t="str">
            <v>25.  Local labour</v>
          </cell>
          <cell r="H831" t="str">
            <v>B Construction labour</v>
          </cell>
          <cell r="I831" t="str">
            <v>Local</v>
          </cell>
          <cell r="J831" t="str">
            <v>ZAR</v>
          </cell>
          <cell r="L831">
            <v>1983649.6849339351</v>
          </cell>
          <cell r="M831">
            <v>0</v>
          </cell>
          <cell r="N831">
            <v>0</v>
          </cell>
          <cell r="O831">
            <v>0</v>
          </cell>
          <cell r="P831">
            <v>0</v>
          </cell>
          <cell r="Q831">
            <v>1983649.6849339351</v>
          </cell>
          <cell r="R831">
            <v>0</v>
          </cell>
          <cell r="S831">
            <v>0</v>
          </cell>
          <cell r="BJ831">
            <v>1983649.6849339351</v>
          </cell>
        </row>
        <row r="832">
          <cell r="B832">
            <v>900</v>
          </cell>
          <cell r="C832" t="str">
            <v>Terrace Link Conveyor (SY3B) - Steelwork</v>
          </cell>
          <cell r="D832">
            <v>60</v>
          </cell>
          <cell r="E832" t="str">
            <v>Other</v>
          </cell>
          <cell r="M832">
            <v>0</v>
          </cell>
          <cell r="N832">
            <v>0</v>
          </cell>
          <cell r="O832">
            <v>0</v>
          </cell>
          <cell r="P832">
            <v>0</v>
          </cell>
          <cell r="Q832">
            <v>0</v>
          </cell>
          <cell r="R832">
            <v>0</v>
          </cell>
          <cell r="S832">
            <v>0</v>
          </cell>
          <cell r="BJ832">
            <v>0</v>
          </cell>
        </row>
        <row r="833">
          <cell r="B833">
            <v>900</v>
          </cell>
          <cell r="C833" t="str">
            <v>Terrace Link Conveyor (SY3B) - Steelwork</v>
          </cell>
          <cell r="D833">
            <v>70</v>
          </cell>
          <cell r="M833">
            <v>0</v>
          </cell>
          <cell r="N833">
            <v>0</v>
          </cell>
          <cell r="O833">
            <v>0</v>
          </cell>
          <cell r="P833">
            <v>0</v>
          </cell>
          <cell r="Q833">
            <v>0</v>
          </cell>
          <cell r="R833">
            <v>0</v>
          </cell>
          <cell r="S833">
            <v>0</v>
          </cell>
        </row>
        <row r="834">
          <cell r="B834">
            <v>900</v>
          </cell>
          <cell r="C834" t="str">
            <v>Terrace Link Conveyor (SY3B) - Idlers</v>
          </cell>
          <cell r="D834">
            <v>10</v>
          </cell>
          <cell r="E834" t="str">
            <v>Design</v>
          </cell>
          <cell r="F834" t="str">
            <v>29.  Local Engineering Service/Design</v>
          </cell>
          <cell r="H834" t="str">
            <v>A Engineering</v>
          </cell>
          <cell r="I834" t="str">
            <v>Local</v>
          </cell>
          <cell r="J834" t="str">
            <v>ZAR</v>
          </cell>
          <cell r="L834">
            <v>273980.16887940001</v>
          </cell>
          <cell r="M834">
            <v>273980.16887940001</v>
          </cell>
          <cell r="N834">
            <v>0</v>
          </cell>
          <cell r="O834">
            <v>0</v>
          </cell>
          <cell r="P834">
            <v>0</v>
          </cell>
          <cell r="Q834">
            <v>0</v>
          </cell>
          <cell r="R834">
            <v>0</v>
          </cell>
          <cell r="S834">
            <v>0</v>
          </cell>
          <cell r="BC834">
            <v>273980.16887940001</v>
          </cell>
        </row>
        <row r="835">
          <cell r="B835">
            <v>900</v>
          </cell>
          <cell r="C835" t="str">
            <v>Terrace Link Conveyor (SY3B) - Idlers</v>
          </cell>
          <cell r="D835">
            <v>20</v>
          </cell>
          <cell r="E835" t="str">
            <v>Procurement</v>
          </cell>
          <cell r="F835" t="str">
            <v>18.  F.O.R. Price-Goods manufactured Inside R.S.A.</v>
          </cell>
          <cell r="H835" t="str">
            <v>C Mechanical equipment and materials</v>
          </cell>
          <cell r="I835" t="str">
            <v>Local</v>
          </cell>
          <cell r="J835" t="str">
            <v>ZAR</v>
          </cell>
          <cell r="L835">
            <v>2492046.0977399996</v>
          </cell>
          <cell r="M835">
            <v>0</v>
          </cell>
          <cell r="N835">
            <v>2492046.0977399996</v>
          </cell>
          <cell r="O835">
            <v>0</v>
          </cell>
          <cell r="P835">
            <v>0</v>
          </cell>
          <cell r="Q835">
            <v>0</v>
          </cell>
          <cell r="R835">
            <v>0</v>
          </cell>
          <cell r="S835">
            <v>0</v>
          </cell>
          <cell r="BG835">
            <v>2492046.0977399996</v>
          </cell>
        </row>
        <row r="836">
          <cell r="B836">
            <v>900</v>
          </cell>
          <cell r="C836" t="str">
            <v>Terrace Link Conveyor (SY3B) - Idlers</v>
          </cell>
          <cell r="D836">
            <v>30</v>
          </cell>
          <cell r="E836" t="str">
            <v>Engineering, manufacture and assembly</v>
          </cell>
          <cell r="F836" t="str">
            <v>25.  Local labour</v>
          </cell>
          <cell r="H836" t="str">
            <v>C Mechanical equipment and materials</v>
          </cell>
          <cell r="I836" t="str">
            <v>Local</v>
          </cell>
          <cell r="J836" t="str">
            <v>ZAR</v>
          </cell>
          <cell r="L836">
            <v>68495.042219850002</v>
          </cell>
          <cell r="M836">
            <v>0</v>
          </cell>
          <cell r="N836">
            <v>0</v>
          </cell>
          <cell r="O836">
            <v>68495.042219850002</v>
          </cell>
          <cell r="P836">
            <v>0</v>
          </cell>
          <cell r="Q836">
            <v>0</v>
          </cell>
          <cell r="R836">
            <v>0</v>
          </cell>
          <cell r="S836">
            <v>0</v>
          </cell>
          <cell r="BG836">
            <v>68495.042219850002</v>
          </cell>
        </row>
        <row r="837">
          <cell r="B837">
            <v>900</v>
          </cell>
          <cell r="C837" t="str">
            <v>Terrace Link Conveyor (SY3B) - Idlers</v>
          </cell>
          <cell r="D837">
            <v>40</v>
          </cell>
          <cell r="E837" t="str">
            <v>Transport</v>
          </cell>
          <cell r="F837" t="str">
            <v>22.  Cost of Road transport</v>
          </cell>
          <cell r="H837" t="str">
            <v>E Transport</v>
          </cell>
          <cell r="I837" t="str">
            <v>Local</v>
          </cell>
          <cell r="J837" t="str">
            <v>ZAR</v>
          </cell>
          <cell r="L837">
            <v>13699.008443969999</v>
          </cell>
          <cell r="M837">
            <v>0</v>
          </cell>
          <cell r="N837">
            <v>0</v>
          </cell>
          <cell r="O837">
            <v>0</v>
          </cell>
          <cell r="P837">
            <v>13699.008443969999</v>
          </cell>
          <cell r="Q837">
            <v>0</v>
          </cell>
          <cell r="R837">
            <v>0</v>
          </cell>
          <cell r="S837">
            <v>0</v>
          </cell>
          <cell r="BH837">
            <v>13699.008443969999</v>
          </cell>
        </row>
        <row r="838">
          <cell r="B838">
            <v>900</v>
          </cell>
          <cell r="C838" t="str">
            <v>Terrace Link Conveyor (SY3B) - Idlers</v>
          </cell>
          <cell r="D838">
            <v>50</v>
          </cell>
          <cell r="E838" t="str">
            <v>Construction, Erection, Installation</v>
          </cell>
          <cell r="F838" t="str">
            <v>25.  Local labour</v>
          </cell>
          <cell r="H838" t="str">
            <v>B Construction labour</v>
          </cell>
          <cell r="I838" t="str">
            <v>Local</v>
          </cell>
          <cell r="J838" t="str">
            <v>ZAR</v>
          </cell>
          <cell r="L838">
            <v>247755.59105399999</v>
          </cell>
          <cell r="M838">
            <v>0</v>
          </cell>
          <cell r="N838">
            <v>0</v>
          </cell>
          <cell r="O838">
            <v>0</v>
          </cell>
          <cell r="P838">
            <v>0</v>
          </cell>
          <cell r="Q838">
            <v>247755.59105399999</v>
          </cell>
          <cell r="R838">
            <v>0</v>
          </cell>
          <cell r="S838">
            <v>0</v>
          </cell>
          <cell r="BJ838">
            <v>247755.59105399999</v>
          </cell>
        </row>
        <row r="839">
          <cell r="B839">
            <v>900</v>
          </cell>
          <cell r="C839" t="str">
            <v>Terrace Link Conveyor (SY3B) - Idlers</v>
          </cell>
          <cell r="D839">
            <v>60</v>
          </cell>
          <cell r="E839" t="str">
            <v>Other</v>
          </cell>
          <cell r="M839">
            <v>0</v>
          </cell>
          <cell r="N839">
            <v>0</v>
          </cell>
          <cell r="O839">
            <v>0</v>
          </cell>
          <cell r="P839">
            <v>0</v>
          </cell>
          <cell r="Q839">
            <v>0</v>
          </cell>
          <cell r="R839">
            <v>0</v>
          </cell>
          <cell r="S839">
            <v>0</v>
          </cell>
          <cell r="BJ839">
            <v>0</v>
          </cell>
        </row>
        <row r="840">
          <cell r="B840">
            <v>900</v>
          </cell>
          <cell r="C840" t="str">
            <v>Terrace Link Conveyor (SY3B) - Idlers</v>
          </cell>
          <cell r="D840">
            <v>70</v>
          </cell>
          <cell r="M840">
            <v>0</v>
          </cell>
          <cell r="N840">
            <v>0</v>
          </cell>
          <cell r="O840">
            <v>0</v>
          </cell>
          <cell r="P840">
            <v>0</v>
          </cell>
          <cell r="Q840">
            <v>0</v>
          </cell>
          <cell r="R840">
            <v>0</v>
          </cell>
          <cell r="S840">
            <v>0</v>
          </cell>
        </row>
        <row r="841">
          <cell r="B841">
            <v>900</v>
          </cell>
          <cell r="C841" t="str">
            <v>Terrace Link Conveyor (SY3B) - Pulleys</v>
          </cell>
          <cell r="D841">
            <v>10</v>
          </cell>
          <cell r="E841" t="str">
            <v>Design</v>
          </cell>
          <cell r="F841" t="str">
            <v>29.  Local Engineering Service/Design</v>
          </cell>
          <cell r="H841" t="str">
            <v>A Engineering</v>
          </cell>
          <cell r="I841" t="str">
            <v>Local</v>
          </cell>
          <cell r="J841" t="str">
            <v>ZAR</v>
          </cell>
          <cell r="L841">
            <v>127375.90397815181</v>
          </cell>
          <cell r="M841">
            <v>127375.90397815181</v>
          </cell>
          <cell r="N841">
            <v>0</v>
          </cell>
          <cell r="O841">
            <v>0</v>
          </cell>
          <cell r="P841">
            <v>0</v>
          </cell>
          <cell r="Q841">
            <v>0</v>
          </cell>
          <cell r="R841">
            <v>0</v>
          </cell>
          <cell r="S841">
            <v>0</v>
          </cell>
          <cell r="BC841">
            <v>127375.90397815181</v>
          </cell>
        </row>
        <row r="842">
          <cell r="B842">
            <v>900</v>
          </cell>
          <cell r="C842" t="str">
            <v>Terrace Link Conveyor (SY3B) - Pulleys</v>
          </cell>
          <cell r="D842">
            <v>20</v>
          </cell>
          <cell r="E842" t="str">
            <v>Procurement</v>
          </cell>
          <cell r="F842" t="str">
            <v>18.  F.O.R. Price-Goods manufactured Inside R.S.A.</v>
          </cell>
          <cell r="H842" t="str">
            <v>C Mechanical equipment and materials</v>
          </cell>
          <cell r="I842" t="str">
            <v>Local</v>
          </cell>
          <cell r="J842" t="str">
            <v>ZAR</v>
          </cell>
          <cell r="L842">
            <v>968395.48675569554</v>
          </cell>
          <cell r="M842">
            <v>0</v>
          </cell>
          <cell r="N842">
            <v>968395.48675569554</v>
          </cell>
          <cell r="O842">
            <v>0</v>
          </cell>
          <cell r="P842">
            <v>0</v>
          </cell>
          <cell r="Q842">
            <v>0</v>
          </cell>
          <cell r="R842">
            <v>0</v>
          </cell>
          <cell r="S842">
            <v>0</v>
          </cell>
          <cell r="BF842">
            <v>968395.48675569554</v>
          </cell>
        </row>
        <row r="843">
          <cell r="B843">
            <v>900</v>
          </cell>
          <cell r="C843" t="str">
            <v>Terrace Link Conveyor (SY3B) - Pulleys</v>
          </cell>
          <cell r="D843">
            <v>30</v>
          </cell>
          <cell r="E843" t="str">
            <v>Engineering, manufacture and assembly</v>
          </cell>
          <cell r="F843" t="str">
            <v>25.  Local labour</v>
          </cell>
          <cell r="H843" t="str">
            <v>C Mechanical equipment and materials</v>
          </cell>
          <cell r="I843" t="str">
            <v>Local</v>
          </cell>
          <cell r="J843" t="str">
            <v>ZAR</v>
          </cell>
          <cell r="L843">
            <v>31843.975994537952</v>
          </cell>
          <cell r="M843">
            <v>0</v>
          </cell>
          <cell r="N843">
            <v>0</v>
          </cell>
          <cell r="O843">
            <v>31843.975994537952</v>
          </cell>
          <cell r="P843">
            <v>0</v>
          </cell>
          <cell r="Q843">
            <v>0</v>
          </cell>
          <cell r="R843">
            <v>0</v>
          </cell>
          <cell r="S843">
            <v>0</v>
          </cell>
          <cell r="BG843">
            <v>31843.975994537952</v>
          </cell>
        </row>
        <row r="844">
          <cell r="B844">
            <v>900</v>
          </cell>
          <cell r="C844" t="str">
            <v>Terrace Link Conveyor (SY3B) - Pulleys</v>
          </cell>
          <cell r="D844">
            <v>40</v>
          </cell>
          <cell r="E844" t="str">
            <v>Transport</v>
          </cell>
          <cell r="F844" t="str">
            <v>22.  Cost of Road transport</v>
          </cell>
          <cell r="H844" t="str">
            <v>E Transport</v>
          </cell>
          <cell r="I844" t="str">
            <v>Local</v>
          </cell>
          <cell r="J844" t="str">
            <v>ZAR</v>
          </cell>
          <cell r="L844">
            <v>6368.79519890759</v>
          </cell>
          <cell r="M844">
            <v>0</v>
          </cell>
          <cell r="N844">
            <v>0</v>
          </cell>
          <cell r="O844">
            <v>0</v>
          </cell>
          <cell r="P844">
            <v>6368.79519890759</v>
          </cell>
          <cell r="Q844">
            <v>0</v>
          </cell>
          <cell r="R844">
            <v>0</v>
          </cell>
          <cell r="S844">
            <v>0</v>
          </cell>
          <cell r="BH844">
            <v>6368.79519890759</v>
          </cell>
        </row>
        <row r="845">
          <cell r="B845">
            <v>900</v>
          </cell>
          <cell r="C845" t="str">
            <v>Terrace Link Conveyor (SY3B) - Pulleys</v>
          </cell>
          <cell r="D845">
            <v>50</v>
          </cell>
          <cell r="E845" t="str">
            <v>Construction, Erection, Installation</v>
          </cell>
          <cell r="F845" t="str">
            <v>25.  Local labour</v>
          </cell>
          <cell r="H845" t="str">
            <v>B Construction labour</v>
          </cell>
          <cell r="I845" t="str">
            <v>Local</v>
          </cell>
          <cell r="J845" t="str">
            <v>ZAR</v>
          </cell>
          <cell r="L845">
            <v>96955.305025822658</v>
          </cell>
          <cell r="M845">
            <v>0</v>
          </cell>
          <cell r="N845">
            <v>0</v>
          </cell>
          <cell r="O845">
            <v>0</v>
          </cell>
          <cell r="P845">
            <v>0</v>
          </cell>
          <cell r="Q845">
            <v>96955.305025822658</v>
          </cell>
          <cell r="R845">
            <v>0</v>
          </cell>
          <cell r="S845">
            <v>0</v>
          </cell>
          <cell r="BJ845">
            <v>96955.305025822658</v>
          </cell>
        </row>
        <row r="846">
          <cell r="B846">
            <v>900</v>
          </cell>
          <cell r="C846" t="str">
            <v>Terrace Link Conveyor (SY3B) - Pulleys</v>
          </cell>
          <cell r="D846">
            <v>60</v>
          </cell>
          <cell r="E846" t="str">
            <v>Other Foreign equipment</v>
          </cell>
          <cell r="F846" t="str">
            <v>1.    Ex Works Price (Overseas)</v>
          </cell>
          <cell r="G846" t="str">
            <v>1a</v>
          </cell>
          <cell r="I846" t="str">
            <v>Foreign</v>
          </cell>
          <cell r="J846" t="str">
            <v>EUR</v>
          </cell>
          <cell r="L846">
            <v>208408.24799999999</v>
          </cell>
          <cell r="M846">
            <v>0</v>
          </cell>
          <cell r="N846">
            <v>0</v>
          </cell>
          <cell r="O846">
            <v>0</v>
          </cell>
          <cell r="P846">
            <v>0</v>
          </cell>
          <cell r="Q846">
            <v>0</v>
          </cell>
          <cell r="R846">
            <v>208408.24799999999</v>
          </cell>
          <cell r="S846">
            <v>0</v>
          </cell>
          <cell r="BJ846">
            <v>208408.24799999999</v>
          </cell>
        </row>
        <row r="847">
          <cell r="B847">
            <v>900</v>
          </cell>
          <cell r="C847" t="str">
            <v>Terrace Link Conveyor (SY3B) - Pulleys</v>
          </cell>
          <cell r="D847">
            <v>70</v>
          </cell>
          <cell r="M847">
            <v>0</v>
          </cell>
          <cell r="N847">
            <v>0</v>
          </cell>
          <cell r="O847">
            <v>0</v>
          </cell>
          <cell r="P847">
            <v>0</v>
          </cell>
          <cell r="Q847">
            <v>0</v>
          </cell>
          <cell r="R847">
            <v>0</v>
          </cell>
          <cell r="S847">
            <v>0</v>
          </cell>
        </row>
        <row r="848">
          <cell r="B848">
            <v>900</v>
          </cell>
          <cell r="C848" t="str">
            <v>Terrace Link Conveyor (SY3B) - Guards</v>
          </cell>
          <cell r="D848">
            <v>10</v>
          </cell>
          <cell r="E848" t="str">
            <v>Design</v>
          </cell>
          <cell r="F848" t="str">
            <v>29.  Local Engineering Service/Design</v>
          </cell>
          <cell r="H848" t="str">
            <v>A Engineering</v>
          </cell>
          <cell r="I848" t="str">
            <v>Local</v>
          </cell>
          <cell r="J848" t="str">
            <v>ZAR</v>
          </cell>
          <cell r="L848">
            <v>28421.321932951425</v>
          </cell>
          <cell r="M848">
            <v>28421.321932951425</v>
          </cell>
          <cell r="N848">
            <v>0</v>
          </cell>
          <cell r="O848">
            <v>0</v>
          </cell>
          <cell r="P848">
            <v>0</v>
          </cell>
          <cell r="Q848">
            <v>0</v>
          </cell>
          <cell r="R848">
            <v>0</v>
          </cell>
          <cell r="S848">
            <v>0</v>
          </cell>
          <cell r="BB848">
            <v>28421.321932951425</v>
          </cell>
        </row>
        <row r="849">
          <cell r="B849">
            <v>900</v>
          </cell>
          <cell r="C849" t="str">
            <v>Terrace Link Conveyor (SY3B) - Guards</v>
          </cell>
          <cell r="D849">
            <v>20</v>
          </cell>
          <cell r="E849" t="str">
            <v>Procurement</v>
          </cell>
          <cell r="F849" t="str">
            <v>18.  F.O.R. Price-Goods manufactured Inside R.S.A.</v>
          </cell>
          <cell r="H849" t="str">
            <v>C Mechanical equipment and materials</v>
          </cell>
          <cell r="I849" t="str">
            <v>Local</v>
          </cell>
          <cell r="J849" t="str">
            <v>ZAR</v>
          </cell>
          <cell r="L849">
            <v>257565.36834952648</v>
          </cell>
          <cell r="M849">
            <v>0</v>
          </cell>
          <cell r="N849">
            <v>257565.36834952648</v>
          </cell>
          <cell r="O849">
            <v>0</v>
          </cell>
          <cell r="P849">
            <v>0</v>
          </cell>
          <cell r="Q849">
            <v>0</v>
          </cell>
          <cell r="R849">
            <v>0</v>
          </cell>
          <cell r="S849">
            <v>0</v>
          </cell>
          <cell r="BE849">
            <v>257565.36834952648</v>
          </cell>
        </row>
        <row r="850">
          <cell r="B850">
            <v>900</v>
          </cell>
          <cell r="C850" t="str">
            <v>Terrace Link Conveyor (SY3B) - Guards</v>
          </cell>
          <cell r="D850">
            <v>30</v>
          </cell>
          <cell r="E850" t="str">
            <v>Engineering, manufacture and assembly</v>
          </cell>
          <cell r="F850" t="str">
            <v>25.  Local labour</v>
          </cell>
          <cell r="H850" t="str">
            <v>C Mechanical equipment and materials</v>
          </cell>
          <cell r="I850" t="str">
            <v>Local</v>
          </cell>
          <cell r="J850" t="str">
            <v>ZAR</v>
          </cell>
          <cell r="L850">
            <v>7105.3304832378562</v>
          </cell>
          <cell r="M850">
            <v>0</v>
          </cell>
          <cell r="N850">
            <v>0</v>
          </cell>
          <cell r="O850">
            <v>7105.3304832378562</v>
          </cell>
          <cell r="P850">
            <v>0</v>
          </cell>
          <cell r="Q850">
            <v>0</v>
          </cell>
          <cell r="R850">
            <v>0</v>
          </cell>
          <cell r="S850">
            <v>0</v>
          </cell>
          <cell r="BG850">
            <v>7105.3304832378562</v>
          </cell>
        </row>
        <row r="851">
          <cell r="B851">
            <v>900</v>
          </cell>
          <cell r="C851" t="str">
            <v>Terrace Link Conveyor (SY3B) - Guards</v>
          </cell>
          <cell r="D851">
            <v>40</v>
          </cell>
          <cell r="E851" t="str">
            <v>Transport</v>
          </cell>
          <cell r="F851" t="str">
            <v>22.  Cost of Road transport</v>
          </cell>
          <cell r="H851" t="str">
            <v>E Transport</v>
          </cell>
          <cell r="I851" t="str">
            <v>Local</v>
          </cell>
          <cell r="J851" t="str">
            <v>ZAR</v>
          </cell>
          <cell r="L851">
            <v>1421.0660966475714</v>
          </cell>
          <cell r="M851">
            <v>0</v>
          </cell>
          <cell r="N851">
            <v>0</v>
          </cell>
          <cell r="O851">
            <v>0</v>
          </cell>
          <cell r="P851">
            <v>1421.0660966475714</v>
          </cell>
          <cell r="Q851">
            <v>0</v>
          </cell>
          <cell r="R851">
            <v>0</v>
          </cell>
          <cell r="S851">
            <v>0</v>
          </cell>
          <cell r="BH851">
            <v>1421.0660966475714</v>
          </cell>
        </row>
        <row r="852">
          <cell r="B852">
            <v>900</v>
          </cell>
          <cell r="C852" t="str">
            <v>Terrace Link Conveyor (SY3B) - Guards</v>
          </cell>
          <cell r="D852">
            <v>50</v>
          </cell>
          <cell r="E852" t="str">
            <v>Construction, Erection, Installation</v>
          </cell>
          <cell r="F852" t="str">
            <v>25.  Local labour</v>
          </cell>
          <cell r="H852" t="str">
            <v>B Construction labour</v>
          </cell>
          <cell r="I852" t="str">
            <v>Local</v>
          </cell>
          <cell r="J852" t="str">
            <v>ZAR</v>
          </cell>
          <cell r="L852">
            <v>26647.85097998775</v>
          </cell>
          <cell r="M852">
            <v>0</v>
          </cell>
          <cell r="N852">
            <v>0</v>
          </cell>
          <cell r="O852">
            <v>0</v>
          </cell>
          <cell r="P852">
            <v>0</v>
          </cell>
          <cell r="Q852">
            <v>26647.85097998775</v>
          </cell>
          <cell r="R852">
            <v>0</v>
          </cell>
          <cell r="S852">
            <v>0</v>
          </cell>
          <cell r="BJ852">
            <v>26647.85097998775</v>
          </cell>
        </row>
        <row r="853">
          <cell r="B853">
            <v>900</v>
          </cell>
          <cell r="C853" t="str">
            <v>Terrace Link Conveyor (SY3B) - Guards</v>
          </cell>
          <cell r="D853">
            <v>60</v>
          </cell>
          <cell r="E853" t="str">
            <v>Other</v>
          </cell>
          <cell r="M853">
            <v>0</v>
          </cell>
          <cell r="N853">
            <v>0</v>
          </cell>
          <cell r="O853">
            <v>0</v>
          </cell>
          <cell r="P853">
            <v>0</v>
          </cell>
          <cell r="Q853">
            <v>0</v>
          </cell>
          <cell r="R853">
            <v>0</v>
          </cell>
          <cell r="S853">
            <v>0</v>
          </cell>
          <cell r="BJ853">
            <v>0</v>
          </cell>
        </row>
        <row r="854">
          <cell r="B854">
            <v>900</v>
          </cell>
          <cell r="C854" t="str">
            <v>Terrace Link Conveyor (SY3B) - Guards</v>
          </cell>
          <cell r="D854">
            <v>70</v>
          </cell>
          <cell r="M854">
            <v>0</v>
          </cell>
          <cell r="N854">
            <v>0</v>
          </cell>
          <cell r="O854">
            <v>0</v>
          </cell>
          <cell r="P854">
            <v>0</v>
          </cell>
          <cell r="Q854">
            <v>0</v>
          </cell>
          <cell r="R854">
            <v>0</v>
          </cell>
          <cell r="S854">
            <v>0</v>
          </cell>
        </row>
        <row r="855">
          <cell r="B855">
            <v>900</v>
          </cell>
          <cell r="C855" t="str">
            <v>Terrace Link Conveyor (SY3B) - Take up</v>
          </cell>
          <cell r="D855">
            <v>10</v>
          </cell>
          <cell r="E855" t="str">
            <v>Design</v>
          </cell>
          <cell r="F855" t="str">
            <v>29.  Local Engineering Service/Design</v>
          </cell>
          <cell r="H855" t="str">
            <v>A Engineering</v>
          </cell>
          <cell r="I855" t="str">
            <v>Local</v>
          </cell>
          <cell r="J855" t="str">
            <v>ZAR</v>
          </cell>
          <cell r="L855">
            <v>94999.213853527501</v>
          </cell>
          <cell r="M855">
            <v>94999.213853527501</v>
          </cell>
          <cell r="N855">
            <v>0</v>
          </cell>
          <cell r="O855">
            <v>0</v>
          </cell>
          <cell r="P855">
            <v>0</v>
          </cell>
          <cell r="Q855">
            <v>0</v>
          </cell>
          <cell r="R855">
            <v>0</v>
          </cell>
          <cell r="S855">
            <v>0</v>
          </cell>
          <cell r="BA855">
            <v>94999.213853527501</v>
          </cell>
        </row>
        <row r="856">
          <cell r="B856">
            <v>900</v>
          </cell>
          <cell r="C856" t="str">
            <v>Terrace Link Conveyor (SY3B) - Take up</v>
          </cell>
          <cell r="D856">
            <v>20</v>
          </cell>
          <cell r="E856" t="str">
            <v>Procurement</v>
          </cell>
          <cell r="F856" t="str">
            <v>18.  F.O.R. Price-Goods manufactured Inside R.S.A.</v>
          </cell>
          <cell r="H856" t="str">
            <v>C Mechanical equipment and materials</v>
          </cell>
          <cell r="I856" t="str">
            <v>Local</v>
          </cell>
          <cell r="J856" t="str">
            <v>ZAR</v>
          </cell>
          <cell r="L856">
            <v>824908.11318877514</v>
          </cell>
          <cell r="M856">
            <v>0</v>
          </cell>
          <cell r="N856">
            <v>824908.11318877514</v>
          </cell>
          <cell r="O856">
            <v>0</v>
          </cell>
          <cell r="P856">
            <v>0</v>
          </cell>
          <cell r="Q856">
            <v>0</v>
          </cell>
          <cell r="R856">
            <v>0</v>
          </cell>
          <cell r="S856">
            <v>0</v>
          </cell>
          <cell r="BF856">
            <v>824908.11318877514</v>
          </cell>
        </row>
        <row r="857">
          <cell r="B857">
            <v>900</v>
          </cell>
          <cell r="C857" t="str">
            <v>Terrace Link Conveyor (SY3B) - Take up</v>
          </cell>
          <cell r="D857">
            <v>30</v>
          </cell>
          <cell r="E857" t="str">
            <v>Engineering, manufacture and assembly</v>
          </cell>
          <cell r="F857" t="str">
            <v>25.  Local labour</v>
          </cell>
          <cell r="H857" t="str">
            <v>C Mechanical equipment and materials</v>
          </cell>
          <cell r="I857" t="str">
            <v>Local</v>
          </cell>
          <cell r="J857" t="str">
            <v>ZAR</v>
          </cell>
          <cell r="L857">
            <v>23749.803463381875</v>
          </cell>
          <cell r="M857">
            <v>0</v>
          </cell>
          <cell r="N857">
            <v>0</v>
          </cell>
          <cell r="O857">
            <v>23749.803463381875</v>
          </cell>
          <cell r="P857">
            <v>0</v>
          </cell>
          <cell r="Q857">
            <v>0</v>
          </cell>
          <cell r="R857">
            <v>0</v>
          </cell>
          <cell r="S857">
            <v>0</v>
          </cell>
          <cell r="BG857">
            <v>23749.803463381875</v>
          </cell>
        </row>
        <row r="858">
          <cell r="B858">
            <v>900</v>
          </cell>
          <cell r="C858" t="str">
            <v>Terrace Link Conveyor (SY3B) - Take up</v>
          </cell>
          <cell r="D858">
            <v>40</v>
          </cell>
          <cell r="E858" t="str">
            <v>Transport</v>
          </cell>
          <cell r="F858" t="str">
            <v>22.  Cost of Road transport</v>
          </cell>
          <cell r="H858" t="str">
            <v>E Transport</v>
          </cell>
          <cell r="I858" t="str">
            <v>Local</v>
          </cell>
          <cell r="J858" t="str">
            <v>ZAR</v>
          </cell>
          <cell r="L858">
            <v>4749.9606926763754</v>
          </cell>
          <cell r="M858">
            <v>0</v>
          </cell>
          <cell r="N858">
            <v>0</v>
          </cell>
          <cell r="O858">
            <v>0</v>
          </cell>
          <cell r="P858">
            <v>4749.9606926763754</v>
          </cell>
          <cell r="Q858">
            <v>0</v>
          </cell>
          <cell r="R858">
            <v>0</v>
          </cell>
          <cell r="S858">
            <v>0</v>
          </cell>
          <cell r="BH858">
            <v>4749.9606926763754</v>
          </cell>
        </row>
        <row r="859">
          <cell r="B859">
            <v>900</v>
          </cell>
          <cell r="C859" t="str">
            <v>Terrace Link Conveyor (SY3B) - Take up</v>
          </cell>
          <cell r="D859">
            <v>50</v>
          </cell>
          <cell r="E859" t="str">
            <v>Construction, Erection, Installation</v>
          </cell>
          <cell r="F859" t="str">
            <v>25.  Local labour</v>
          </cell>
          <cell r="H859" t="str">
            <v>B Construction labour</v>
          </cell>
          <cell r="I859" t="str">
            <v>Local</v>
          </cell>
          <cell r="J859" t="str">
            <v>ZAR</v>
          </cell>
          <cell r="L859">
            <v>125084.0253465</v>
          </cell>
          <cell r="M859">
            <v>0</v>
          </cell>
          <cell r="N859">
            <v>0</v>
          </cell>
          <cell r="O859">
            <v>0</v>
          </cell>
          <cell r="P859">
            <v>0</v>
          </cell>
          <cell r="Q859">
            <v>125084.0253465</v>
          </cell>
          <cell r="R859">
            <v>0</v>
          </cell>
          <cell r="S859">
            <v>0</v>
          </cell>
          <cell r="BJ859">
            <v>125084.0253465</v>
          </cell>
        </row>
        <row r="860">
          <cell r="B860">
            <v>900</v>
          </cell>
          <cell r="C860" t="str">
            <v>Terrace Link Conveyor (SY3B) - Take up</v>
          </cell>
          <cell r="D860">
            <v>60</v>
          </cell>
          <cell r="E860" t="str">
            <v>Other</v>
          </cell>
          <cell r="M860">
            <v>0</v>
          </cell>
          <cell r="N860">
            <v>0</v>
          </cell>
          <cell r="O860">
            <v>0</v>
          </cell>
          <cell r="P860">
            <v>0</v>
          </cell>
          <cell r="Q860">
            <v>0</v>
          </cell>
          <cell r="R860">
            <v>0</v>
          </cell>
          <cell r="S860">
            <v>0</v>
          </cell>
          <cell r="BJ860">
            <v>0</v>
          </cell>
        </row>
        <row r="861">
          <cell r="B861">
            <v>900</v>
          </cell>
          <cell r="C861" t="str">
            <v>Terrace Link Conveyor (SY3B) - Take up</v>
          </cell>
          <cell r="D861">
            <v>70</v>
          </cell>
          <cell r="M861">
            <v>0</v>
          </cell>
          <cell r="N861">
            <v>0</v>
          </cell>
          <cell r="O861">
            <v>0</v>
          </cell>
          <cell r="P861">
            <v>0</v>
          </cell>
          <cell r="Q861">
            <v>0</v>
          </cell>
          <cell r="R861">
            <v>0</v>
          </cell>
          <cell r="S861">
            <v>0</v>
          </cell>
        </row>
        <row r="862">
          <cell r="B862">
            <v>900</v>
          </cell>
          <cell r="C862" t="str">
            <v>Terrace Link Conveyor (SY3B) - Drive</v>
          </cell>
          <cell r="D862">
            <v>10</v>
          </cell>
          <cell r="E862" t="str">
            <v>Design</v>
          </cell>
          <cell r="F862" t="str">
            <v>29.  Local Engineering Service/Design</v>
          </cell>
          <cell r="H862" t="str">
            <v>A Engineering</v>
          </cell>
          <cell r="I862" t="str">
            <v>Local</v>
          </cell>
          <cell r="J862" t="str">
            <v>ZAR</v>
          </cell>
          <cell r="L862">
            <v>189679.39593614999</v>
          </cell>
          <cell r="M862">
            <v>189679.39593614999</v>
          </cell>
          <cell r="N862">
            <v>0</v>
          </cell>
          <cell r="O862">
            <v>0</v>
          </cell>
          <cell r="P862">
            <v>0</v>
          </cell>
          <cell r="Q862">
            <v>0</v>
          </cell>
          <cell r="R862">
            <v>0</v>
          </cell>
          <cell r="S862">
            <v>0</v>
          </cell>
          <cell r="BA862">
            <v>189679.39593614999</v>
          </cell>
        </row>
        <row r="863">
          <cell r="B863">
            <v>900</v>
          </cell>
          <cell r="C863" t="str">
            <v>Terrace Link Conveyor (SY3B) - Drive</v>
          </cell>
          <cell r="D863">
            <v>20</v>
          </cell>
          <cell r="E863" t="str">
            <v>Procurement</v>
          </cell>
          <cell r="F863" t="str">
            <v>18.  F.O.R. Price-Goods manufactured Inside R.S.A.</v>
          </cell>
          <cell r="H863" t="str">
            <v>C Mechanical equipment and materials</v>
          </cell>
          <cell r="I863" t="str">
            <v>Local</v>
          </cell>
          <cell r="J863" t="str">
            <v>ZAR</v>
          </cell>
          <cell r="L863">
            <v>605260.45812824997</v>
          </cell>
          <cell r="M863">
            <v>0</v>
          </cell>
          <cell r="N863">
            <v>605260.45812824997</v>
          </cell>
          <cell r="O863">
            <v>0</v>
          </cell>
          <cell r="P863">
            <v>0</v>
          </cell>
          <cell r="Q863">
            <v>0</v>
          </cell>
          <cell r="R863">
            <v>0</v>
          </cell>
          <cell r="S863">
            <v>0</v>
          </cell>
          <cell r="BE863">
            <v>605260.45812824997</v>
          </cell>
        </row>
        <row r="864">
          <cell r="B864">
            <v>900</v>
          </cell>
          <cell r="C864" t="str">
            <v>Terrace Link Conveyor (SY3B) - Drive</v>
          </cell>
          <cell r="D864">
            <v>30</v>
          </cell>
          <cell r="E864" t="str">
            <v>Engineering, manufacture and assembly</v>
          </cell>
          <cell r="F864" t="str">
            <v>25.  Local labour</v>
          </cell>
          <cell r="H864" t="str">
            <v>C Mechanical equipment and materials</v>
          </cell>
          <cell r="I864" t="str">
            <v>Local</v>
          </cell>
          <cell r="J864" t="str">
            <v>ZAR</v>
          </cell>
          <cell r="L864">
            <v>47419.848984037497</v>
          </cell>
          <cell r="M864">
            <v>0</v>
          </cell>
          <cell r="N864">
            <v>0</v>
          </cell>
          <cell r="O864">
            <v>47419.848984037497</v>
          </cell>
          <cell r="P864">
            <v>0</v>
          </cell>
          <cell r="Q864">
            <v>0</v>
          </cell>
          <cell r="R864">
            <v>0</v>
          </cell>
          <cell r="S864">
            <v>0</v>
          </cell>
          <cell r="BG864">
            <v>47419.848984037497</v>
          </cell>
        </row>
        <row r="865">
          <cell r="B865">
            <v>900</v>
          </cell>
          <cell r="C865" t="str">
            <v>Terrace Link Conveyor (SY3B) - Drive</v>
          </cell>
          <cell r="D865">
            <v>40</v>
          </cell>
          <cell r="E865" t="str">
            <v>Transport</v>
          </cell>
          <cell r="F865" t="str">
            <v>22.  Cost of Road transport</v>
          </cell>
          <cell r="H865" t="str">
            <v>E Transport</v>
          </cell>
          <cell r="I865" t="str">
            <v>Local</v>
          </cell>
          <cell r="J865" t="str">
            <v>ZAR</v>
          </cell>
          <cell r="L865">
            <v>9483.9697968074997</v>
          </cell>
          <cell r="M865">
            <v>0</v>
          </cell>
          <cell r="N865">
            <v>0</v>
          </cell>
          <cell r="O865">
            <v>0</v>
          </cell>
          <cell r="P865">
            <v>9483.9697968074997</v>
          </cell>
          <cell r="Q865">
            <v>0</v>
          </cell>
          <cell r="R865">
            <v>0</v>
          </cell>
          <cell r="S865">
            <v>0</v>
          </cell>
          <cell r="BH865">
            <v>9483.9697968074997</v>
          </cell>
        </row>
        <row r="866">
          <cell r="B866">
            <v>900</v>
          </cell>
          <cell r="C866" t="str">
            <v>Terrace Link Conveyor (SY3B) - Drive</v>
          </cell>
          <cell r="D866">
            <v>50</v>
          </cell>
          <cell r="E866" t="str">
            <v>Construction, Erection, Installation</v>
          </cell>
          <cell r="F866" t="str">
            <v>25.  Local labour</v>
          </cell>
          <cell r="H866" t="str">
            <v>B Construction labour</v>
          </cell>
          <cell r="I866" t="str">
            <v>Local</v>
          </cell>
          <cell r="J866" t="str">
            <v>ZAR</v>
          </cell>
          <cell r="L866">
            <v>80080.058693250001</v>
          </cell>
          <cell r="M866">
            <v>0</v>
          </cell>
          <cell r="N866">
            <v>0</v>
          </cell>
          <cell r="O866">
            <v>0</v>
          </cell>
          <cell r="P866">
            <v>0</v>
          </cell>
          <cell r="Q866">
            <v>80080.058693250001</v>
          </cell>
          <cell r="R866">
            <v>0</v>
          </cell>
          <cell r="S866">
            <v>0</v>
          </cell>
          <cell r="BJ866">
            <v>80080.058693250001</v>
          </cell>
        </row>
        <row r="867">
          <cell r="B867">
            <v>900</v>
          </cell>
          <cell r="C867" t="str">
            <v>Terrace Link Conveyor (SY3B) - Drive</v>
          </cell>
          <cell r="D867">
            <v>60</v>
          </cell>
          <cell r="E867" t="str">
            <v>Other Foreign equipment</v>
          </cell>
          <cell r="F867" t="str">
            <v>1.    Ex Works Price (Overseas)</v>
          </cell>
          <cell r="G867" t="str">
            <v>1a</v>
          </cell>
          <cell r="I867" t="str">
            <v>Foreign</v>
          </cell>
          <cell r="J867" t="str">
            <v>EUR</v>
          </cell>
          <cell r="L867">
            <v>1211453.44254</v>
          </cell>
          <cell r="M867">
            <v>0</v>
          </cell>
          <cell r="N867">
            <v>0</v>
          </cell>
          <cell r="O867">
            <v>0</v>
          </cell>
          <cell r="P867">
            <v>0</v>
          </cell>
          <cell r="Q867">
            <v>0</v>
          </cell>
          <cell r="R867">
            <v>1211453.44254</v>
          </cell>
          <cell r="S867">
            <v>0</v>
          </cell>
          <cell r="BJ867">
            <v>1211453.44254</v>
          </cell>
        </row>
        <row r="868">
          <cell r="B868">
            <v>900</v>
          </cell>
          <cell r="C868" t="str">
            <v>Terrace Link Conveyor (SY3B) - Drive</v>
          </cell>
          <cell r="D868">
            <v>70</v>
          </cell>
          <cell r="M868">
            <v>0</v>
          </cell>
          <cell r="N868">
            <v>0</v>
          </cell>
          <cell r="O868">
            <v>0</v>
          </cell>
          <cell r="P868">
            <v>0</v>
          </cell>
          <cell r="Q868">
            <v>0</v>
          </cell>
          <cell r="R868">
            <v>0</v>
          </cell>
          <cell r="S868">
            <v>0</v>
          </cell>
        </row>
        <row r="869">
          <cell r="B869">
            <v>900</v>
          </cell>
          <cell r="C869" t="str">
            <v>Terrace Link Conveyor (SY3B) - Electrical</v>
          </cell>
          <cell r="D869">
            <v>10</v>
          </cell>
          <cell r="E869" t="str">
            <v>Design</v>
          </cell>
          <cell r="F869" t="str">
            <v>29.  Local Engineering Service/Design</v>
          </cell>
          <cell r="H869" t="str">
            <v>A Engineering</v>
          </cell>
          <cell r="I869" t="str">
            <v>Local</v>
          </cell>
          <cell r="J869" t="str">
            <v>ZAR</v>
          </cell>
          <cell r="L869">
            <v>481705.30965149996</v>
          </cell>
          <cell r="M869">
            <v>481705.30965149996</v>
          </cell>
          <cell r="N869">
            <v>0</v>
          </cell>
          <cell r="O869">
            <v>0</v>
          </cell>
          <cell r="P869">
            <v>0</v>
          </cell>
          <cell r="Q869">
            <v>0</v>
          </cell>
          <cell r="R869">
            <v>0</v>
          </cell>
          <cell r="S869">
            <v>0</v>
          </cell>
          <cell r="AZ869">
            <v>481705.30965149996</v>
          </cell>
        </row>
        <row r="870">
          <cell r="B870">
            <v>900</v>
          </cell>
          <cell r="C870" t="str">
            <v>Terrace Link Conveyor (SY3B) - Electrical</v>
          </cell>
          <cell r="D870">
            <v>20</v>
          </cell>
          <cell r="E870" t="str">
            <v>Procurement</v>
          </cell>
          <cell r="F870" t="str">
            <v>18.  F.O.R. Price-Goods manufactured Inside R.S.A.</v>
          </cell>
          <cell r="H870" t="str">
            <v>C Mechanical equipment and materials</v>
          </cell>
          <cell r="I870" t="str">
            <v>Local</v>
          </cell>
          <cell r="J870" t="str">
            <v>ZAR</v>
          </cell>
          <cell r="L870">
            <v>8958400.5885299984</v>
          </cell>
          <cell r="M870">
            <v>0</v>
          </cell>
          <cell r="N870">
            <v>8958400.5885299984</v>
          </cell>
          <cell r="O870">
            <v>0</v>
          </cell>
          <cell r="P870">
            <v>0</v>
          </cell>
          <cell r="Q870">
            <v>0</v>
          </cell>
          <cell r="R870">
            <v>0</v>
          </cell>
          <cell r="S870">
            <v>0</v>
          </cell>
          <cell r="BC870">
            <v>8958400.5885299984</v>
          </cell>
        </row>
        <row r="871">
          <cell r="B871">
            <v>900</v>
          </cell>
          <cell r="C871" t="str">
            <v>Terrace Link Conveyor (SY3B) - Electrical</v>
          </cell>
          <cell r="D871">
            <v>30</v>
          </cell>
          <cell r="E871" t="str">
            <v>Engineering, manufacture and assembly</v>
          </cell>
          <cell r="F871" t="str">
            <v>25.  Local labour</v>
          </cell>
          <cell r="H871" t="str">
            <v>C Mechanical equipment and materials</v>
          </cell>
          <cell r="I871" t="str">
            <v>Local</v>
          </cell>
          <cell r="J871" t="str">
            <v>ZAR</v>
          </cell>
          <cell r="L871">
            <v>240852.65482574998</v>
          </cell>
          <cell r="M871">
            <v>0</v>
          </cell>
          <cell r="N871">
            <v>0</v>
          </cell>
          <cell r="O871">
            <v>240852.65482574998</v>
          </cell>
          <cell r="P871">
            <v>0</v>
          </cell>
          <cell r="Q871">
            <v>0</v>
          </cell>
          <cell r="R871">
            <v>0</v>
          </cell>
          <cell r="S871">
            <v>0</v>
          </cell>
          <cell r="BG871">
            <v>240852.65482574998</v>
          </cell>
        </row>
        <row r="872">
          <cell r="B872">
            <v>900</v>
          </cell>
          <cell r="C872" t="str">
            <v>Terrace Link Conveyor (SY3B) - Electrical</v>
          </cell>
          <cell r="D872">
            <v>40</v>
          </cell>
          <cell r="E872" t="str">
            <v>Transport</v>
          </cell>
          <cell r="F872" t="str">
            <v>22.  Cost of Road transport</v>
          </cell>
          <cell r="H872" t="str">
            <v>E Transport</v>
          </cell>
          <cell r="I872" t="str">
            <v>Local</v>
          </cell>
          <cell r="J872" t="str">
            <v>ZAR</v>
          </cell>
          <cell r="L872">
            <v>48170.530965149999</v>
          </cell>
          <cell r="M872">
            <v>0</v>
          </cell>
          <cell r="N872">
            <v>0</v>
          </cell>
          <cell r="O872">
            <v>0</v>
          </cell>
          <cell r="P872">
            <v>48170.530965149999</v>
          </cell>
          <cell r="Q872">
            <v>0</v>
          </cell>
          <cell r="R872">
            <v>0</v>
          </cell>
          <cell r="S872">
            <v>0</v>
          </cell>
          <cell r="BH872">
            <v>48170.530965149999</v>
          </cell>
        </row>
        <row r="873">
          <cell r="B873">
            <v>900</v>
          </cell>
          <cell r="C873" t="str">
            <v>Terrace Link Conveyor (SY3B) - Electrical</v>
          </cell>
          <cell r="D873">
            <v>50</v>
          </cell>
          <cell r="E873" t="str">
            <v>Construction, Erection, Installation</v>
          </cell>
          <cell r="F873" t="str">
            <v>25.  Local labour</v>
          </cell>
          <cell r="H873" t="str">
            <v>B Construction labour</v>
          </cell>
          <cell r="I873" t="str">
            <v>Local</v>
          </cell>
          <cell r="J873" t="str">
            <v>ZAR</v>
          </cell>
          <cell r="L873">
            <v>675705.6044999999</v>
          </cell>
          <cell r="M873">
            <v>0</v>
          </cell>
          <cell r="N873">
            <v>0</v>
          </cell>
          <cell r="O873">
            <v>0</v>
          </cell>
          <cell r="P873">
            <v>0</v>
          </cell>
          <cell r="Q873">
            <v>675705.6044999999</v>
          </cell>
          <cell r="R873">
            <v>0</v>
          </cell>
          <cell r="S873">
            <v>0</v>
          </cell>
          <cell r="BJ873">
            <v>675705.6044999999</v>
          </cell>
        </row>
        <row r="874">
          <cell r="B874">
            <v>900</v>
          </cell>
          <cell r="C874" t="str">
            <v>Terrace Link Conveyor (SY3B) - Electrical</v>
          </cell>
          <cell r="D874">
            <v>60</v>
          </cell>
          <cell r="E874" t="str">
            <v>Other</v>
          </cell>
          <cell r="M874">
            <v>0</v>
          </cell>
          <cell r="N874">
            <v>0</v>
          </cell>
          <cell r="O874">
            <v>0</v>
          </cell>
          <cell r="P874">
            <v>0</v>
          </cell>
          <cell r="Q874">
            <v>0</v>
          </cell>
          <cell r="R874">
            <v>0</v>
          </cell>
          <cell r="S874">
            <v>0</v>
          </cell>
          <cell r="BJ874">
            <v>0</v>
          </cell>
        </row>
        <row r="875">
          <cell r="B875">
            <v>900</v>
          </cell>
          <cell r="C875" t="str">
            <v>Terrace Link Conveyor (SY3B) - Electrical</v>
          </cell>
          <cell r="D875">
            <v>70</v>
          </cell>
          <cell r="M875">
            <v>0</v>
          </cell>
          <cell r="N875">
            <v>0</v>
          </cell>
          <cell r="O875">
            <v>0</v>
          </cell>
          <cell r="P875">
            <v>0</v>
          </cell>
          <cell r="Q875">
            <v>0</v>
          </cell>
          <cell r="R875">
            <v>0</v>
          </cell>
          <cell r="S875">
            <v>0</v>
          </cell>
        </row>
        <row r="876">
          <cell r="B876">
            <v>900</v>
          </cell>
          <cell r="C876" t="str">
            <v>Terrace Link Conveyor (SY3B) - Belting</v>
          </cell>
          <cell r="D876">
            <v>10</v>
          </cell>
          <cell r="E876" t="str">
            <v>Design</v>
          </cell>
          <cell r="F876" t="str">
            <v>29.  Local Engineering Service/Design</v>
          </cell>
          <cell r="H876" t="str">
            <v>A Engineering</v>
          </cell>
          <cell r="I876" t="str">
            <v>Local</v>
          </cell>
          <cell r="J876" t="str">
            <v>ZAR</v>
          </cell>
          <cell r="L876">
            <v>176755.1536067292</v>
          </cell>
          <cell r="M876">
            <v>176755.1536067292</v>
          </cell>
          <cell r="N876">
            <v>0</v>
          </cell>
          <cell r="O876">
            <v>0</v>
          </cell>
          <cell r="P876">
            <v>0</v>
          </cell>
          <cell r="Q876">
            <v>0</v>
          </cell>
          <cell r="R876">
            <v>0</v>
          </cell>
          <cell r="S876">
            <v>0</v>
          </cell>
          <cell r="BC876">
            <v>176755.1536067292</v>
          </cell>
        </row>
        <row r="877">
          <cell r="B877">
            <v>900</v>
          </cell>
          <cell r="C877" t="str">
            <v>Terrace Link Conveyor (SY3B) - Belting</v>
          </cell>
          <cell r="D877">
            <v>20</v>
          </cell>
          <cell r="E877" t="str">
            <v>Procurement</v>
          </cell>
          <cell r="F877" t="str">
            <v>18.  F.O.R. Price-Goods manufactured Inside R.S.A.</v>
          </cell>
          <cell r="H877" t="str">
            <v>C Mechanical equipment and materials</v>
          </cell>
          <cell r="I877" t="str">
            <v>Local</v>
          </cell>
          <cell r="J877" t="str">
            <v>ZAR</v>
          </cell>
          <cell r="L877">
            <v>775992.01121999999</v>
          </cell>
          <cell r="M877">
            <v>0</v>
          </cell>
          <cell r="N877">
            <v>775992.01121999999</v>
          </cell>
          <cell r="O877">
            <v>0</v>
          </cell>
          <cell r="P877">
            <v>0</v>
          </cell>
          <cell r="Q877">
            <v>0</v>
          </cell>
          <cell r="R877">
            <v>0</v>
          </cell>
          <cell r="S877">
            <v>0</v>
          </cell>
          <cell r="BF877">
            <v>775992.01121999999</v>
          </cell>
        </row>
        <row r="878">
          <cell r="B878">
            <v>900</v>
          </cell>
          <cell r="C878" t="str">
            <v>Terrace Link Conveyor (SY3B) - Belting</v>
          </cell>
          <cell r="D878">
            <v>30</v>
          </cell>
          <cell r="E878" t="str">
            <v>Engineering, manufacture and assembly</v>
          </cell>
          <cell r="F878" t="str">
            <v>25.  Local labour</v>
          </cell>
          <cell r="H878" t="str">
            <v>C Mechanical equipment and materials</v>
          </cell>
          <cell r="I878" t="str">
            <v>Local</v>
          </cell>
          <cell r="J878" t="str">
            <v>ZAR</v>
          </cell>
          <cell r="L878">
            <v>44188.788401682301</v>
          </cell>
          <cell r="M878">
            <v>0</v>
          </cell>
          <cell r="N878">
            <v>0</v>
          </cell>
          <cell r="O878">
            <v>44188.788401682301</v>
          </cell>
          <cell r="P878">
            <v>0</v>
          </cell>
          <cell r="Q878">
            <v>0</v>
          </cell>
          <cell r="R878">
            <v>0</v>
          </cell>
          <cell r="S878">
            <v>0</v>
          </cell>
          <cell r="BG878">
            <v>44188.788401682301</v>
          </cell>
        </row>
        <row r="879">
          <cell r="B879">
            <v>900</v>
          </cell>
          <cell r="C879" t="str">
            <v>Terrace Link Conveyor (SY3B) - Belting</v>
          </cell>
          <cell r="D879">
            <v>40</v>
          </cell>
          <cell r="E879" t="str">
            <v>Transport</v>
          </cell>
          <cell r="F879" t="str">
            <v>22.  Cost of Road transport</v>
          </cell>
          <cell r="H879" t="str">
            <v>E Transport</v>
          </cell>
          <cell r="I879" t="str">
            <v>Local</v>
          </cell>
          <cell r="J879" t="str">
            <v>ZAR</v>
          </cell>
          <cell r="L879">
            <v>8837.7576803364609</v>
          </cell>
          <cell r="M879">
            <v>0</v>
          </cell>
          <cell r="N879">
            <v>0</v>
          </cell>
          <cell r="O879">
            <v>0</v>
          </cell>
          <cell r="P879">
            <v>8837.7576803364609</v>
          </cell>
          <cell r="Q879">
            <v>0</v>
          </cell>
          <cell r="R879">
            <v>0</v>
          </cell>
          <cell r="S879">
            <v>0</v>
          </cell>
          <cell r="BH879">
            <v>8837.7576803364609</v>
          </cell>
        </row>
        <row r="880">
          <cell r="B880">
            <v>900</v>
          </cell>
          <cell r="C880" t="str">
            <v>Terrace Link Conveyor (SY3B) - Belting</v>
          </cell>
          <cell r="D880">
            <v>50</v>
          </cell>
          <cell r="E880" t="str">
            <v>Construction, Erection, Installation</v>
          </cell>
          <cell r="F880" t="str">
            <v>25.  Local labour</v>
          </cell>
          <cell r="H880" t="str">
            <v>B Construction labour</v>
          </cell>
          <cell r="I880" t="str">
            <v>Local</v>
          </cell>
          <cell r="J880" t="str">
            <v>ZAR</v>
          </cell>
          <cell r="L880">
            <v>106996.20820729199</v>
          </cell>
          <cell r="M880">
            <v>0</v>
          </cell>
          <cell r="N880">
            <v>0</v>
          </cell>
          <cell r="O880">
            <v>0</v>
          </cell>
          <cell r="P880">
            <v>0</v>
          </cell>
          <cell r="Q880">
            <v>106996.20820729199</v>
          </cell>
          <cell r="R880">
            <v>0</v>
          </cell>
          <cell r="S880">
            <v>0</v>
          </cell>
          <cell r="BJ880">
            <v>106996.20820729199</v>
          </cell>
        </row>
        <row r="881">
          <cell r="B881">
            <v>900</v>
          </cell>
          <cell r="C881" t="str">
            <v>Terrace Link Conveyor (SY3B) - Belting</v>
          </cell>
          <cell r="D881">
            <v>60</v>
          </cell>
          <cell r="E881" t="str">
            <v>Other Foreign equipment</v>
          </cell>
          <cell r="F881" t="str">
            <v>19.  F.O.R. Price-Goods supplied from Imported Items</v>
          </cell>
          <cell r="G881" t="str">
            <v>1a</v>
          </cell>
          <cell r="I881" t="str">
            <v>Foreign</v>
          </cell>
          <cell r="J881" t="str">
            <v>USD</v>
          </cell>
          <cell r="L881">
            <v>884563.31663999998</v>
          </cell>
          <cell r="M881">
            <v>0</v>
          </cell>
          <cell r="N881">
            <v>0</v>
          </cell>
          <cell r="O881">
            <v>0</v>
          </cell>
          <cell r="P881">
            <v>0</v>
          </cell>
          <cell r="Q881">
            <v>0</v>
          </cell>
          <cell r="R881">
            <v>884563.31663999998</v>
          </cell>
          <cell r="S881">
            <v>0</v>
          </cell>
          <cell r="BJ881">
            <v>884563.31663999998</v>
          </cell>
        </row>
        <row r="882">
          <cell r="B882">
            <v>900</v>
          </cell>
          <cell r="C882" t="str">
            <v>Terrace Link Conveyor (SY3B) - Belting</v>
          </cell>
          <cell r="D882">
            <v>70</v>
          </cell>
          <cell r="M882">
            <v>0</v>
          </cell>
          <cell r="N882">
            <v>0</v>
          </cell>
          <cell r="O882">
            <v>0</v>
          </cell>
          <cell r="P882">
            <v>0</v>
          </cell>
          <cell r="Q882">
            <v>0</v>
          </cell>
          <cell r="R882">
            <v>0</v>
          </cell>
          <cell r="S882">
            <v>0</v>
          </cell>
        </row>
        <row r="883">
          <cell r="B883">
            <v>900</v>
          </cell>
          <cell r="C883" t="str">
            <v>Terrace Link Conveyor (SY3B) - Belt cleaning</v>
          </cell>
          <cell r="D883">
            <v>10</v>
          </cell>
          <cell r="E883" t="str">
            <v>Design</v>
          </cell>
          <cell r="F883" t="str">
            <v>29.  Local Engineering Service/Design</v>
          </cell>
          <cell r="H883" t="str">
            <v>A Engineering</v>
          </cell>
          <cell r="I883" t="str">
            <v>Local</v>
          </cell>
          <cell r="J883" t="str">
            <v>ZAR</v>
          </cell>
          <cell r="L883">
            <v>14826.437807939999</v>
          </cell>
          <cell r="M883">
            <v>14826.437807939999</v>
          </cell>
          <cell r="N883">
            <v>0</v>
          </cell>
          <cell r="O883">
            <v>0</v>
          </cell>
          <cell r="P883">
            <v>0</v>
          </cell>
          <cell r="Q883">
            <v>0</v>
          </cell>
          <cell r="R883">
            <v>0</v>
          </cell>
          <cell r="S883">
            <v>0</v>
          </cell>
          <cell r="BD883">
            <v>14826.437807939999</v>
          </cell>
        </row>
        <row r="884">
          <cell r="B884">
            <v>900</v>
          </cell>
          <cell r="C884" t="str">
            <v>Terrace Link Conveyor (SY3B) - Belt cleaning</v>
          </cell>
          <cell r="D884">
            <v>20</v>
          </cell>
          <cell r="E884" t="str">
            <v>Procurement</v>
          </cell>
          <cell r="F884" t="str">
            <v>18.  F.O.R. Price-Goods manufactured Inside R.S.A.</v>
          </cell>
          <cell r="H884" t="str">
            <v>C Mechanical equipment and materials</v>
          </cell>
          <cell r="I884" t="str">
            <v>Local</v>
          </cell>
          <cell r="J884" t="str">
            <v>ZAR</v>
          </cell>
          <cell r="L884">
            <v>134693.89289999998</v>
          </cell>
          <cell r="M884">
            <v>0</v>
          </cell>
          <cell r="N884">
            <v>134693.89289999998</v>
          </cell>
          <cell r="O884">
            <v>0</v>
          </cell>
          <cell r="P884">
            <v>0</v>
          </cell>
          <cell r="Q884">
            <v>0</v>
          </cell>
          <cell r="R884">
            <v>0</v>
          </cell>
          <cell r="S884">
            <v>0</v>
          </cell>
          <cell r="BG884">
            <v>134693.89289999998</v>
          </cell>
        </row>
        <row r="885">
          <cell r="B885">
            <v>900</v>
          </cell>
          <cell r="C885" t="str">
            <v>Terrace Link Conveyor (SY3B) - Belt cleaning</v>
          </cell>
          <cell r="D885">
            <v>30</v>
          </cell>
          <cell r="E885" t="str">
            <v>Engineering, manufacture and assembly</v>
          </cell>
          <cell r="F885" t="str">
            <v>25.  Local labour</v>
          </cell>
          <cell r="H885" t="str">
            <v>C Mechanical equipment and materials</v>
          </cell>
          <cell r="I885" t="str">
            <v>Local</v>
          </cell>
          <cell r="J885" t="str">
            <v>ZAR</v>
          </cell>
          <cell r="L885">
            <v>3706.6094519849999</v>
          </cell>
          <cell r="M885">
            <v>0</v>
          </cell>
          <cell r="N885">
            <v>0</v>
          </cell>
          <cell r="O885">
            <v>3706.6094519849999</v>
          </cell>
          <cell r="P885">
            <v>0</v>
          </cell>
          <cell r="Q885">
            <v>0</v>
          </cell>
          <cell r="R885">
            <v>0</v>
          </cell>
          <cell r="S885">
            <v>0</v>
          </cell>
          <cell r="BG885">
            <v>3706.6094519849999</v>
          </cell>
        </row>
        <row r="886">
          <cell r="B886">
            <v>900</v>
          </cell>
          <cell r="C886" t="str">
            <v>Terrace Link Conveyor (SY3B) - Belt cleaning</v>
          </cell>
          <cell r="D886">
            <v>40</v>
          </cell>
          <cell r="E886" t="str">
            <v>Transport</v>
          </cell>
          <cell r="F886" t="str">
            <v>22.  Cost of Road transport</v>
          </cell>
          <cell r="H886" t="str">
            <v>E Transport</v>
          </cell>
          <cell r="I886" t="str">
            <v>Local</v>
          </cell>
          <cell r="J886" t="str">
            <v>ZAR</v>
          </cell>
          <cell r="L886">
            <v>741.32189039699983</v>
          </cell>
          <cell r="M886">
            <v>0</v>
          </cell>
          <cell r="N886">
            <v>0</v>
          </cell>
          <cell r="O886">
            <v>0</v>
          </cell>
          <cell r="P886">
            <v>741.32189039699983</v>
          </cell>
          <cell r="Q886">
            <v>0</v>
          </cell>
          <cell r="R886">
            <v>0</v>
          </cell>
          <cell r="S886">
            <v>0</v>
          </cell>
          <cell r="BH886">
            <v>741.32189039699983</v>
          </cell>
        </row>
        <row r="887">
          <cell r="B887">
            <v>900</v>
          </cell>
          <cell r="C887" t="str">
            <v>Terrace Link Conveyor (SY3B) - Belt cleaning</v>
          </cell>
          <cell r="D887">
            <v>50</v>
          </cell>
          <cell r="E887" t="str">
            <v>Construction, Erection, Installation</v>
          </cell>
          <cell r="F887" t="str">
            <v>25.  Local labour</v>
          </cell>
          <cell r="H887" t="str">
            <v>B Construction labour</v>
          </cell>
          <cell r="I887" t="str">
            <v>Local</v>
          </cell>
          <cell r="J887" t="str">
            <v>ZAR</v>
          </cell>
          <cell r="L887">
            <v>13570.485179399999</v>
          </cell>
          <cell r="M887">
            <v>0</v>
          </cell>
          <cell r="N887">
            <v>0</v>
          </cell>
          <cell r="O887">
            <v>0</v>
          </cell>
          <cell r="P887">
            <v>0</v>
          </cell>
          <cell r="Q887">
            <v>13570.485179399999</v>
          </cell>
          <cell r="R887">
            <v>0</v>
          </cell>
          <cell r="S887">
            <v>0</v>
          </cell>
          <cell r="BJ887">
            <v>13570.485179399999</v>
          </cell>
        </row>
        <row r="888">
          <cell r="B888">
            <v>900</v>
          </cell>
          <cell r="C888" t="str">
            <v>Terrace Link Conveyor (SY3B) - Belt cleaning</v>
          </cell>
          <cell r="D888">
            <v>60</v>
          </cell>
          <cell r="E888" t="str">
            <v>Other</v>
          </cell>
          <cell r="M888">
            <v>0</v>
          </cell>
          <cell r="N888">
            <v>0</v>
          </cell>
          <cell r="O888">
            <v>0</v>
          </cell>
          <cell r="P888">
            <v>0</v>
          </cell>
          <cell r="Q888">
            <v>0</v>
          </cell>
          <cell r="R888">
            <v>0</v>
          </cell>
          <cell r="S888">
            <v>0</v>
          </cell>
          <cell r="BJ888">
            <v>0</v>
          </cell>
        </row>
        <row r="889">
          <cell r="B889">
            <v>900</v>
          </cell>
          <cell r="C889" t="str">
            <v>Terrace Link Conveyor (SY3B) - Belt cleaning</v>
          </cell>
          <cell r="D889">
            <v>70</v>
          </cell>
          <cell r="M889">
            <v>0</v>
          </cell>
          <cell r="N889">
            <v>0</v>
          </cell>
          <cell r="O889">
            <v>0</v>
          </cell>
          <cell r="P889">
            <v>0</v>
          </cell>
          <cell r="Q889">
            <v>0</v>
          </cell>
          <cell r="R889">
            <v>0</v>
          </cell>
          <cell r="S889">
            <v>0</v>
          </cell>
        </row>
        <row r="890">
          <cell r="B890">
            <v>900</v>
          </cell>
          <cell r="C890" t="str">
            <v>Terrace Link Conveyor (SY3B) - Sheeting</v>
          </cell>
          <cell r="D890">
            <v>10</v>
          </cell>
          <cell r="E890" t="str">
            <v>Design</v>
          </cell>
          <cell r="F890" t="str">
            <v>29.  Local Engineering Service/Design</v>
          </cell>
          <cell r="H890" t="str">
            <v>A Engineering</v>
          </cell>
          <cell r="I890" t="str">
            <v>Local</v>
          </cell>
          <cell r="J890" t="str">
            <v>ZAR</v>
          </cell>
          <cell r="L890">
            <v>54690.742294100106</v>
          </cell>
          <cell r="M890">
            <v>54690.742294100106</v>
          </cell>
          <cell r="N890">
            <v>0</v>
          </cell>
          <cell r="O890">
            <v>0</v>
          </cell>
          <cell r="P890">
            <v>0</v>
          </cell>
          <cell r="Q890">
            <v>0</v>
          </cell>
          <cell r="R890">
            <v>0</v>
          </cell>
          <cell r="S890">
            <v>0</v>
          </cell>
          <cell r="BC890">
            <v>54690.742294100106</v>
          </cell>
        </row>
        <row r="891">
          <cell r="B891">
            <v>900</v>
          </cell>
          <cell r="C891" t="str">
            <v>Terrace Link Conveyor (SY3B) - Sheeting</v>
          </cell>
          <cell r="D891">
            <v>20</v>
          </cell>
          <cell r="E891" t="str">
            <v>Procurement</v>
          </cell>
          <cell r="F891" t="str">
            <v>18.  F.O.R. Price-Goods manufactured Inside R.S.A.</v>
          </cell>
          <cell r="H891" t="str">
            <v>C Mechanical equipment and materials</v>
          </cell>
          <cell r="I891" t="str">
            <v>Local</v>
          </cell>
          <cell r="J891" t="str">
            <v>ZAR</v>
          </cell>
          <cell r="L891">
            <v>490575.57389999996</v>
          </cell>
          <cell r="M891">
            <v>0</v>
          </cell>
          <cell r="N891">
            <v>490575.57389999996</v>
          </cell>
          <cell r="O891">
            <v>0</v>
          </cell>
          <cell r="P891">
            <v>0</v>
          </cell>
          <cell r="Q891">
            <v>0</v>
          </cell>
          <cell r="R891">
            <v>0</v>
          </cell>
          <cell r="S891">
            <v>0</v>
          </cell>
          <cell r="BF891">
            <v>490575.57389999996</v>
          </cell>
        </row>
        <row r="892">
          <cell r="B892">
            <v>900</v>
          </cell>
          <cell r="C892" t="str">
            <v>Terrace Link Conveyor (SY3B) - Sheeting</v>
          </cell>
          <cell r="D892">
            <v>30</v>
          </cell>
          <cell r="E892" t="str">
            <v>Engineering, manufacture and assembly</v>
          </cell>
          <cell r="F892" t="str">
            <v>25.  Local labour</v>
          </cell>
          <cell r="H892" t="str">
            <v>C Mechanical equipment and materials</v>
          </cell>
          <cell r="I892" t="str">
            <v>Local</v>
          </cell>
          <cell r="J892" t="str">
            <v>ZAR</v>
          </cell>
          <cell r="L892">
            <v>13672.685573525026</v>
          </cell>
          <cell r="M892">
            <v>0</v>
          </cell>
          <cell r="N892">
            <v>0</v>
          </cell>
          <cell r="O892">
            <v>13672.685573525026</v>
          </cell>
          <cell r="P892">
            <v>0</v>
          </cell>
          <cell r="Q892">
            <v>0</v>
          </cell>
          <cell r="R892">
            <v>0</v>
          </cell>
          <cell r="S892">
            <v>0</v>
          </cell>
          <cell r="BG892">
            <v>13672.685573525026</v>
          </cell>
        </row>
        <row r="893">
          <cell r="B893">
            <v>900</v>
          </cell>
          <cell r="C893" t="str">
            <v>Terrace Link Conveyor (SY3B) - Sheeting</v>
          </cell>
          <cell r="D893">
            <v>40</v>
          </cell>
          <cell r="E893" t="str">
            <v>Transport</v>
          </cell>
          <cell r="F893" t="str">
            <v>22.  Cost of Road transport</v>
          </cell>
          <cell r="H893" t="str">
            <v>E Transport</v>
          </cell>
          <cell r="I893" t="str">
            <v>Local</v>
          </cell>
          <cell r="J893" t="str">
            <v>ZAR</v>
          </cell>
          <cell r="L893">
            <v>2734.537114705005</v>
          </cell>
          <cell r="M893">
            <v>0</v>
          </cell>
          <cell r="N893">
            <v>0</v>
          </cell>
          <cell r="O893">
            <v>0</v>
          </cell>
          <cell r="P893">
            <v>2734.537114705005</v>
          </cell>
          <cell r="Q893">
            <v>0</v>
          </cell>
          <cell r="R893">
            <v>0</v>
          </cell>
          <cell r="S893">
            <v>0</v>
          </cell>
          <cell r="BH893">
            <v>2734.537114705005</v>
          </cell>
        </row>
        <row r="894">
          <cell r="B894">
            <v>900</v>
          </cell>
          <cell r="C894" t="str">
            <v>Terrace Link Conveyor (SY3B) - Sheeting</v>
          </cell>
          <cell r="D894">
            <v>50</v>
          </cell>
          <cell r="E894" t="str">
            <v>Construction, Erection, Installation</v>
          </cell>
          <cell r="F894" t="str">
            <v>25.  Local labour</v>
          </cell>
          <cell r="H894" t="str">
            <v>B Construction labour</v>
          </cell>
          <cell r="I894" t="str">
            <v>Local</v>
          </cell>
          <cell r="J894" t="str">
            <v>ZAR</v>
          </cell>
          <cell r="L894">
            <v>56331.849041001056</v>
          </cell>
          <cell r="M894">
            <v>0</v>
          </cell>
          <cell r="N894">
            <v>0</v>
          </cell>
          <cell r="O894">
            <v>0</v>
          </cell>
          <cell r="P894">
            <v>0</v>
          </cell>
          <cell r="Q894">
            <v>56331.849041001056</v>
          </cell>
          <cell r="R894">
            <v>0</v>
          </cell>
          <cell r="S894">
            <v>0</v>
          </cell>
          <cell r="BJ894">
            <v>56331.849041001056</v>
          </cell>
        </row>
        <row r="895">
          <cell r="B895">
            <v>900</v>
          </cell>
          <cell r="C895" t="str">
            <v>Terrace Link Conveyor (SY3B) - Sheeting</v>
          </cell>
          <cell r="D895">
            <v>60</v>
          </cell>
          <cell r="E895" t="str">
            <v>Other</v>
          </cell>
          <cell r="M895">
            <v>0</v>
          </cell>
          <cell r="N895">
            <v>0</v>
          </cell>
          <cell r="O895">
            <v>0</v>
          </cell>
          <cell r="P895">
            <v>0</v>
          </cell>
          <cell r="Q895">
            <v>0</v>
          </cell>
          <cell r="R895">
            <v>0</v>
          </cell>
          <cell r="S895">
            <v>0</v>
          </cell>
          <cell r="BJ895">
            <v>0</v>
          </cell>
        </row>
        <row r="896">
          <cell r="B896">
            <v>900</v>
          </cell>
          <cell r="C896" t="str">
            <v>Terrace Link Conveyor (SY3B) - Sheeting</v>
          </cell>
          <cell r="D896">
            <v>70</v>
          </cell>
          <cell r="M896">
            <v>0</v>
          </cell>
          <cell r="N896">
            <v>0</v>
          </cell>
          <cell r="O896">
            <v>0</v>
          </cell>
          <cell r="P896">
            <v>0</v>
          </cell>
          <cell r="Q896">
            <v>0</v>
          </cell>
          <cell r="R896">
            <v>0</v>
          </cell>
          <cell r="S896">
            <v>0</v>
          </cell>
        </row>
        <row r="897">
          <cell r="B897">
            <v>900</v>
          </cell>
          <cell r="C897" t="str">
            <v>Terrace Link Conveyor (SY3B) - Chute work</v>
          </cell>
          <cell r="D897">
            <v>10</v>
          </cell>
          <cell r="E897" t="str">
            <v>Design</v>
          </cell>
          <cell r="F897" t="str">
            <v>29.  Local Engineering Service/Design</v>
          </cell>
          <cell r="H897" t="str">
            <v>A Engineering</v>
          </cell>
          <cell r="I897" t="str">
            <v>Local</v>
          </cell>
          <cell r="J897" t="str">
            <v>ZAR</v>
          </cell>
          <cell r="L897">
            <v>37800.213999503831</v>
          </cell>
          <cell r="M897">
            <v>37800.213999503831</v>
          </cell>
          <cell r="N897">
            <v>0</v>
          </cell>
          <cell r="O897">
            <v>0</v>
          </cell>
          <cell r="P897">
            <v>0</v>
          </cell>
          <cell r="Q897">
            <v>0</v>
          </cell>
          <cell r="R897">
            <v>0</v>
          </cell>
          <cell r="S897">
            <v>0</v>
          </cell>
          <cell r="BB897">
            <v>37800.213999503831</v>
          </cell>
        </row>
        <row r="898">
          <cell r="B898">
            <v>900</v>
          </cell>
          <cell r="C898" t="str">
            <v>Terrace Link Conveyor (SY3B) - Chute work</v>
          </cell>
          <cell r="D898">
            <v>20</v>
          </cell>
          <cell r="E898" t="str">
            <v>Procurement</v>
          </cell>
          <cell r="F898" t="str">
            <v>18.  F.O.R. Price-Goods manufactured Inside R.S.A.</v>
          </cell>
          <cell r="H898" t="str">
            <v>C Mechanical equipment and materials</v>
          </cell>
          <cell r="I898" t="str">
            <v>Local</v>
          </cell>
          <cell r="J898" t="str">
            <v>ZAR</v>
          </cell>
          <cell r="L898">
            <v>345525.56707051821</v>
          </cell>
          <cell r="M898">
            <v>0</v>
          </cell>
          <cell r="N898">
            <v>345525.56707051821</v>
          </cell>
          <cell r="O898">
            <v>0</v>
          </cell>
          <cell r="P898">
            <v>0</v>
          </cell>
          <cell r="Q898">
            <v>0</v>
          </cell>
          <cell r="R898">
            <v>0</v>
          </cell>
          <cell r="S898">
            <v>0</v>
          </cell>
          <cell r="BE898">
            <v>345525.56707051821</v>
          </cell>
        </row>
        <row r="899">
          <cell r="B899">
            <v>900</v>
          </cell>
          <cell r="C899" t="str">
            <v>Terrace Link Conveyor (SY3B) - Chute work</v>
          </cell>
          <cell r="D899">
            <v>30</v>
          </cell>
          <cell r="E899" t="str">
            <v>Engineering, manufacture and assembly</v>
          </cell>
          <cell r="F899" t="str">
            <v>25.  Local labour</v>
          </cell>
          <cell r="H899" t="str">
            <v>C Mechanical equipment and materials</v>
          </cell>
          <cell r="I899" t="str">
            <v>Local</v>
          </cell>
          <cell r="J899" t="str">
            <v>ZAR</v>
          </cell>
          <cell r="L899">
            <v>9450.0534998759576</v>
          </cell>
          <cell r="M899">
            <v>0</v>
          </cell>
          <cell r="N899">
            <v>0</v>
          </cell>
          <cell r="O899">
            <v>9450.0534998759576</v>
          </cell>
          <cell r="P899">
            <v>0</v>
          </cell>
          <cell r="Q899">
            <v>0</v>
          </cell>
          <cell r="R899">
            <v>0</v>
          </cell>
          <cell r="S899">
            <v>0</v>
          </cell>
          <cell r="BG899">
            <v>9450.0534998759576</v>
          </cell>
        </row>
        <row r="900">
          <cell r="B900">
            <v>900</v>
          </cell>
          <cell r="C900" t="str">
            <v>Terrace Link Conveyor (SY3B) - Chute work</v>
          </cell>
          <cell r="D900">
            <v>40</v>
          </cell>
          <cell r="E900" t="str">
            <v>Transport</v>
          </cell>
          <cell r="F900" t="str">
            <v>22.  Cost of Road transport</v>
          </cell>
          <cell r="H900" t="str">
            <v>E Transport</v>
          </cell>
          <cell r="I900" t="str">
            <v>Local</v>
          </cell>
          <cell r="J900" t="str">
            <v>ZAR</v>
          </cell>
          <cell r="L900">
            <v>1890.0106999751911</v>
          </cell>
          <cell r="M900">
            <v>0</v>
          </cell>
          <cell r="N900">
            <v>0</v>
          </cell>
          <cell r="O900">
            <v>0</v>
          </cell>
          <cell r="P900">
            <v>1890.0106999751911</v>
          </cell>
          <cell r="Q900">
            <v>0</v>
          </cell>
          <cell r="R900">
            <v>0</v>
          </cell>
          <cell r="S900">
            <v>0</v>
          </cell>
          <cell r="BH900">
            <v>1890.0106999751911</v>
          </cell>
        </row>
        <row r="901">
          <cell r="B901">
            <v>900</v>
          </cell>
          <cell r="C901" t="str">
            <v>Terrace Link Conveyor (SY3B) - Chute work</v>
          </cell>
          <cell r="D901">
            <v>50</v>
          </cell>
          <cell r="E901" t="str">
            <v>Construction, Erection, Installation</v>
          </cell>
          <cell r="F901" t="str">
            <v>25.  Local labour</v>
          </cell>
          <cell r="H901" t="str">
            <v>B Construction labour</v>
          </cell>
          <cell r="I901" t="str">
            <v>Local</v>
          </cell>
          <cell r="J901" t="str">
            <v>ZAR</v>
          </cell>
          <cell r="L901">
            <v>32476.572924520024</v>
          </cell>
          <cell r="M901">
            <v>0</v>
          </cell>
          <cell r="N901">
            <v>0</v>
          </cell>
          <cell r="O901">
            <v>0</v>
          </cell>
          <cell r="P901">
            <v>0</v>
          </cell>
          <cell r="Q901">
            <v>32476.572924520024</v>
          </cell>
          <cell r="R901">
            <v>0</v>
          </cell>
          <cell r="S901">
            <v>0</v>
          </cell>
          <cell r="BJ901">
            <v>32476.572924520024</v>
          </cell>
        </row>
        <row r="902">
          <cell r="B902">
            <v>900</v>
          </cell>
          <cell r="C902" t="str">
            <v>Terrace Link Conveyor (SY3B) - Chute work</v>
          </cell>
          <cell r="D902">
            <v>60</v>
          </cell>
          <cell r="E902" t="str">
            <v>Other</v>
          </cell>
          <cell r="M902">
            <v>0</v>
          </cell>
          <cell r="N902">
            <v>0</v>
          </cell>
          <cell r="O902">
            <v>0</v>
          </cell>
          <cell r="P902">
            <v>0</v>
          </cell>
          <cell r="Q902">
            <v>0</v>
          </cell>
          <cell r="R902">
            <v>0</v>
          </cell>
          <cell r="S902">
            <v>0</v>
          </cell>
          <cell r="BJ902">
            <v>0</v>
          </cell>
        </row>
        <row r="903">
          <cell r="B903">
            <v>900</v>
          </cell>
          <cell r="C903" t="str">
            <v>Terrace Link Conveyor (SY3B) - Chute work</v>
          </cell>
          <cell r="D903">
            <v>70</v>
          </cell>
          <cell r="M903">
            <v>0</v>
          </cell>
          <cell r="N903">
            <v>0</v>
          </cell>
          <cell r="O903">
            <v>0</v>
          </cell>
          <cell r="P903">
            <v>0</v>
          </cell>
          <cell r="Q903">
            <v>0</v>
          </cell>
          <cell r="R903">
            <v>0</v>
          </cell>
          <cell r="S903">
            <v>0</v>
          </cell>
        </row>
        <row r="904">
          <cell r="B904">
            <v>900</v>
          </cell>
          <cell r="C904" t="str">
            <v>Terrace Link Conveyor (SY3B)  - C&amp;I</v>
          </cell>
          <cell r="D904">
            <v>10</v>
          </cell>
          <cell r="E904" t="str">
            <v>Design</v>
          </cell>
          <cell r="F904" t="str">
            <v>29.  Local Engineering Service/Design</v>
          </cell>
          <cell r="H904" t="str">
            <v>A Engineering</v>
          </cell>
          <cell r="I904" t="str">
            <v>Local</v>
          </cell>
          <cell r="J904" t="str">
            <v>ZAR</v>
          </cell>
          <cell r="L904">
            <v>34723.212376949996</v>
          </cell>
          <cell r="M904">
            <v>34723.212376949996</v>
          </cell>
          <cell r="N904">
            <v>0</v>
          </cell>
          <cell r="O904">
            <v>0</v>
          </cell>
          <cell r="P904">
            <v>0</v>
          </cell>
          <cell r="Q904">
            <v>0</v>
          </cell>
          <cell r="R904">
            <v>0</v>
          </cell>
          <cell r="S904">
            <v>0</v>
          </cell>
          <cell r="BA904">
            <v>34723.212376949996</v>
          </cell>
        </row>
        <row r="905">
          <cell r="B905">
            <v>900</v>
          </cell>
          <cell r="C905" t="str">
            <v>Terrace Link Conveyor (SY3B)  - C&amp;I</v>
          </cell>
          <cell r="D905">
            <v>20</v>
          </cell>
          <cell r="E905" t="str">
            <v>Procurement</v>
          </cell>
          <cell r="F905" t="str">
            <v>18.  F.O.R. Price-Goods manufactured Inside R.S.A.</v>
          </cell>
          <cell r="H905" t="str">
            <v>C Mechanical equipment and materials</v>
          </cell>
          <cell r="I905" t="str">
            <v>Local</v>
          </cell>
          <cell r="J905" t="str">
            <v>ZAR</v>
          </cell>
          <cell r="L905">
            <v>631891.7954099999</v>
          </cell>
          <cell r="M905">
            <v>0</v>
          </cell>
          <cell r="N905">
            <v>631891.7954099999</v>
          </cell>
          <cell r="O905">
            <v>0</v>
          </cell>
          <cell r="P905">
            <v>0</v>
          </cell>
          <cell r="Q905">
            <v>0</v>
          </cell>
          <cell r="R905">
            <v>0</v>
          </cell>
          <cell r="S905">
            <v>0</v>
          </cell>
          <cell r="BF905">
            <v>631891.7954099999</v>
          </cell>
        </row>
        <row r="906">
          <cell r="B906">
            <v>900</v>
          </cell>
          <cell r="C906" t="str">
            <v>Terrace Link Conveyor (SY3B)  - C&amp;I</v>
          </cell>
          <cell r="D906">
            <v>30</v>
          </cell>
          <cell r="E906" t="str">
            <v>Engineering, manufacture and assembly</v>
          </cell>
          <cell r="F906" t="str">
            <v>25.  Local labour</v>
          </cell>
          <cell r="H906" t="str">
            <v>C Mechanical equipment and materials</v>
          </cell>
          <cell r="I906" t="str">
            <v>Local</v>
          </cell>
          <cell r="J906" t="str">
            <v>ZAR</v>
          </cell>
          <cell r="L906">
            <v>17361.606188474998</v>
          </cell>
          <cell r="M906">
            <v>0</v>
          </cell>
          <cell r="N906">
            <v>0</v>
          </cell>
          <cell r="O906">
            <v>17361.606188474998</v>
          </cell>
          <cell r="P906">
            <v>0</v>
          </cell>
          <cell r="Q906">
            <v>0</v>
          </cell>
          <cell r="R906">
            <v>0</v>
          </cell>
          <cell r="S906">
            <v>0</v>
          </cell>
          <cell r="BG906">
            <v>17361.606188474998</v>
          </cell>
        </row>
        <row r="907">
          <cell r="B907">
            <v>900</v>
          </cell>
          <cell r="C907" t="str">
            <v>Terrace Link Conveyor (SY3B)  - C&amp;I</v>
          </cell>
          <cell r="D907">
            <v>40</v>
          </cell>
          <cell r="E907" t="str">
            <v>Transport</v>
          </cell>
          <cell r="F907" t="str">
            <v>22.  Cost of Road transport</v>
          </cell>
          <cell r="H907" t="str">
            <v>E Transport</v>
          </cell>
          <cell r="I907" t="str">
            <v>Local</v>
          </cell>
          <cell r="J907" t="str">
            <v>ZAR</v>
          </cell>
          <cell r="L907">
            <v>3472.3212376949991</v>
          </cell>
          <cell r="M907">
            <v>0</v>
          </cell>
          <cell r="N907">
            <v>0</v>
          </cell>
          <cell r="O907">
            <v>0</v>
          </cell>
          <cell r="P907">
            <v>3472.3212376949991</v>
          </cell>
          <cell r="Q907">
            <v>0</v>
          </cell>
          <cell r="R907">
            <v>0</v>
          </cell>
          <cell r="S907">
            <v>0</v>
          </cell>
          <cell r="BH907">
            <v>3472.3212376949991</v>
          </cell>
        </row>
        <row r="908">
          <cell r="B908">
            <v>900</v>
          </cell>
          <cell r="C908" t="str">
            <v>Terrace Link Conveyor (SY3B)  - C&amp;I</v>
          </cell>
          <cell r="D908">
            <v>50</v>
          </cell>
          <cell r="E908" t="str">
            <v>Construction, Erection, Installation</v>
          </cell>
          <cell r="F908" t="str">
            <v>25.  Local labour</v>
          </cell>
          <cell r="H908" t="str">
            <v>B Construction labour</v>
          </cell>
          <cell r="I908" t="str">
            <v>Local</v>
          </cell>
          <cell r="J908" t="str">
            <v>ZAR</v>
          </cell>
          <cell r="L908">
            <v>62572.452128999998</v>
          </cell>
          <cell r="M908">
            <v>0</v>
          </cell>
          <cell r="N908">
            <v>0</v>
          </cell>
          <cell r="O908">
            <v>0</v>
          </cell>
          <cell r="P908">
            <v>0</v>
          </cell>
          <cell r="Q908">
            <v>62572.452128999998</v>
          </cell>
          <cell r="R908">
            <v>0</v>
          </cell>
          <cell r="S908">
            <v>0</v>
          </cell>
          <cell r="BJ908">
            <v>62572.452128999998</v>
          </cell>
        </row>
        <row r="909">
          <cell r="B909">
            <v>900</v>
          </cell>
          <cell r="C909" t="str">
            <v>Terrace Link Conveyor (SY3B)  - C&amp;I</v>
          </cell>
          <cell r="D909">
            <v>60</v>
          </cell>
          <cell r="E909" t="str">
            <v>Other</v>
          </cell>
          <cell r="M909">
            <v>0</v>
          </cell>
          <cell r="N909">
            <v>0</v>
          </cell>
          <cell r="O909">
            <v>0</v>
          </cell>
          <cell r="P909">
            <v>0</v>
          </cell>
          <cell r="Q909">
            <v>0</v>
          </cell>
          <cell r="R909">
            <v>0</v>
          </cell>
          <cell r="S909">
            <v>0</v>
          </cell>
          <cell r="BJ909">
            <v>0</v>
          </cell>
        </row>
        <row r="910">
          <cell r="B910">
            <v>900</v>
          </cell>
          <cell r="C910" t="str">
            <v>Terrace Link Conveyor (SY3B)  - C&amp;I</v>
          </cell>
          <cell r="D910">
            <v>70</v>
          </cell>
          <cell r="M910">
            <v>0</v>
          </cell>
          <cell r="N910">
            <v>0</v>
          </cell>
          <cell r="O910">
            <v>0</v>
          </cell>
          <cell r="P910">
            <v>0</v>
          </cell>
          <cell r="Q910">
            <v>0</v>
          </cell>
          <cell r="R910">
            <v>0</v>
          </cell>
          <cell r="S910">
            <v>0</v>
          </cell>
        </row>
        <row r="911">
          <cell r="B911">
            <v>900</v>
          </cell>
          <cell r="C911" t="str">
            <v>Terrace Link Conveyor (SY3B) - Field instrumentation</v>
          </cell>
          <cell r="D911">
            <v>10</v>
          </cell>
          <cell r="E911" t="str">
            <v>Design</v>
          </cell>
          <cell r="F911" t="str">
            <v>29.  Local Engineering Service/Design</v>
          </cell>
          <cell r="H911" t="str">
            <v>A Engineering</v>
          </cell>
          <cell r="I911" t="str">
            <v>Local</v>
          </cell>
          <cell r="J911" t="str">
            <v>ZAR</v>
          </cell>
          <cell r="L911">
            <v>1627.3508849999998</v>
          </cell>
          <cell r="M911">
            <v>1627.3508849999998</v>
          </cell>
          <cell r="N911">
            <v>0</v>
          </cell>
          <cell r="O911">
            <v>0</v>
          </cell>
          <cell r="P911">
            <v>0</v>
          </cell>
          <cell r="Q911">
            <v>0</v>
          </cell>
          <cell r="R911">
            <v>0</v>
          </cell>
          <cell r="S911">
            <v>0</v>
          </cell>
          <cell r="AZ911">
            <v>1627.3508849999998</v>
          </cell>
        </row>
        <row r="912">
          <cell r="B912">
            <v>900</v>
          </cell>
          <cell r="C912" t="str">
            <v>Terrace Link Conveyor (SY3B) - Field instrumentation</v>
          </cell>
          <cell r="D912">
            <v>20</v>
          </cell>
          <cell r="E912" t="str">
            <v>Procurement</v>
          </cell>
          <cell r="F912" t="str">
            <v>18.  F.O.R. Price-Goods manufactured Inside R.S.A.</v>
          </cell>
          <cell r="H912" t="str">
            <v>C Mechanical equipment and materials</v>
          </cell>
          <cell r="I912" t="str">
            <v>Local</v>
          </cell>
          <cell r="J912" t="str">
            <v>ZAR</v>
          </cell>
          <cell r="L912">
            <v>28220.086799999997</v>
          </cell>
          <cell r="M912">
            <v>0</v>
          </cell>
          <cell r="N912">
            <v>28220.086799999997</v>
          </cell>
          <cell r="O912">
            <v>0</v>
          </cell>
          <cell r="P912">
            <v>0</v>
          </cell>
          <cell r="Q912">
            <v>0</v>
          </cell>
          <cell r="R912">
            <v>0</v>
          </cell>
          <cell r="S912">
            <v>0</v>
          </cell>
          <cell r="BE912">
            <v>28220.086799999997</v>
          </cell>
        </row>
        <row r="913">
          <cell r="B913">
            <v>900</v>
          </cell>
          <cell r="C913" t="str">
            <v>Terrace Link Conveyor (SY3B) - Field instrumentation</v>
          </cell>
          <cell r="D913">
            <v>30</v>
          </cell>
          <cell r="E913" t="str">
            <v>Engineering, manufacture and assembly</v>
          </cell>
          <cell r="F913" t="str">
            <v>25.  Local labour</v>
          </cell>
          <cell r="H913" t="str">
            <v>C Mechanical equipment and materials</v>
          </cell>
          <cell r="I913" t="str">
            <v>Local</v>
          </cell>
          <cell r="J913" t="str">
            <v>ZAR</v>
          </cell>
          <cell r="L913">
            <v>813.67544249999992</v>
          </cell>
          <cell r="M913">
            <v>0</v>
          </cell>
          <cell r="N913">
            <v>0</v>
          </cell>
          <cell r="O913">
            <v>813.67544249999992</v>
          </cell>
          <cell r="P913">
            <v>0</v>
          </cell>
          <cell r="Q913">
            <v>0</v>
          </cell>
          <cell r="R913">
            <v>0</v>
          </cell>
          <cell r="S913">
            <v>0</v>
          </cell>
          <cell r="BG913">
            <v>813.67544249999992</v>
          </cell>
        </row>
        <row r="914">
          <cell r="B914">
            <v>900</v>
          </cell>
          <cell r="C914" t="str">
            <v>Terrace Link Conveyor (SY3B) - Field instrumentation</v>
          </cell>
          <cell r="D914">
            <v>40</v>
          </cell>
          <cell r="E914" t="str">
            <v>Transport</v>
          </cell>
          <cell r="F914" t="str">
            <v>22.  Cost of Road transport</v>
          </cell>
          <cell r="H914" t="str">
            <v>E Transport</v>
          </cell>
          <cell r="I914" t="str">
            <v>Local</v>
          </cell>
          <cell r="J914" t="str">
            <v>ZAR</v>
          </cell>
          <cell r="L914">
            <v>162.73508849999999</v>
          </cell>
          <cell r="M914">
            <v>0</v>
          </cell>
          <cell r="N914">
            <v>0</v>
          </cell>
          <cell r="O914">
            <v>0</v>
          </cell>
          <cell r="P914">
            <v>162.73508849999999</v>
          </cell>
          <cell r="Q914">
            <v>0</v>
          </cell>
          <cell r="R914">
            <v>0</v>
          </cell>
          <cell r="S914">
            <v>0</v>
          </cell>
          <cell r="BH914">
            <v>162.73508849999999</v>
          </cell>
        </row>
        <row r="915">
          <cell r="B915">
            <v>900</v>
          </cell>
          <cell r="C915" t="str">
            <v>Terrace Link Conveyor (SY3B) - Field instrumentation</v>
          </cell>
          <cell r="D915">
            <v>50</v>
          </cell>
          <cell r="E915" t="str">
            <v>Construction, Erection, Installation</v>
          </cell>
          <cell r="F915" t="str">
            <v>25.  Local labour</v>
          </cell>
          <cell r="H915" t="str">
            <v>B Construction labour</v>
          </cell>
          <cell r="I915" t="str">
            <v>Local</v>
          </cell>
          <cell r="J915" t="str">
            <v>ZAR</v>
          </cell>
          <cell r="L915">
            <v>4326.9308999999994</v>
          </cell>
          <cell r="M915">
            <v>0</v>
          </cell>
          <cell r="N915">
            <v>0</v>
          </cell>
          <cell r="O915">
            <v>0</v>
          </cell>
          <cell r="P915">
            <v>0</v>
          </cell>
          <cell r="Q915">
            <v>4326.9308999999994</v>
          </cell>
          <cell r="R915">
            <v>0</v>
          </cell>
          <cell r="S915">
            <v>0</v>
          </cell>
          <cell r="BJ915">
            <v>4326.9308999999994</v>
          </cell>
        </row>
        <row r="916">
          <cell r="B916">
            <v>900</v>
          </cell>
          <cell r="C916" t="str">
            <v>Terrace Link Conveyor (SY3B) - Field instrumentation</v>
          </cell>
          <cell r="D916">
            <v>60</v>
          </cell>
          <cell r="E916" t="str">
            <v>Other</v>
          </cell>
          <cell r="M916">
            <v>0</v>
          </cell>
          <cell r="N916">
            <v>0</v>
          </cell>
          <cell r="O916">
            <v>0</v>
          </cell>
          <cell r="P916">
            <v>0</v>
          </cell>
          <cell r="Q916">
            <v>0</v>
          </cell>
          <cell r="R916">
            <v>0</v>
          </cell>
          <cell r="S916">
            <v>0</v>
          </cell>
          <cell r="BJ916">
            <v>0</v>
          </cell>
        </row>
        <row r="917">
          <cell r="B917">
            <v>900</v>
          </cell>
          <cell r="C917" t="str">
            <v>Terrace Link Conveyor (SY3B) - Field instrumentation</v>
          </cell>
          <cell r="D917">
            <v>70</v>
          </cell>
          <cell r="M917">
            <v>0</v>
          </cell>
          <cell r="N917">
            <v>0</v>
          </cell>
          <cell r="O917">
            <v>0</v>
          </cell>
          <cell r="P917">
            <v>0</v>
          </cell>
          <cell r="Q917">
            <v>0</v>
          </cell>
          <cell r="R917">
            <v>0</v>
          </cell>
          <cell r="S917">
            <v>0</v>
          </cell>
        </row>
        <row r="918">
          <cell r="B918">
            <v>900</v>
          </cell>
          <cell r="C918" t="str">
            <v>Terrace Link Conveyor (SY3B) - Earthing</v>
          </cell>
          <cell r="D918">
            <v>10</v>
          </cell>
          <cell r="E918" t="str">
            <v>Design</v>
          </cell>
          <cell r="F918" t="str">
            <v>29.  Local Engineering Service/Design</v>
          </cell>
          <cell r="H918" t="str">
            <v>A Engineering</v>
          </cell>
          <cell r="I918" t="str">
            <v>Local</v>
          </cell>
          <cell r="J918" t="str">
            <v>ZAR</v>
          </cell>
          <cell r="L918">
            <v>15267.916691999999</v>
          </cell>
          <cell r="M918">
            <v>15267.916691999999</v>
          </cell>
          <cell r="N918">
            <v>0</v>
          </cell>
          <cell r="O918">
            <v>0</v>
          </cell>
          <cell r="P918">
            <v>0</v>
          </cell>
          <cell r="Q918">
            <v>0</v>
          </cell>
          <cell r="R918">
            <v>0</v>
          </cell>
          <cell r="S918">
            <v>0</v>
          </cell>
          <cell r="BA918">
            <v>15267.916691999999</v>
          </cell>
        </row>
        <row r="919">
          <cell r="B919">
            <v>900</v>
          </cell>
          <cell r="C919" t="str">
            <v>Terrace Link Conveyor (SY3B) - Earthing</v>
          </cell>
          <cell r="D919">
            <v>20</v>
          </cell>
          <cell r="E919" t="str">
            <v>Procurement</v>
          </cell>
          <cell r="F919" t="str">
            <v>18.  F.O.R. Price-Goods manufactured Inside R.S.A.</v>
          </cell>
          <cell r="H919" t="str">
            <v>C Mechanical equipment and materials</v>
          </cell>
          <cell r="I919" t="str">
            <v>Local</v>
          </cell>
          <cell r="J919" t="str">
            <v>ZAR</v>
          </cell>
          <cell r="L919">
            <v>215198.28710999998</v>
          </cell>
          <cell r="M919">
            <v>0</v>
          </cell>
          <cell r="N919">
            <v>215198.28710999998</v>
          </cell>
          <cell r="O919">
            <v>0</v>
          </cell>
          <cell r="P919">
            <v>0</v>
          </cell>
          <cell r="Q919">
            <v>0</v>
          </cell>
          <cell r="R919">
            <v>0</v>
          </cell>
          <cell r="S919">
            <v>0</v>
          </cell>
          <cell r="BF919">
            <v>215198.28710999998</v>
          </cell>
        </row>
        <row r="920">
          <cell r="B920">
            <v>900</v>
          </cell>
          <cell r="C920" t="str">
            <v>Terrace Link Conveyor (SY3B) - Earthing</v>
          </cell>
          <cell r="D920">
            <v>30</v>
          </cell>
          <cell r="E920" t="str">
            <v>Engineering, manufacture and assembly</v>
          </cell>
          <cell r="F920" t="str">
            <v>25.  Local labour</v>
          </cell>
          <cell r="H920" t="str">
            <v>C Mechanical equipment and materials</v>
          </cell>
          <cell r="I920" t="str">
            <v>Local</v>
          </cell>
          <cell r="J920" t="str">
            <v>ZAR</v>
          </cell>
          <cell r="L920">
            <v>7633.9583459999994</v>
          </cell>
          <cell r="M920">
            <v>0</v>
          </cell>
          <cell r="N920">
            <v>0</v>
          </cell>
          <cell r="O920">
            <v>7633.9583459999994</v>
          </cell>
          <cell r="P920">
            <v>0</v>
          </cell>
          <cell r="Q920">
            <v>0</v>
          </cell>
          <cell r="R920">
            <v>0</v>
          </cell>
          <cell r="S920">
            <v>0</v>
          </cell>
          <cell r="BG920">
            <v>7633.9583459999994</v>
          </cell>
        </row>
        <row r="921">
          <cell r="B921">
            <v>900</v>
          </cell>
          <cell r="C921" t="str">
            <v>Terrace Link Conveyor (SY3B) - Earthing</v>
          </cell>
          <cell r="D921">
            <v>40</v>
          </cell>
          <cell r="E921" t="str">
            <v>Transport</v>
          </cell>
          <cell r="F921" t="str">
            <v>22.  Cost of Road transport</v>
          </cell>
          <cell r="H921" t="str">
            <v>E Transport</v>
          </cell>
          <cell r="I921" t="str">
            <v>Local</v>
          </cell>
          <cell r="J921" t="str">
            <v>ZAR</v>
          </cell>
          <cell r="L921">
            <v>1526.7916691999999</v>
          </cell>
          <cell r="M921">
            <v>0</v>
          </cell>
          <cell r="N921">
            <v>0</v>
          </cell>
          <cell r="O921">
            <v>0</v>
          </cell>
          <cell r="P921">
            <v>1526.7916691999999</v>
          </cell>
          <cell r="Q921">
            <v>0</v>
          </cell>
          <cell r="R921">
            <v>0</v>
          </cell>
          <cell r="S921">
            <v>0</v>
          </cell>
          <cell r="BH921">
            <v>1526.7916691999999</v>
          </cell>
        </row>
        <row r="922">
          <cell r="B922">
            <v>900</v>
          </cell>
          <cell r="C922" t="str">
            <v>Terrace Link Conveyor (SY3B) - Earthing</v>
          </cell>
          <cell r="D922">
            <v>50</v>
          </cell>
          <cell r="E922" t="str">
            <v>Construction, Erection, Installation</v>
          </cell>
          <cell r="F922" t="str">
            <v>25.  Local labour</v>
          </cell>
          <cell r="H922" t="str">
            <v>B Construction labour</v>
          </cell>
          <cell r="I922" t="str">
            <v>Local</v>
          </cell>
          <cell r="J922" t="str">
            <v>ZAR</v>
          </cell>
          <cell r="L922">
            <v>90160.046729999987</v>
          </cell>
          <cell r="M922">
            <v>0</v>
          </cell>
          <cell r="N922">
            <v>0</v>
          </cell>
          <cell r="O922">
            <v>0</v>
          </cell>
          <cell r="P922">
            <v>0</v>
          </cell>
          <cell r="Q922">
            <v>90160.046729999987</v>
          </cell>
          <cell r="R922">
            <v>0</v>
          </cell>
          <cell r="S922">
            <v>0</v>
          </cell>
          <cell r="BJ922">
            <v>90160.046729999987</v>
          </cell>
        </row>
        <row r="923">
          <cell r="B923">
            <v>900</v>
          </cell>
          <cell r="C923" t="str">
            <v>Terrace Link Conveyor (SY3B) - Earthing</v>
          </cell>
          <cell r="D923">
            <v>60</v>
          </cell>
          <cell r="E923" t="str">
            <v>Other</v>
          </cell>
          <cell r="M923">
            <v>0</v>
          </cell>
          <cell r="N923">
            <v>0</v>
          </cell>
          <cell r="O923">
            <v>0</v>
          </cell>
          <cell r="P923">
            <v>0</v>
          </cell>
          <cell r="Q923">
            <v>0</v>
          </cell>
          <cell r="R923">
            <v>0</v>
          </cell>
          <cell r="S923">
            <v>0</v>
          </cell>
          <cell r="BJ923">
            <v>0</v>
          </cell>
        </row>
        <row r="924">
          <cell r="B924">
            <v>900</v>
          </cell>
          <cell r="C924" t="str">
            <v>Terrace Link Conveyor (SY3B) - Earthing</v>
          </cell>
          <cell r="D924">
            <v>70</v>
          </cell>
          <cell r="M924">
            <v>0</v>
          </cell>
          <cell r="N924">
            <v>0</v>
          </cell>
          <cell r="O924">
            <v>0</v>
          </cell>
          <cell r="P924">
            <v>0</v>
          </cell>
          <cell r="Q924">
            <v>0</v>
          </cell>
          <cell r="R924">
            <v>0</v>
          </cell>
          <cell r="S924">
            <v>0</v>
          </cell>
        </row>
        <row r="925">
          <cell r="M925">
            <v>0</v>
          </cell>
          <cell r="N925">
            <v>0</v>
          </cell>
          <cell r="O925">
            <v>0</v>
          </cell>
          <cell r="P925">
            <v>0</v>
          </cell>
          <cell r="Q925">
            <v>0</v>
          </cell>
          <cell r="R925">
            <v>0</v>
          </cell>
          <cell r="S925">
            <v>0</v>
          </cell>
        </row>
        <row r="926">
          <cell r="B926">
            <v>1000</v>
          </cell>
          <cell r="C926" t="str">
            <v>Stockpile Reject Conveyor (SY4) - Steelwork</v>
          </cell>
          <cell r="D926">
            <v>10</v>
          </cell>
          <cell r="E926" t="str">
            <v>Design</v>
          </cell>
          <cell r="F926" t="str">
            <v>29.  Local Engineering Service/Design</v>
          </cell>
          <cell r="H926" t="str">
            <v>A Engineering</v>
          </cell>
          <cell r="I926" t="str">
            <v>Local</v>
          </cell>
          <cell r="J926" t="str">
            <v>ZAR</v>
          </cell>
          <cell r="L926">
            <v>526391.61718838406</v>
          </cell>
          <cell r="M926">
            <v>526391.61718838406</v>
          </cell>
          <cell r="N926">
            <v>0</v>
          </cell>
          <cell r="O926">
            <v>0</v>
          </cell>
          <cell r="P926">
            <v>0</v>
          </cell>
          <cell r="Q926">
            <v>0</v>
          </cell>
          <cell r="R926">
            <v>0</v>
          </cell>
          <cell r="S926">
            <v>0</v>
          </cell>
          <cell r="BB926">
            <v>526391.61718838406</v>
          </cell>
        </row>
        <row r="927">
          <cell r="B927">
            <v>1000</v>
          </cell>
          <cell r="C927" t="str">
            <v>Stockpile Reject Conveyor (SY4) - Steelwork</v>
          </cell>
          <cell r="D927">
            <v>20</v>
          </cell>
          <cell r="E927" t="str">
            <v>Procurement</v>
          </cell>
          <cell r="F927" t="str">
            <v>18.  F.O.R. Price-Goods manufactured Inside R.S.A.</v>
          </cell>
          <cell r="H927" t="str">
            <v>C Mechanical equipment and materials</v>
          </cell>
          <cell r="I927" t="str">
            <v>Local</v>
          </cell>
          <cell r="J927" t="str">
            <v>ZAR</v>
          </cell>
          <cell r="L927">
            <v>4150814.6312245796</v>
          </cell>
          <cell r="M927">
            <v>0</v>
          </cell>
          <cell r="N927">
            <v>4150814.6312245796</v>
          </cell>
          <cell r="O927">
            <v>0</v>
          </cell>
          <cell r="P927">
            <v>0</v>
          </cell>
          <cell r="Q927">
            <v>0</v>
          </cell>
          <cell r="R927">
            <v>0</v>
          </cell>
          <cell r="S927">
            <v>0</v>
          </cell>
          <cell r="BE927">
            <v>4150814.6312245796</v>
          </cell>
        </row>
        <row r="928">
          <cell r="B928">
            <v>1000</v>
          </cell>
          <cell r="C928" t="str">
            <v>Stockpile Reject Conveyor (SY4) - Steelwork</v>
          </cell>
          <cell r="D928">
            <v>30</v>
          </cell>
          <cell r="E928" t="str">
            <v>Engineering, manufacture and assembly</v>
          </cell>
          <cell r="F928" t="str">
            <v>25.  Local labour</v>
          </cell>
          <cell r="H928" t="str">
            <v>C Mechanical equipment and materials</v>
          </cell>
          <cell r="I928" t="str">
            <v>Local</v>
          </cell>
          <cell r="J928" t="str">
            <v>ZAR</v>
          </cell>
          <cell r="L928">
            <v>131597.90429709601</v>
          </cell>
          <cell r="M928">
            <v>0</v>
          </cell>
          <cell r="N928">
            <v>0</v>
          </cell>
          <cell r="O928">
            <v>131597.90429709601</v>
          </cell>
          <cell r="P928">
            <v>0</v>
          </cell>
          <cell r="Q928">
            <v>0</v>
          </cell>
          <cell r="R928">
            <v>0</v>
          </cell>
          <cell r="S928">
            <v>0</v>
          </cell>
          <cell r="BG928">
            <v>131597.90429709601</v>
          </cell>
        </row>
        <row r="929">
          <cell r="B929">
            <v>1000</v>
          </cell>
          <cell r="C929" t="str">
            <v>Stockpile Reject Conveyor (SY4) - Steelwork</v>
          </cell>
          <cell r="D929">
            <v>40</v>
          </cell>
          <cell r="E929" t="str">
            <v>Transport</v>
          </cell>
          <cell r="F929" t="str">
            <v>22.  Cost of Road transport</v>
          </cell>
          <cell r="H929" t="str">
            <v>E Transport</v>
          </cell>
          <cell r="I929" t="str">
            <v>Local</v>
          </cell>
          <cell r="J929" t="str">
            <v>ZAR</v>
          </cell>
          <cell r="L929">
            <v>26319.580859419195</v>
          </cell>
          <cell r="M929">
            <v>0</v>
          </cell>
          <cell r="N929">
            <v>0</v>
          </cell>
          <cell r="O929">
            <v>0</v>
          </cell>
          <cell r="P929">
            <v>26319.580859419195</v>
          </cell>
          <cell r="Q929">
            <v>0</v>
          </cell>
          <cell r="R929">
            <v>0</v>
          </cell>
          <cell r="S929">
            <v>0</v>
          </cell>
          <cell r="BH929">
            <v>26319.580859419195</v>
          </cell>
        </row>
        <row r="930">
          <cell r="B930">
            <v>1000</v>
          </cell>
          <cell r="C930" t="str">
            <v>Stockpile Reject Conveyor (SY4) - Steelwork</v>
          </cell>
          <cell r="D930">
            <v>50</v>
          </cell>
          <cell r="E930" t="str">
            <v>Construction, Erection, Installation</v>
          </cell>
          <cell r="F930" t="str">
            <v>25.  Local labour</v>
          </cell>
          <cell r="H930" t="str">
            <v>B Construction labour</v>
          </cell>
          <cell r="I930" t="str">
            <v>Local</v>
          </cell>
          <cell r="J930" t="str">
            <v>ZAR</v>
          </cell>
          <cell r="L930">
            <v>1113101.54065926</v>
          </cell>
          <cell r="M930">
            <v>0</v>
          </cell>
          <cell r="N930">
            <v>0</v>
          </cell>
          <cell r="O930">
            <v>0</v>
          </cell>
          <cell r="P930">
            <v>0</v>
          </cell>
          <cell r="Q930">
            <v>1113101.54065926</v>
          </cell>
          <cell r="R930">
            <v>0</v>
          </cell>
          <cell r="S930">
            <v>0</v>
          </cell>
          <cell r="BJ930">
            <v>1113101.54065926</v>
          </cell>
        </row>
        <row r="931">
          <cell r="B931">
            <v>1000</v>
          </cell>
          <cell r="C931" t="str">
            <v>Stockpile Reject Conveyor (SY4) - Steelwork</v>
          </cell>
          <cell r="D931">
            <v>60</v>
          </cell>
          <cell r="E931" t="str">
            <v>Other</v>
          </cell>
          <cell r="M931">
            <v>0</v>
          </cell>
          <cell r="N931">
            <v>0</v>
          </cell>
          <cell r="O931">
            <v>0</v>
          </cell>
          <cell r="P931">
            <v>0</v>
          </cell>
          <cell r="Q931">
            <v>0</v>
          </cell>
          <cell r="R931">
            <v>0</v>
          </cell>
          <cell r="S931">
            <v>0</v>
          </cell>
          <cell r="BJ931">
            <v>0</v>
          </cell>
        </row>
        <row r="932">
          <cell r="B932">
            <v>1000</v>
          </cell>
          <cell r="C932" t="str">
            <v>Stockpile Reject Conveyor (SY4) - Steelwork</v>
          </cell>
          <cell r="D932">
            <v>70</v>
          </cell>
          <cell r="M932">
            <v>0</v>
          </cell>
          <cell r="N932">
            <v>0</v>
          </cell>
          <cell r="O932">
            <v>0</v>
          </cell>
          <cell r="P932">
            <v>0</v>
          </cell>
          <cell r="Q932">
            <v>0</v>
          </cell>
          <cell r="R932">
            <v>0</v>
          </cell>
          <cell r="S932">
            <v>0</v>
          </cell>
        </row>
        <row r="933">
          <cell r="B933">
            <v>1000</v>
          </cell>
          <cell r="C933" t="str">
            <v>Stockpile Reject Conveyor (SY4) - Idlers</v>
          </cell>
          <cell r="D933">
            <v>10</v>
          </cell>
          <cell r="E933" t="str">
            <v>Design</v>
          </cell>
          <cell r="F933" t="str">
            <v>29.  Local Engineering Service/Design</v>
          </cell>
          <cell r="H933" t="str">
            <v>A Engineering</v>
          </cell>
          <cell r="I933" t="str">
            <v>Local</v>
          </cell>
          <cell r="J933" t="str">
            <v>ZAR</v>
          </cell>
          <cell r="L933">
            <v>607106.46437279996</v>
          </cell>
          <cell r="M933">
            <v>607106.46437279996</v>
          </cell>
          <cell r="N933">
            <v>0</v>
          </cell>
          <cell r="O933">
            <v>0</v>
          </cell>
          <cell r="P933">
            <v>0</v>
          </cell>
          <cell r="Q933">
            <v>0</v>
          </cell>
          <cell r="R933">
            <v>0</v>
          </cell>
          <cell r="S933">
            <v>0</v>
          </cell>
          <cell r="BA933">
            <v>607106.46437279996</v>
          </cell>
        </row>
        <row r="934">
          <cell r="B934">
            <v>1000</v>
          </cell>
          <cell r="C934" t="str">
            <v>Stockpile Reject Conveyor (SY4) - Idlers</v>
          </cell>
          <cell r="D934">
            <v>20</v>
          </cell>
          <cell r="E934" t="str">
            <v>Procurement</v>
          </cell>
          <cell r="F934" t="str">
            <v>18.  F.O.R. Price-Goods manufactured Inside R.S.A.</v>
          </cell>
          <cell r="H934" t="str">
            <v>C Mechanical equipment and materials</v>
          </cell>
          <cell r="I934" t="str">
            <v>Local</v>
          </cell>
          <cell r="J934" t="str">
            <v>ZAR</v>
          </cell>
          <cell r="L934">
            <v>5521959.8942399994</v>
          </cell>
          <cell r="M934">
            <v>0</v>
          </cell>
          <cell r="N934">
            <v>5521959.8942399994</v>
          </cell>
          <cell r="O934">
            <v>0</v>
          </cell>
          <cell r="P934">
            <v>0</v>
          </cell>
          <cell r="Q934">
            <v>0</v>
          </cell>
          <cell r="R934">
            <v>0</v>
          </cell>
          <cell r="S934">
            <v>0</v>
          </cell>
          <cell r="BD934">
            <v>5521959.8942399994</v>
          </cell>
        </row>
        <row r="935">
          <cell r="B935">
            <v>1000</v>
          </cell>
          <cell r="C935" t="str">
            <v>Stockpile Reject Conveyor (SY4) - Idlers</v>
          </cell>
          <cell r="D935">
            <v>30</v>
          </cell>
          <cell r="E935" t="str">
            <v>Engineering, manufacture and assembly</v>
          </cell>
          <cell r="F935" t="str">
            <v>25.  Local labour</v>
          </cell>
          <cell r="H935" t="str">
            <v>C Mechanical equipment and materials</v>
          </cell>
          <cell r="I935" t="str">
            <v>Local</v>
          </cell>
          <cell r="J935" t="str">
            <v>ZAR</v>
          </cell>
          <cell r="L935">
            <v>151776.61609319999</v>
          </cell>
          <cell r="M935">
            <v>0</v>
          </cell>
          <cell r="N935">
            <v>0</v>
          </cell>
          <cell r="O935">
            <v>151776.61609319999</v>
          </cell>
          <cell r="P935">
            <v>0</v>
          </cell>
          <cell r="Q935">
            <v>0</v>
          </cell>
          <cell r="R935">
            <v>0</v>
          </cell>
          <cell r="S935">
            <v>0</v>
          </cell>
          <cell r="BG935">
            <v>151776.61609319999</v>
          </cell>
        </row>
        <row r="936">
          <cell r="B936">
            <v>1000</v>
          </cell>
          <cell r="C936" t="str">
            <v>Stockpile Reject Conveyor (SY4) - Idlers</v>
          </cell>
          <cell r="D936">
            <v>40</v>
          </cell>
          <cell r="E936" t="str">
            <v>Transport</v>
          </cell>
          <cell r="F936" t="str">
            <v>22.  Cost of Road transport</v>
          </cell>
          <cell r="H936" t="str">
            <v>E Transport</v>
          </cell>
          <cell r="I936" t="str">
            <v>Local</v>
          </cell>
          <cell r="J936" t="str">
            <v>ZAR</v>
          </cell>
          <cell r="L936">
            <v>30355.323218639998</v>
          </cell>
          <cell r="M936">
            <v>0</v>
          </cell>
          <cell r="N936">
            <v>0</v>
          </cell>
          <cell r="O936">
            <v>0</v>
          </cell>
          <cell r="P936">
            <v>30355.323218639998</v>
          </cell>
          <cell r="Q936">
            <v>0</v>
          </cell>
          <cell r="R936">
            <v>0</v>
          </cell>
          <cell r="S936">
            <v>0</v>
          </cell>
          <cell r="BH936">
            <v>30355.323218639998</v>
          </cell>
        </row>
        <row r="937">
          <cell r="B937">
            <v>1000</v>
          </cell>
          <cell r="C937" t="str">
            <v>Stockpile Reject Conveyor (SY4) - Idlers</v>
          </cell>
          <cell r="D937">
            <v>50</v>
          </cell>
          <cell r="E937" t="str">
            <v>Construction, Erection, Installation</v>
          </cell>
          <cell r="F937" t="str">
            <v>25.  Local labour</v>
          </cell>
          <cell r="H937" t="str">
            <v>B Construction labour</v>
          </cell>
          <cell r="I937" t="str">
            <v>Local</v>
          </cell>
          <cell r="J937" t="str">
            <v>ZAR</v>
          </cell>
          <cell r="L937">
            <v>549104.74948799994</v>
          </cell>
          <cell r="M937">
            <v>0</v>
          </cell>
          <cell r="N937">
            <v>0</v>
          </cell>
          <cell r="O937">
            <v>0</v>
          </cell>
          <cell r="P937">
            <v>0</v>
          </cell>
          <cell r="Q937">
            <v>549104.74948799994</v>
          </cell>
          <cell r="R937">
            <v>0</v>
          </cell>
          <cell r="S937">
            <v>0</v>
          </cell>
          <cell r="BJ937">
            <v>549104.74948799994</v>
          </cell>
        </row>
        <row r="938">
          <cell r="B938">
            <v>1000</v>
          </cell>
          <cell r="C938" t="str">
            <v>Stockpile Reject Conveyor (SY4) - Idlers</v>
          </cell>
          <cell r="D938">
            <v>60</v>
          </cell>
          <cell r="E938" t="str">
            <v>Other</v>
          </cell>
          <cell r="M938">
            <v>0</v>
          </cell>
          <cell r="N938">
            <v>0</v>
          </cell>
          <cell r="O938">
            <v>0</v>
          </cell>
          <cell r="P938">
            <v>0</v>
          </cell>
          <cell r="Q938">
            <v>0</v>
          </cell>
          <cell r="R938">
            <v>0</v>
          </cell>
          <cell r="S938">
            <v>0</v>
          </cell>
          <cell r="BJ938">
            <v>0</v>
          </cell>
        </row>
        <row r="939">
          <cell r="B939">
            <v>1000</v>
          </cell>
          <cell r="C939" t="str">
            <v>Stockpile Reject Conveyor (SY4) - Idlers</v>
          </cell>
          <cell r="D939">
            <v>70</v>
          </cell>
          <cell r="M939">
            <v>0</v>
          </cell>
          <cell r="N939">
            <v>0</v>
          </cell>
          <cell r="O939">
            <v>0</v>
          </cell>
          <cell r="P939">
            <v>0</v>
          </cell>
          <cell r="Q939">
            <v>0</v>
          </cell>
          <cell r="R939">
            <v>0</v>
          </cell>
          <cell r="S939">
            <v>0</v>
          </cell>
        </row>
        <row r="940">
          <cell r="B940">
            <v>1000</v>
          </cell>
          <cell r="C940" t="str">
            <v>Stockpile Reject Conveyor (SY4) - Pulleys</v>
          </cell>
          <cell r="D940">
            <v>10</v>
          </cell>
          <cell r="E940" t="str">
            <v>Design</v>
          </cell>
          <cell r="F940" t="str">
            <v>29.  Local Engineering Service/Design</v>
          </cell>
          <cell r="H940" t="str">
            <v>A Engineering</v>
          </cell>
          <cell r="I940" t="str">
            <v>Local</v>
          </cell>
          <cell r="J940" t="str">
            <v>ZAR</v>
          </cell>
          <cell r="L940">
            <v>148487.80876289684</v>
          </cell>
          <cell r="M940">
            <v>148487.80876289684</v>
          </cell>
          <cell r="N940">
            <v>0</v>
          </cell>
          <cell r="O940">
            <v>0</v>
          </cell>
          <cell r="P940">
            <v>0</v>
          </cell>
          <cell r="Q940">
            <v>0</v>
          </cell>
          <cell r="R940">
            <v>0</v>
          </cell>
          <cell r="S940">
            <v>0</v>
          </cell>
          <cell r="BA940">
            <v>148487.80876289684</v>
          </cell>
        </row>
        <row r="941">
          <cell r="B941">
            <v>1000</v>
          </cell>
          <cell r="C941" t="str">
            <v>Stockpile Reject Conveyor (SY4) - Pulleys</v>
          </cell>
          <cell r="D941">
            <v>20</v>
          </cell>
          <cell r="E941" t="str">
            <v>Procurement</v>
          </cell>
          <cell r="F941" t="str">
            <v>18.  F.O.R. Price-Goods manufactured Inside R.S.A.</v>
          </cell>
          <cell r="H941" t="str">
            <v>C Mechanical equipment and materials</v>
          </cell>
          <cell r="I941" t="str">
            <v>Local</v>
          </cell>
          <cell r="J941" t="str">
            <v>ZAR</v>
          </cell>
          <cell r="L941">
            <v>1149121.4396256956</v>
          </cell>
          <cell r="M941">
            <v>0</v>
          </cell>
          <cell r="N941">
            <v>1149121.4396256956</v>
          </cell>
          <cell r="O941">
            <v>0</v>
          </cell>
          <cell r="P941">
            <v>0</v>
          </cell>
          <cell r="Q941">
            <v>0</v>
          </cell>
          <cell r="R941">
            <v>0</v>
          </cell>
          <cell r="S941">
            <v>0</v>
          </cell>
          <cell r="BE941">
            <v>1149121.4396256956</v>
          </cell>
        </row>
        <row r="942">
          <cell r="B942">
            <v>1000</v>
          </cell>
          <cell r="C942" t="str">
            <v>Stockpile Reject Conveyor (SY4) - Pulleys</v>
          </cell>
          <cell r="D942">
            <v>30</v>
          </cell>
          <cell r="E942" t="str">
            <v>Engineering, manufacture and assembly</v>
          </cell>
          <cell r="F942" t="str">
            <v>25.  Local labour</v>
          </cell>
          <cell r="H942" t="str">
            <v>C Mechanical equipment and materials</v>
          </cell>
          <cell r="I942" t="str">
            <v>Local</v>
          </cell>
          <cell r="J942" t="str">
            <v>ZAR</v>
          </cell>
          <cell r="L942">
            <v>37121.952190724209</v>
          </cell>
          <cell r="M942">
            <v>0</v>
          </cell>
          <cell r="N942">
            <v>0</v>
          </cell>
          <cell r="O942">
            <v>37121.952190724209</v>
          </cell>
          <cell r="P942">
            <v>0</v>
          </cell>
          <cell r="Q942">
            <v>0</v>
          </cell>
          <cell r="R942">
            <v>0</v>
          </cell>
          <cell r="S942">
            <v>0</v>
          </cell>
          <cell r="BG942">
            <v>37121.952190724209</v>
          </cell>
        </row>
        <row r="943">
          <cell r="B943">
            <v>1000</v>
          </cell>
          <cell r="C943" t="str">
            <v>Stockpile Reject Conveyor (SY4) - Pulleys</v>
          </cell>
          <cell r="D943">
            <v>40</v>
          </cell>
          <cell r="E943" t="str">
            <v>Transport</v>
          </cell>
          <cell r="F943" t="str">
            <v>22.  Cost of Road transport</v>
          </cell>
          <cell r="H943" t="str">
            <v>E Transport</v>
          </cell>
          <cell r="I943" t="str">
            <v>Local</v>
          </cell>
          <cell r="J943" t="str">
            <v>ZAR</v>
          </cell>
          <cell r="L943">
            <v>7424.3904381448392</v>
          </cell>
          <cell r="M943">
            <v>0</v>
          </cell>
          <cell r="N943">
            <v>0</v>
          </cell>
          <cell r="O943">
            <v>0</v>
          </cell>
          <cell r="P943">
            <v>7424.3904381448392</v>
          </cell>
          <cell r="Q943">
            <v>0</v>
          </cell>
          <cell r="R943">
            <v>0</v>
          </cell>
          <cell r="S943">
            <v>0</v>
          </cell>
          <cell r="BH943">
            <v>7424.3904381448392</v>
          </cell>
        </row>
        <row r="944">
          <cell r="B944">
            <v>1000</v>
          </cell>
          <cell r="C944" t="str">
            <v>Stockpile Reject Conveyor (SY4) - Pulleys</v>
          </cell>
          <cell r="D944">
            <v>50</v>
          </cell>
          <cell r="E944" t="str">
            <v>Construction, Erection, Installation</v>
          </cell>
          <cell r="F944" t="str">
            <v>25.  Local labour</v>
          </cell>
          <cell r="H944" t="str">
            <v>B Construction labour</v>
          </cell>
          <cell r="I944" t="str">
            <v>Local</v>
          </cell>
          <cell r="J944" t="str">
            <v>ZAR</v>
          </cell>
          <cell r="L944">
            <v>114155.17400327267</v>
          </cell>
          <cell r="M944">
            <v>0</v>
          </cell>
          <cell r="N944">
            <v>0</v>
          </cell>
          <cell r="O944">
            <v>0</v>
          </cell>
          <cell r="P944">
            <v>0</v>
          </cell>
          <cell r="Q944">
            <v>114155.17400327267</v>
          </cell>
          <cell r="R944">
            <v>0</v>
          </cell>
          <cell r="S944">
            <v>0</v>
          </cell>
          <cell r="BJ944">
            <v>114155.17400327267</v>
          </cell>
        </row>
        <row r="945">
          <cell r="B945">
            <v>1000</v>
          </cell>
          <cell r="C945" t="str">
            <v>Stockpile Reject Conveyor (SY4) - Pulleys</v>
          </cell>
          <cell r="D945">
            <v>60</v>
          </cell>
          <cell r="E945" t="str">
            <v>Other Foreign equipment</v>
          </cell>
          <cell r="F945" t="str">
            <v>19.  F.O.R. Price-Goods supplied from Imported Items</v>
          </cell>
          <cell r="G945" t="str">
            <v>1a</v>
          </cell>
          <cell r="I945" t="str">
            <v>Foreign</v>
          </cell>
          <cell r="J945" t="str">
            <v>EUR</v>
          </cell>
          <cell r="L945">
            <v>221601.47399999999</v>
          </cell>
          <cell r="M945">
            <v>0</v>
          </cell>
          <cell r="N945">
            <v>0</v>
          </cell>
          <cell r="O945">
            <v>0</v>
          </cell>
          <cell r="P945">
            <v>0</v>
          </cell>
          <cell r="Q945">
            <v>0</v>
          </cell>
          <cell r="R945">
            <v>221601.47399999999</v>
          </cell>
          <cell r="S945">
            <v>0</v>
          </cell>
          <cell r="BJ945">
            <v>221601.47399999999</v>
          </cell>
        </row>
        <row r="946">
          <cell r="B946">
            <v>1000</v>
          </cell>
          <cell r="C946" t="str">
            <v>Stockpile Reject Conveyor (SY4) - Pulleys</v>
          </cell>
          <cell r="D946">
            <v>70</v>
          </cell>
          <cell r="M946">
            <v>0</v>
          </cell>
          <cell r="N946">
            <v>0</v>
          </cell>
          <cell r="O946">
            <v>0</v>
          </cell>
          <cell r="P946">
            <v>0</v>
          </cell>
          <cell r="Q946">
            <v>0</v>
          </cell>
          <cell r="R946">
            <v>0</v>
          </cell>
          <cell r="S946">
            <v>0</v>
          </cell>
        </row>
        <row r="947">
          <cell r="B947">
            <v>1000</v>
          </cell>
          <cell r="C947" t="str">
            <v>Stockpile Reject Conveyor (SY4) - Guards</v>
          </cell>
          <cell r="D947">
            <v>10</v>
          </cell>
          <cell r="E947" t="str">
            <v>Design</v>
          </cell>
          <cell r="F947" t="str">
            <v>29.  Local Engineering Service/Design</v>
          </cell>
          <cell r="H947" t="str">
            <v>A Engineering</v>
          </cell>
          <cell r="I947" t="str">
            <v>Local</v>
          </cell>
          <cell r="J947" t="str">
            <v>ZAR</v>
          </cell>
          <cell r="L947">
            <v>22798.665996299998</v>
          </cell>
          <cell r="M947">
            <v>22798.665996299998</v>
          </cell>
          <cell r="N947">
            <v>0</v>
          </cell>
          <cell r="O947">
            <v>0</v>
          </cell>
          <cell r="P947">
            <v>0</v>
          </cell>
          <cell r="Q947">
            <v>0</v>
          </cell>
          <cell r="R947">
            <v>0</v>
          </cell>
          <cell r="S947">
            <v>0</v>
          </cell>
          <cell r="AZ947">
            <v>22798.665996299998</v>
          </cell>
        </row>
        <row r="948">
          <cell r="B948">
            <v>1000</v>
          </cell>
          <cell r="C948" t="str">
            <v>Stockpile Reject Conveyor (SY4) - Guards</v>
          </cell>
          <cell r="D948">
            <v>20</v>
          </cell>
          <cell r="E948" t="str">
            <v>Procurement</v>
          </cell>
          <cell r="F948" t="str">
            <v>18.  F.O.R. Price-Goods manufactured Inside R.S.A.</v>
          </cell>
          <cell r="H948" t="str">
            <v>C Mechanical equipment and materials</v>
          </cell>
          <cell r="I948" t="str">
            <v>Local</v>
          </cell>
          <cell r="J948" t="str">
            <v>ZAR</v>
          </cell>
          <cell r="L948">
            <v>206610.61505399999</v>
          </cell>
          <cell r="M948">
            <v>0</v>
          </cell>
          <cell r="N948">
            <v>206610.61505399999</v>
          </cell>
          <cell r="O948">
            <v>0</v>
          </cell>
          <cell r="P948">
            <v>0</v>
          </cell>
          <cell r="Q948">
            <v>0</v>
          </cell>
          <cell r="R948">
            <v>0</v>
          </cell>
          <cell r="S948">
            <v>0</v>
          </cell>
          <cell r="BE948">
            <v>206610.61505399999</v>
          </cell>
        </row>
        <row r="949">
          <cell r="B949">
            <v>1000</v>
          </cell>
          <cell r="C949" t="str">
            <v>Stockpile Reject Conveyor (SY4) - Guards</v>
          </cell>
          <cell r="D949">
            <v>30</v>
          </cell>
          <cell r="E949" t="str">
            <v>Engineering, manufacture and assembly</v>
          </cell>
          <cell r="F949" t="str">
            <v>25.  Local labour</v>
          </cell>
          <cell r="H949" t="str">
            <v>C Mechanical equipment and materials</v>
          </cell>
          <cell r="I949" t="str">
            <v>Local</v>
          </cell>
          <cell r="J949" t="str">
            <v>ZAR</v>
          </cell>
          <cell r="L949">
            <v>5699.6664990749996</v>
          </cell>
          <cell r="M949">
            <v>0</v>
          </cell>
          <cell r="N949">
            <v>0</v>
          </cell>
          <cell r="O949">
            <v>5699.6664990749996</v>
          </cell>
          <cell r="P949">
            <v>0</v>
          </cell>
          <cell r="Q949">
            <v>0</v>
          </cell>
          <cell r="R949">
            <v>0</v>
          </cell>
          <cell r="S949">
            <v>0</v>
          </cell>
          <cell r="BG949">
            <v>5699.6664990749996</v>
          </cell>
        </row>
        <row r="950">
          <cell r="B950">
            <v>1000</v>
          </cell>
          <cell r="C950" t="str">
            <v>Stockpile Reject Conveyor (SY4) - Guards</v>
          </cell>
          <cell r="D950">
            <v>40</v>
          </cell>
          <cell r="E950" t="str">
            <v>Transport</v>
          </cell>
          <cell r="F950" t="str">
            <v>22.  Cost of Road transport</v>
          </cell>
          <cell r="H950" t="str">
            <v>E Transport</v>
          </cell>
          <cell r="I950" t="str">
            <v>Local</v>
          </cell>
          <cell r="J950" t="str">
            <v>ZAR</v>
          </cell>
          <cell r="L950">
            <v>1139.9332998150001</v>
          </cell>
          <cell r="M950">
            <v>0</v>
          </cell>
          <cell r="N950">
            <v>0</v>
          </cell>
          <cell r="O950">
            <v>0</v>
          </cell>
          <cell r="P950">
            <v>1139.9332998150001</v>
          </cell>
          <cell r="Q950">
            <v>0</v>
          </cell>
          <cell r="R950">
            <v>0</v>
          </cell>
          <cell r="S950">
            <v>0</v>
          </cell>
          <cell r="BH950">
            <v>1139.9332998150001</v>
          </cell>
        </row>
        <row r="951">
          <cell r="B951">
            <v>1000</v>
          </cell>
          <cell r="C951" t="str">
            <v>Stockpile Reject Conveyor (SY4) - Guards</v>
          </cell>
          <cell r="D951">
            <v>50</v>
          </cell>
          <cell r="E951" t="str">
            <v>Construction, Erection, Installation</v>
          </cell>
          <cell r="F951" t="str">
            <v>25.  Local labour</v>
          </cell>
          <cell r="H951" t="str">
            <v>B Construction labour</v>
          </cell>
          <cell r="I951" t="str">
            <v>Local</v>
          </cell>
          <cell r="J951" t="str">
            <v>ZAR</v>
          </cell>
          <cell r="L951">
            <v>21376.044909</v>
          </cell>
          <cell r="M951">
            <v>0</v>
          </cell>
          <cell r="N951">
            <v>0</v>
          </cell>
          <cell r="O951">
            <v>0</v>
          </cell>
          <cell r="P951">
            <v>0</v>
          </cell>
          <cell r="Q951">
            <v>21376.044909</v>
          </cell>
          <cell r="R951">
            <v>0</v>
          </cell>
          <cell r="S951">
            <v>0</v>
          </cell>
          <cell r="BJ951">
            <v>21376.044909</v>
          </cell>
        </row>
        <row r="952">
          <cell r="B952">
            <v>1000</v>
          </cell>
          <cell r="C952" t="str">
            <v>Stockpile Reject Conveyor (SY4) - Guards</v>
          </cell>
          <cell r="D952">
            <v>60</v>
          </cell>
          <cell r="E952" t="str">
            <v>Other</v>
          </cell>
          <cell r="M952">
            <v>0</v>
          </cell>
          <cell r="N952">
            <v>0</v>
          </cell>
          <cell r="O952">
            <v>0</v>
          </cell>
          <cell r="P952">
            <v>0</v>
          </cell>
          <cell r="Q952">
            <v>0</v>
          </cell>
          <cell r="R952">
            <v>0</v>
          </cell>
          <cell r="S952">
            <v>0</v>
          </cell>
          <cell r="BJ952">
            <v>0</v>
          </cell>
        </row>
        <row r="953">
          <cell r="B953">
            <v>1000</v>
          </cell>
          <cell r="C953" t="str">
            <v>Stockpile Reject Conveyor (SY4) - Guards</v>
          </cell>
          <cell r="D953">
            <v>70</v>
          </cell>
          <cell r="M953">
            <v>0</v>
          </cell>
          <cell r="N953">
            <v>0</v>
          </cell>
          <cell r="O953">
            <v>0</v>
          </cell>
          <cell r="P953">
            <v>0</v>
          </cell>
          <cell r="Q953">
            <v>0</v>
          </cell>
          <cell r="R953">
            <v>0</v>
          </cell>
          <cell r="S953">
            <v>0</v>
          </cell>
        </row>
        <row r="954">
          <cell r="B954">
            <v>1000</v>
          </cell>
          <cell r="C954" t="str">
            <v>Stockpile Reject Conveyor (SY4) - Take up</v>
          </cell>
          <cell r="D954">
            <v>10</v>
          </cell>
          <cell r="E954" t="str">
            <v>Design</v>
          </cell>
          <cell r="F954" t="str">
            <v>29.  Local Engineering Service/Design</v>
          </cell>
          <cell r="H954" t="str">
            <v>A Engineering</v>
          </cell>
          <cell r="I954" t="str">
            <v>Local</v>
          </cell>
          <cell r="J954" t="str">
            <v>ZAR</v>
          </cell>
          <cell r="L954">
            <v>139199.30469626177</v>
          </cell>
          <cell r="M954">
            <v>139199.30469626177</v>
          </cell>
          <cell r="N954">
            <v>0</v>
          </cell>
          <cell r="O954">
            <v>0</v>
          </cell>
          <cell r="P954">
            <v>0</v>
          </cell>
          <cell r="Q954">
            <v>0</v>
          </cell>
          <cell r="R954">
            <v>0</v>
          </cell>
          <cell r="S954">
            <v>0</v>
          </cell>
          <cell r="BA954">
            <v>139199.30469626177</v>
          </cell>
        </row>
        <row r="955">
          <cell r="B955">
            <v>1000</v>
          </cell>
          <cell r="C955" t="str">
            <v>Stockpile Reject Conveyor (SY4) - Take up</v>
          </cell>
          <cell r="D955">
            <v>20</v>
          </cell>
          <cell r="E955" t="str">
            <v>Procurement</v>
          </cell>
          <cell r="F955" t="str">
            <v>18.  F.O.R. Price-Goods manufactured Inside R.S.A.</v>
          </cell>
          <cell r="H955" t="str">
            <v>C Mechanical equipment and materials</v>
          </cell>
          <cell r="I955" t="str">
            <v>Local</v>
          </cell>
          <cell r="J955" t="str">
            <v>ZAR</v>
          </cell>
          <cell r="L955">
            <v>1223018.8315740675</v>
          </cell>
          <cell r="M955">
            <v>0</v>
          </cell>
          <cell r="N955">
            <v>1223018.8315740675</v>
          </cell>
          <cell r="O955">
            <v>0</v>
          </cell>
          <cell r="P955">
            <v>0</v>
          </cell>
          <cell r="Q955">
            <v>0</v>
          </cell>
          <cell r="R955">
            <v>0</v>
          </cell>
          <cell r="S955">
            <v>0</v>
          </cell>
          <cell r="BF955">
            <v>1223018.8315740675</v>
          </cell>
        </row>
        <row r="956">
          <cell r="B956">
            <v>1000</v>
          </cell>
          <cell r="C956" t="str">
            <v>Stockpile Reject Conveyor (SY4) - Take up</v>
          </cell>
          <cell r="D956">
            <v>30</v>
          </cell>
          <cell r="E956" t="str">
            <v>Engineering, manufacture and assembly</v>
          </cell>
          <cell r="F956" t="str">
            <v>25.  Local labour</v>
          </cell>
          <cell r="H956" t="str">
            <v>C Mechanical equipment and materials</v>
          </cell>
          <cell r="I956" t="str">
            <v>Local</v>
          </cell>
          <cell r="J956" t="str">
            <v>ZAR</v>
          </cell>
          <cell r="L956">
            <v>34799.826174065442</v>
          </cell>
          <cell r="M956">
            <v>0</v>
          </cell>
          <cell r="N956">
            <v>0</v>
          </cell>
          <cell r="O956">
            <v>34799.826174065442</v>
          </cell>
          <cell r="P956">
            <v>0</v>
          </cell>
          <cell r="Q956">
            <v>0</v>
          </cell>
          <cell r="R956">
            <v>0</v>
          </cell>
          <cell r="S956">
            <v>0</v>
          </cell>
          <cell r="BG956">
            <v>34799.826174065442</v>
          </cell>
        </row>
        <row r="957">
          <cell r="B957">
            <v>1000</v>
          </cell>
          <cell r="C957" t="str">
            <v>Stockpile Reject Conveyor (SY4) - Take up</v>
          </cell>
          <cell r="D957">
            <v>40</v>
          </cell>
          <cell r="E957" t="str">
            <v>Transport</v>
          </cell>
          <cell r="F957" t="str">
            <v>22.  Cost of Road transport</v>
          </cell>
          <cell r="H957" t="str">
            <v>E Transport</v>
          </cell>
          <cell r="I957" t="str">
            <v>Local</v>
          </cell>
          <cell r="J957" t="str">
            <v>ZAR</v>
          </cell>
          <cell r="L957">
            <v>6959.9652348130867</v>
          </cell>
          <cell r="M957">
            <v>0</v>
          </cell>
          <cell r="N957">
            <v>0</v>
          </cell>
          <cell r="O957">
            <v>0</v>
          </cell>
          <cell r="P957">
            <v>6959.9652348130867</v>
          </cell>
          <cell r="Q957">
            <v>0</v>
          </cell>
          <cell r="R957">
            <v>0</v>
          </cell>
          <cell r="S957">
            <v>0</v>
          </cell>
          <cell r="BH957">
            <v>6959.9652348130867</v>
          </cell>
        </row>
        <row r="958">
          <cell r="B958">
            <v>1000</v>
          </cell>
          <cell r="C958" t="str">
            <v>Stockpile Reject Conveyor (SY4) - Take up</v>
          </cell>
          <cell r="D958">
            <v>50</v>
          </cell>
          <cell r="E958" t="str">
            <v>Construction, Erection, Installation</v>
          </cell>
          <cell r="F958" t="str">
            <v>25.  Local labour</v>
          </cell>
          <cell r="H958" t="str">
            <v>B Construction labour</v>
          </cell>
          <cell r="I958" t="str">
            <v>Local</v>
          </cell>
          <cell r="J958" t="str">
            <v>ZAR</v>
          </cell>
          <cell r="L958">
            <v>168974.21538854996</v>
          </cell>
          <cell r="M958">
            <v>0</v>
          </cell>
          <cell r="N958">
            <v>0</v>
          </cell>
          <cell r="O958">
            <v>0</v>
          </cell>
          <cell r="P958">
            <v>0</v>
          </cell>
          <cell r="Q958">
            <v>168974.21538854996</v>
          </cell>
          <cell r="R958">
            <v>0</v>
          </cell>
          <cell r="S958">
            <v>0</v>
          </cell>
          <cell r="BJ958">
            <v>168974.21538854996</v>
          </cell>
        </row>
        <row r="959">
          <cell r="B959">
            <v>1000</v>
          </cell>
          <cell r="C959" t="str">
            <v>Stockpile Reject Conveyor (SY4) - Take up</v>
          </cell>
          <cell r="D959">
            <v>60</v>
          </cell>
          <cell r="E959" t="str">
            <v>Other</v>
          </cell>
          <cell r="M959">
            <v>0</v>
          </cell>
          <cell r="N959">
            <v>0</v>
          </cell>
          <cell r="O959">
            <v>0</v>
          </cell>
          <cell r="P959">
            <v>0</v>
          </cell>
          <cell r="Q959">
            <v>0</v>
          </cell>
          <cell r="R959">
            <v>0</v>
          </cell>
          <cell r="S959">
            <v>0</v>
          </cell>
          <cell r="BJ959">
            <v>0</v>
          </cell>
        </row>
        <row r="960">
          <cell r="B960">
            <v>1000</v>
          </cell>
          <cell r="C960" t="str">
            <v>Stockpile Reject Conveyor (SY4) - Take up</v>
          </cell>
          <cell r="D960">
            <v>70</v>
          </cell>
          <cell r="M960">
            <v>0</v>
          </cell>
          <cell r="N960">
            <v>0</v>
          </cell>
          <cell r="O960">
            <v>0</v>
          </cell>
          <cell r="P960">
            <v>0</v>
          </cell>
          <cell r="Q960">
            <v>0</v>
          </cell>
          <cell r="R960">
            <v>0</v>
          </cell>
          <cell r="S960">
            <v>0</v>
          </cell>
        </row>
        <row r="961">
          <cell r="B961">
            <v>1000</v>
          </cell>
          <cell r="C961" t="str">
            <v>Stockpile Reject Conveyor (SY4) - Drive</v>
          </cell>
          <cell r="D961">
            <v>10</v>
          </cell>
          <cell r="E961" t="str">
            <v>Design</v>
          </cell>
          <cell r="F961" t="str">
            <v>29.  Local Engineering Service/Design</v>
          </cell>
          <cell r="H961" t="str">
            <v>A Engineering</v>
          </cell>
          <cell r="I961" t="str">
            <v>Local</v>
          </cell>
          <cell r="J961" t="str">
            <v>ZAR</v>
          </cell>
          <cell r="L961">
            <v>186479.72892575999</v>
          </cell>
          <cell r="M961">
            <v>186479.72892575999</v>
          </cell>
          <cell r="N961">
            <v>0</v>
          </cell>
          <cell r="O961">
            <v>0</v>
          </cell>
          <cell r="P961">
            <v>0</v>
          </cell>
          <cell r="Q961">
            <v>0</v>
          </cell>
          <cell r="R961">
            <v>0</v>
          </cell>
          <cell r="S961">
            <v>0</v>
          </cell>
          <cell r="BB961">
            <v>186479.72892575999</v>
          </cell>
        </row>
        <row r="962">
          <cell r="B962">
            <v>1000</v>
          </cell>
          <cell r="C962" t="str">
            <v>Stockpile Reject Conveyor (SY4) - Drive</v>
          </cell>
          <cell r="D962">
            <v>20</v>
          </cell>
          <cell r="E962" t="str">
            <v>Procurement</v>
          </cell>
          <cell r="F962" t="str">
            <v>18.  F.O.R. Price-Goods manufactured Inside R.S.A.</v>
          </cell>
          <cell r="H962" t="str">
            <v>C Mechanical equipment and materials</v>
          </cell>
          <cell r="I962" t="str">
            <v>Local</v>
          </cell>
          <cell r="J962" t="str">
            <v>ZAR</v>
          </cell>
          <cell r="L962">
            <v>576844.23389849998</v>
          </cell>
          <cell r="M962">
            <v>0</v>
          </cell>
          <cell r="N962">
            <v>576844.23389849998</v>
          </cell>
          <cell r="O962">
            <v>0</v>
          </cell>
          <cell r="P962">
            <v>0</v>
          </cell>
          <cell r="Q962">
            <v>0</v>
          </cell>
          <cell r="R962">
            <v>0</v>
          </cell>
          <cell r="S962">
            <v>0</v>
          </cell>
          <cell r="BF962">
            <v>576844.23389849998</v>
          </cell>
        </row>
        <row r="963">
          <cell r="B963">
            <v>1000</v>
          </cell>
          <cell r="C963" t="str">
            <v>Stockpile Reject Conveyor (SY4) - Drive</v>
          </cell>
          <cell r="D963">
            <v>30</v>
          </cell>
          <cell r="E963" t="str">
            <v>Engineering, manufacture and assembly</v>
          </cell>
          <cell r="F963" t="str">
            <v>25.  Local labour</v>
          </cell>
          <cell r="H963" t="str">
            <v>C Mechanical equipment and materials</v>
          </cell>
          <cell r="I963" t="str">
            <v>Local</v>
          </cell>
          <cell r="J963" t="str">
            <v>ZAR</v>
          </cell>
          <cell r="L963">
            <v>46619.932231439998</v>
          </cell>
          <cell r="M963">
            <v>0</v>
          </cell>
          <cell r="N963">
            <v>0</v>
          </cell>
          <cell r="O963">
            <v>46619.932231439998</v>
          </cell>
          <cell r="P963">
            <v>0</v>
          </cell>
          <cell r="Q963">
            <v>0</v>
          </cell>
          <cell r="R963">
            <v>0</v>
          </cell>
          <cell r="S963">
            <v>0</v>
          </cell>
          <cell r="BG963">
            <v>46619.932231439998</v>
          </cell>
        </row>
        <row r="964">
          <cell r="B964">
            <v>1000</v>
          </cell>
          <cell r="C964" t="str">
            <v>Stockpile Reject Conveyor (SY4) - Drive</v>
          </cell>
          <cell r="D964">
            <v>40</v>
          </cell>
          <cell r="E964" t="str">
            <v>Transport</v>
          </cell>
          <cell r="F964" t="str">
            <v>22.  Cost of Road transport</v>
          </cell>
          <cell r="H964" t="str">
            <v>E Transport</v>
          </cell>
          <cell r="I964" t="str">
            <v>Local</v>
          </cell>
          <cell r="J964" t="str">
            <v>ZAR</v>
          </cell>
          <cell r="L964">
            <v>9323.9864462879996</v>
          </cell>
          <cell r="M964">
            <v>0</v>
          </cell>
          <cell r="N964">
            <v>0</v>
          </cell>
          <cell r="O964">
            <v>0</v>
          </cell>
          <cell r="P964">
            <v>9323.9864462879996</v>
          </cell>
          <cell r="Q964">
            <v>0</v>
          </cell>
          <cell r="R964">
            <v>0</v>
          </cell>
          <cell r="S964">
            <v>0</v>
          </cell>
          <cell r="BH964">
            <v>9323.9864462879996</v>
          </cell>
        </row>
        <row r="965">
          <cell r="B965">
            <v>1000</v>
          </cell>
          <cell r="C965" t="str">
            <v>Stockpile Reject Conveyor (SY4) - Drive</v>
          </cell>
          <cell r="D965">
            <v>50</v>
          </cell>
          <cell r="E965" t="str">
            <v>Construction, Erection, Installation</v>
          </cell>
          <cell r="F965" t="str">
            <v>25.  Local labour</v>
          </cell>
          <cell r="H965" t="str">
            <v>B Construction labour</v>
          </cell>
          <cell r="I965" t="str">
            <v>Local</v>
          </cell>
          <cell r="J965" t="str">
            <v>ZAR</v>
          </cell>
          <cell r="L965">
            <v>76499.612819100003</v>
          </cell>
          <cell r="M965">
            <v>0</v>
          </cell>
          <cell r="N965">
            <v>0</v>
          </cell>
          <cell r="O965">
            <v>0</v>
          </cell>
          <cell r="P965">
            <v>0</v>
          </cell>
          <cell r="Q965">
            <v>76499.612819100003</v>
          </cell>
          <cell r="R965">
            <v>0</v>
          </cell>
          <cell r="S965">
            <v>0</v>
          </cell>
          <cell r="BJ965">
            <v>76499.612819100003</v>
          </cell>
        </row>
        <row r="966">
          <cell r="B966">
            <v>1000</v>
          </cell>
          <cell r="C966" t="str">
            <v>Stockpile Reject Conveyor (SY4) - Drive</v>
          </cell>
          <cell r="D966">
            <v>60</v>
          </cell>
          <cell r="E966" t="str">
            <v>Other Foreign equipment</v>
          </cell>
          <cell r="F966" t="str">
            <v>1.    Ex Works Price (Overseas)</v>
          </cell>
          <cell r="G966" t="str">
            <v>1a</v>
          </cell>
          <cell r="I966" t="str">
            <v>Foreign</v>
          </cell>
          <cell r="J966" t="str">
            <v>EUR</v>
          </cell>
          <cell r="L966">
            <v>1211453.44254</v>
          </cell>
          <cell r="M966">
            <v>0</v>
          </cell>
          <cell r="N966">
            <v>0</v>
          </cell>
          <cell r="O966">
            <v>0</v>
          </cell>
          <cell r="P966">
            <v>0</v>
          </cell>
          <cell r="Q966">
            <v>0</v>
          </cell>
          <cell r="R966">
            <v>1211453.44254</v>
          </cell>
          <cell r="S966">
            <v>0</v>
          </cell>
          <cell r="BJ966">
            <v>1211453.44254</v>
          </cell>
        </row>
        <row r="967">
          <cell r="B967">
            <v>1000</v>
          </cell>
          <cell r="C967" t="str">
            <v>Stockpile Reject Conveyor (SY4) - Drive</v>
          </cell>
          <cell r="D967">
            <v>70</v>
          </cell>
          <cell r="M967">
            <v>0</v>
          </cell>
          <cell r="N967">
            <v>0</v>
          </cell>
          <cell r="O967">
            <v>0</v>
          </cell>
          <cell r="P967">
            <v>0</v>
          </cell>
          <cell r="Q967">
            <v>0</v>
          </cell>
          <cell r="R967">
            <v>0</v>
          </cell>
          <cell r="S967">
            <v>0</v>
          </cell>
        </row>
        <row r="968">
          <cell r="B968">
            <v>1000</v>
          </cell>
          <cell r="C968" t="str">
            <v>Stockpile Reject Conveyor (SY4) - Electrical</v>
          </cell>
          <cell r="D968">
            <v>10</v>
          </cell>
          <cell r="E968" t="str">
            <v>Design</v>
          </cell>
          <cell r="F968" t="str">
            <v>29.  Local Engineering Service/Design</v>
          </cell>
          <cell r="H968" t="str">
            <v>A Engineering</v>
          </cell>
          <cell r="I968" t="str">
            <v>Local</v>
          </cell>
          <cell r="J968" t="str">
            <v>ZAR</v>
          </cell>
          <cell r="L968">
            <v>318398.60786399996</v>
          </cell>
          <cell r="M968">
            <v>318398.60786399996</v>
          </cell>
          <cell r="N968">
            <v>0</v>
          </cell>
          <cell r="O968">
            <v>0</v>
          </cell>
          <cell r="P968">
            <v>0</v>
          </cell>
          <cell r="Q968">
            <v>0</v>
          </cell>
          <cell r="R968">
            <v>0</v>
          </cell>
          <cell r="S968">
            <v>0</v>
          </cell>
          <cell r="BC968">
            <v>318398.60786399996</v>
          </cell>
        </row>
        <row r="969">
          <cell r="B969">
            <v>1000</v>
          </cell>
          <cell r="C969" t="str">
            <v>Stockpile Reject Conveyor (SY4) - Electrical</v>
          </cell>
          <cell r="D969">
            <v>20</v>
          </cell>
          <cell r="E969" t="str">
            <v>Procurement</v>
          </cell>
          <cell r="F969" t="str">
            <v>18.  F.O.R. Price-Goods manufactured Inside R.S.A.</v>
          </cell>
          <cell r="H969" t="str">
            <v>C Mechanical equipment and materials</v>
          </cell>
          <cell r="I969" t="str">
            <v>Local</v>
          </cell>
          <cell r="J969" t="str">
            <v>ZAR</v>
          </cell>
          <cell r="L969">
            <v>6041911.6393199991</v>
          </cell>
          <cell r="M969">
            <v>0</v>
          </cell>
          <cell r="N969">
            <v>6041911.6393199991</v>
          </cell>
          <cell r="O969">
            <v>0</v>
          </cell>
          <cell r="P969">
            <v>0</v>
          </cell>
          <cell r="Q969">
            <v>0</v>
          </cell>
          <cell r="R969">
            <v>0</v>
          </cell>
          <cell r="S969">
            <v>0</v>
          </cell>
          <cell r="BE969">
            <v>6041911.6393199991</v>
          </cell>
        </row>
        <row r="970">
          <cell r="B970">
            <v>1000</v>
          </cell>
          <cell r="C970" t="str">
            <v>Stockpile Reject Conveyor (SY4) - Electrical</v>
          </cell>
          <cell r="D970">
            <v>30</v>
          </cell>
          <cell r="E970" t="str">
            <v>Engineering, manufacture and assembly</v>
          </cell>
          <cell r="F970" t="str">
            <v>25.  Local labour</v>
          </cell>
          <cell r="H970" t="str">
            <v>C Mechanical equipment and materials</v>
          </cell>
          <cell r="I970" t="str">
            <v>Local</v>
          </cell>
          <cell r="J970" t="str">
            <v>ZAR</v>
          </cell>
          <cell r="L970">
            <v>159199.30393199998</v>
          </cell>
          <cell r="M970">
            <v>0</v>
          </cell>
          <cell r="N970">
            <v>0</v>
          </cell>
          <cell r="O970">
            <v>159199.30393199998</v>
          </cell>
          <cell r="P970">
            <v>0</v>
          </cell>
          <cell r="Q970">
            <v>0</v>
          </cell>
          <cell r="R970">
            <v>0</v>
          </cell>
          <cell r="S970">
            <v>0</v>
          </cell>
          <cell r="BG970">
            <v>159199.30393199998</v>
          </cell>
        </row>
        <row r="971">
          <cell r="B971">
            <v>1000</v>
          </cell>
          <cell r="C971" t="str">
            <v>Stockpile Reject Conveyor (SY4) - Electrical</v>
          </cell>
          <cell r="D971">
            <v>40</v>
          </cell>
          <cell r="E971" t="str">
            <v>Transport</v>
          </cell>
          <cell r="F971" t="str">
            <v>22.  Cost of Road transport</v>
          </cell>
          <cell r="H971" t="str">
            <v>E Transport</v>
          </cell>
          <cell r="I971" t="str">
            <v>Local</v>
          </cell>
          <cell r="J971" t="str">
            <v>ZAR</v>
          </cell>
          <cell r="L971">
            <v>31839.860786399997</v>
          </cell>
          <cell r="M971">
            <v>0</v>
          </cell>
          <cell r="N971">
            <v>0</v>
          </cell>
          <cell r="O971">
            <v>0</v>
          </cell>
          <cell r="P971">
            <v>31839.860786399997</v>
          </cell>
          <cell r="Q971">
            <v>0</v>
          </cell>
          <cell r="R971">
            <v>0</v>
          </cell>
          <cell r="S971">
            <v>0</v>
          </cell>
          <cell r="BH971">
            <v>31839.860786399997</v>
          </cell>
        </row>
        <row r="972">
          <cell r="B972">
            <v>1000</v>
          </cell>
          <cell r="C972" t="str">
            <v>Stockpile Reject Conveyor (SY4) - Electrical</v>
          </cell>
          <cell r="D972">
            <v>50</v>
          </cell>
          <cell r="E972" t="str">
            <v>Construction, Erection, Installation</v>
          </cell>
          <cell r="F972" t="str">
            <v>25.  Local labour</v>
          </cell>
          <cell r="H972" t="str">
            <v>B Construction labour</v>
          </cell>
          <cell r="I972" t="str">
            <v>Local</v>
          </cell>
          <cell r="J972" t="str">
            <v>ZAR</v>
          </cell>
          <cell r="L972">
            <v>326060.51795999997</v>
          </cell>
          <cell r="M972">
            <v>0</v>
          </cell>
          <cell r="N972">
            <v>0</v>
          </cell>
          <cell r="O972">
            <v>0</v>
          </cell>
          <cell r="P972">
            <v>0</v>
          </cell>
          <cell r="Q972">
            <v>326060.51795999997</v>
          </cell>
          <cell r="R972">
            <v>0</v>
          </cell>
          <cell r="S972">
            <v>0</v>
          </cell>
          <cell r="BJ972">
            <v>326060.51795999997</v>
          </cell>
        </row>
        <row r="973">
          <cell r="B973">
            <v>1000</v>
          </cell>
          <cell r="C973" t="str">
            <v>Stockpile Reject Conveyor (SY4) - Electrical</v>
          </cell>
          <cell r="D973">
            <v>60</v>
          </cell>
          <cell r="E973" t="str">
            <v>Other</v>
          </cell>
          <cell r="M973">
            <v>0</v>
          </cell>
          <cell r="N973">
            <v>0</v>
          </cell>
          <cell r="O973">
            <v>0</v>
          </cell>
          <cell r="P973">
            <v>0</v>
          </cell>
          <cell r="Q973">
            <v>0</v>
          </cell>
          <cell r="R973">
            <v>0</v>
          </cell>
          <cell r="S973">
            <v>0</v>
          </cell>
          <cell r="BJ973">
            <v>0</v>
          </cell>
        </row>
        <row r="974">
          <cell r="B974">
            <v>1000</v>
          </cell>
          <cell r="C974" t="str">
            <v>Stockpile Reject Conveyor (SY4) - Electrical</v>
          </cell>
          <cell r="D974">
            <v>70</v>
          </cell>
          <cell r="M974">
            <v>0</v>
          </cell>
          <cell r="N974">
            <v>0</v>
          </cell>
          <cell r="O974">
            <v>0</v>
          </cell>
          <cell r="P974">
            <v>0</v>
          </cell>
          <cell r="Q974">
            <v>0</v>
          </cell>
          <cell r="R974">
            <v>0</v>
          </cell>
          <cell r="S974">
            <v>0</v>
          </cell>
        </row>
        <row r="975">
          <cell r="B975">
            <v>1000</v>
          </cell>
          <cell r="C975" t="str">
            <v>Stockpile Reject Conveyor (SY4) - Belting</v>
          </cell>
          <cell r="D975">
            <v>10</v>
          </cell>
          <cell r="E975" t="str">
            <v>Design</v>
          </cell>
          <cell r="F975" t="str">
            <v>29.  Local Engineering Service/Design</v>
          </cell>
          <cell r="H975" t="str">
            <v>A Engineering</v>
          </cell>
          <cell r="I975" t="str">
            <v>Local</v>
          </cell>
          <cell r="J975" t="str">
            <v>ZAR</v>
          </cell>
          <cell r="L975">
            <v>506329.07476599887</v>
          </cell>
          <cell r="M975">
            <v>506329.07476599887</v>
          </cell>
          <cell r="N975">
            <v>0</v>
          </cell>
          <cell r="O975">
            <v>0</v>
          </cell>
          <cell r="P975">
            <v>0</v>
          </cell>
          <cell r="Q975">
            <v>0</v>
          </cell>
          <cell r="R975">
            <v>0</v>
          </cell>
          <cell r="S975">
            <v>0</v>
          </cell>
          <cell r="BD975">
            <v>506329.07476599887</v>
          </cell>
        </row>
        <row r="976">
          <cell r="B976">
            <v>1000</v>
          </cell>
          <cell r="C976" t="str">
            <v>Stockpile Reject Conveyor (SY4) - Belting</v>
          </cell>
          <cell r="D976">
            <v>20</v>
          </cell>
          <cell r="E976" t="str">
            <v>Procurement</v>
          </cell>
          <cell r="F976" t="str">
            <v>18.  F.O.R. Price-Goods manufactured Inside R.S.A.</v>
          </cell>
          <cell r="H976" t="str">
            <v>C Mechanical equipment and materials</v>
          </cell>
          <cell r="I976" t="str">
            <v>Local</v>
          </cell>
          <cell r="J976" t="str">
            <v>ZAR</v>
          </cell>
          <cell r="L976">
            <v>2266175.8324799999</v>
          </cell>
          <cell r="M976">
            <v>0</v>
          </cell>
          <cell r="N976">
            <v>2266175.8324799999</v>
          </cell>
          <cell r="O976">
            <v>0</v>
          </cell>
          <cell r="P976">
            <v>0</v>
          </cell>
          <cell r="Q976">
            <v>0</v>
          </cell>
          <cell r="R976">
            <v>0</v>
          </cell>
          <cell r="S976">
            <v>0</v>
          </cell>
          <cell r="BF976">
            <v>2266175.8324799999</v>
          </cell>
        </row>
        <row r="977">
          <cell r="B977">
            <v>1000</v>
          </cell>
          <cell r="C977" t="str">
            <v>Stockpile Reject Conveyor (SY4) - Belting</v>
          </cell>
          <cell r="D977">
            <v>30</v>
          </cell>
          <cell r="E977" t="str">
            <v>Engineering, manufacture and assembly</v>
          </cell>
          <cell r="F977" t="str">
            <v>25.  Local labour</v>
          </cell>
          <cell r="H977" t="str">
            <v>C Mechanical equipment and materials</v>
          </cell>
          <cell r="I977" t="str">
            <v>Local</v>
          </cell>
          <cell r="J977" t="str">
            <v>ZAR</v>
          </cell>
          <cell r="L977">
            <v>126582.26869149972</v>
          </cell>
          <cell r="M977">
            <v>0</v>
          </cell>
          <cell r="N977">
            <v>0</v>
          </cell>
          <cell r="O977">
            <v>126582.26869149972</v>
          </cell>
          <cell r="P977">
            <v>0</v>
          </cell>
          <cell r="Q977">
            <v>0</v>
          </cell>
          <cell r="R977">
            <v>0</v>
          </cell>
          <cell r="S977">
            <v>0</v>
          </cell>
          <cell r="BG977">
            <v>126582.26869149972</v>
          </cell>
        </row>
        <row r="978">
          <cell r="B978">
            <v>1000</v>
          </cell>
          <cell r="C978" t="str">
            <v>Stockpile Reject Conveyor (SY4) - Belting</v>
          </cell>
          <cell r="D978">
            <v>40</v>
          </cell>
          <cell r="E978" t="str">
            <v>Transport</v>
          </cell>
          <cell r="F978" t="str">
            <v>22.  Cost of Road transport</v>
          </cell>
          <cell r="H978" t="str">
            <v>E Transport</v>
          </cell>
          <cell r="I978" t="str">
            <v>Local</v>
          </cell>
          <cell r="J978" t="str">
            <v>ZAR</v>
          </cell>
          <cell r="L978">
            <v>25316.453738299948</v>
          </cell>
          <cell r="M978">
            <v>0</v>
          </cell>
          <cell r="N978">
            <v>0</v>
          </cell>
          <cell r="O978">
            <v>0</v>
          </cell>
          <cell r="P978">
            <v>25316.453738299948</v>
          </cell>
          <cell r="Q978">
            <v>0</v>
          </cell>
          <cell r="R978">
            <v>0</v>
          </cell>
          <cell r="S978">
            <v>0</v>
          </cell>
          <cell r="BH978">
            <v>25316.453738299948</v>
          </cell>
        </row>
        <row r="979">
          <cell r="B979">
            <v>1000</v>
          </cell>
          <cell r="C979" t="str">
            <v>Stockpile Reject Conveyor (SY4) - Belting</v>
          </cell>
          <cell r="D979">
            <v>50</v>
          </cell>
          <cell r="E979" t="str">
            <v>Construction, Erection, Installation</v>
          </cell>
          <cell r="F979" t="str">
            <v>25.  Local labour</v>
          </cell>
          <cell r="H979" t="str">
            <v>B Construction labour</v>
          </cell>
          <cell r="I979" t="str">
            <v>Local</v>
          </cell>
          <cell r="J979" t="str">
            <v>ZAR</v>
          </cell>
          <cell r="L979">
            <v>285907.33377998992</v>
          </cell>
          <cell r="M979">
            <v>0</v>
          </cell>
          <cell r="N979">
            <v>0</v>
          </cell>
          <cell r="O979">
            <v>0</v>
          </cell>
          <cell r="P979">
            <v>0</v>
          </cell>
          <cell r="Q979">
            <v>285907.33377998992</v>
          </cell>
          <cell r="R979">
            <v>0</v>
          </cell>
          <cell r="S979">
            <v>0</v>
          </cell>
          <cell r="BJ979">
            <v>285907.33377998992</v>
          </cell>
        </row>
        <row r="980">
          <cell r="B980">
            <v>1000</v>
          </cell>
          <cell r="C980" t="str">
            <v>Stockpile Reject Conveyor (SY4) - Belting</v>
          </cell>
          <cell r="D980">
            <v>60</v>
          </cell>
          <cell r="E980" t="str">
            <v>Other Foreign equipment</v>
          </cell>
          <cell r="F980" t="str">
            <v>19.  F.O.R. Price-Goods supplied from Imported Items</v>
          </cell>
          <cell r="G980" t="str">
            <v>1a</v>
          </cell>
          <cell r="I980" t="str">
            <v>Foreign</v>
          </cell>
          <cell r="J980" t="str">
            <v>USD</v>
          </cell>
          <cell r="L980">
            <v>2511207.5813999996</v>
          </cell>
          <cell r="M980">
            <v>0</v>
          </cell>
          <cell r="N980">
            <v>0</v>
          </cell>
          <cell r="O980">
            <v>0</v>
          </cell>
          <cell r="P980">
            <v>0</v>
          </cell>
          <cell r="Q980">
            <v>0</v>
          </cell>
          <cell r="R980">
            <v>2511207.5813999996</v>
          </cell>
          <cell r="S980">
            <v>0</v>
          </cell>
          <cell r="BJ980">
            <v>2511207.5813999996</v>
          </cell>
        </row>
        <row r="981">
          <cell r="B981">
            <v>1000</v>
          </cell>
          <cell r="C981" t="str">
            <v>Stockpile Reject Conveyor (SY4) - Belting</v>
          </cell>
          <cell r="D981">
            <v>70</v>
          </cell>
          <cell r="M981">
            <v>0</v>
          </cell>
          <cell r="N981">
            <v>0</v>
          </cell>
          <cell r="O981">
            <v>0</v>
          </cell>
          <cell r="P981">
            <v>0</v>
          </cell>
          <cell r="Q981">
            <v>0</v>
          </cell>
          <cell r="R981">
            <v>0</v>
          </cell>
          <cell r="S981">
            <v>0</v>
          </cell>
        </row>
        <row r="982">
          <cell r="B982">
            <v>1000</v>
          </cell>
          <cell r="C982" t="str">
            <v>Stockpile Reject Conveyor (SY4) - Belt cleaning</v>
          </cell>
          <cell r="D982">
            <v>10</v>
          </cell>
          <cell r="E982" t="str">
            <v>Design</v>
          </cell>
          <cell r="F982" t="str">
            <v>29.  Local Engineering Service/Design</v>
          </cell>
          <cell r="H982" t="str">
            <v>A Engineering</v>
          </cell>
          <cell r="I982" t="str">
            <v>Local</v>
          </cell>
          <cell r="J982" t="str">
            <v>ZAR</v>
          </cell>
          <cell r="L982">
            <v>14826.437807939999</v>
          </cell>
          <cell r="M982">
            <v>14826.437807939999</v>
          </cell>
          <cell r="N982">
            <v>0</v>
          </cell>
          <cell r="O982">
            <v>0</v>
          </cell>
          <cell r="P982">
            <v>0</v>
          </cell>
          <cell r="Q982">
            <v>0</v>
          </cell>
          <cell r="R982">
            <v>0</v>
          </cell>
          <cell r="S982">
            <v>0</v>
          </cell>
          <cell r="BC982">
            <v>14826.437807939999</v>
          </cell>
        </row>
        <row r="983">
          <cell r="B983">
            <v>1000</v>
          </cell>
          <cell r="C983" t="str">
            <v>Stockpile Reject Conveyor (SY4) - Belt cleaning</v>
          </cell>
          <cell r="D983">
            <v>20</v>
          </cell>
          <cell r="E983" t="str">
            <v>Procurement</v>
          </cell>
          <cell r="F983" t="str">
            <v>18.  F.O.R. Price-Goods manufactured Inside R.S.A.</v>
          </cell>
          <cell r="H983" t="str">
            <v>C Mechanical equipment and materials</v>
          </cell>
          <cell r="I983" t="str">
            <v>Local</v>
          </cell>
          <cell r="J983" t="str">
            <v>ZAR</v>
          </cell>
          <cell r="L983">
            <v>134693.89289999998</v>
          </cell>
          <cell r="M983">
            <v>0</v>
          </cell>
          <cell r="N983">
            <v>134693.89289999998</v>
          </cell>
          <cell r="O983">
            <v>0</v>
          </cell>
          <cell r="P983">
            <v>0</v>
          </cell>
          <cell r="Q983">
            <v>0</v>
          </cell>
          <cell r="R983">
            <v>0</v>
          </cell>
          <cell r="S983">
            <v>0</v>
          </cell>
          <cell r="BG983">
            <v>134693.89289999998</v>
          </cell>
        </row>
        <row r="984">
          <cell r="B984">
            <v>1000</v>
          </cell>
          <cell r="C984" t="str">
            <v>Stockpile Reject Conveyor (SY4) - Belt cleaning</v>
          </cell>
          <cell r="D984">
            <v>30</v>
          </cell>
          <cell r="E984" t="str">
            <v>Engineering, manufacture and assembly</v>
          </cell>
          <cell r="F984" t="str">
            <v>25.  Local labour</v>
          </cell>
          <cell r="H984" t="str">
            <v>C Mechanical equipment and materials</v>
          </cell>
          <cell r="I984" t="str">
            <v>Local</v>
          </cell>
          <cell r="J984" t="str">
            <v>ZAR</v>
          </cell>
          <cell r="L984">
            <v>3706.6094519849999</v>
          </cell>
          <cell r="M984">
            <v>0</v>
          </cell>
          <cell r="N984">
            <v>0</v>
          </cell>
          <cell r="O984">
            <v>3706.6094519849999</v>
          </cell>
          <cell r="P984">
            <v>0</v>
          </cell>
          <cell r="Q984">
            <v>0</v>
          </cell>
          <cell r="R984">
            <v>0</v>
          </cell>
          <cell r="S984">
            <v>0</v>
          </cell>
          <cell r="BG984">
            <v>3706.6094519849999</v>
          </cell>
        </row>
        <row r="985">
          <cell r="B985">
            <v>1000</v>
          </cell>
          <cell r="C985" t="str">
            <v>Stockpile Reject Conveyor (SY4) - Belt cleaning</v>
          </cell>
          <cell r="D985">
            <v>40</v>
          </cell>
          <cell r="E985" t="str">
            <v>Transport</v>
          </cell>
          <cell r="F985" t="str">
            <v>22.  Cost of Road transport</v>
          </cell>
          <cell r="H985" t="str">
            <v>E Transport</v>
          </cell>
          <cell r="I985" t="str">
            <v>Local</v>
          </cell>
          <cell r="J985" t="str">
            <v>ZAR</v>
          </cell>
          <cell r="L985">
            <v>741.32189039699983</v>
          </cell>
          <cell r="M985">
            <v>0</v>
          </cell>
          <cell r="N985">
            <v>0</v>
          </cell>
          <cell r="O985">
            <v>0</v>
          </cell>
          <cell r="P985">
            <v>741.32189039699983</v>
          </cell>
          <cell r="Q985">
            <v>0</v>
          </cell>
          <cell r="R985">
            <v>0</v>
          </cell>
          <cell r="S985">
            <v>0</v>
          </cell>
          <cell r="BH985">
            <v>741.32189039699983</v>
          </cell>
        </row>
        <row r="986">
          <cell r="B986">
            <v>1000</v>
          </cell>
          <cell r="C986" t="str">
            <v>Stockpile Reject Conveyor (SY4) - Belt cleaning</v>
          </cell>
          <cell r="D986">
            <v>50</v>
          </cell>
          <cell r="E986" t="str">
            <v>Construction, Erection, Installation</v>
          </cell>
          <cell r="F986" t="str">
            <v>25.  Local labour</v>
          </cell>
          <cell r="H986" t="str">
            <v>B Construction labour</v>
          </cell>
          <cell r="I986" t="str">
            <v>Local</v>
          </cell>
          <cell r="J986" t="str">
            <v>ZAR</v>
          </cell>
          <cell r="L986">
            <v>13570.485179399999</v>
          </cell>
          <cell r="M986">
            <v>0</v>
          </cell>
          <cell r="N986">
            <v>0</v>
          </cell>
          <cell r="O986">
            <v>0</v>
          </cell>
          <cell r="P986">
            <v>0</v>
          </cell>
          <cell r="Q986">
            <v>13570.485179399999</v>
          </cell>
          <cell r="R986">
            <v>0</v>
          </cell>
          <cell r="S986">
            <v>0</v>
          </cell>
          <cell r="BJ986">
            <v>13570.485179399999</v>
          </cell>
        </row>
        <row r="987">
          <cell r="B987">
            <v>1000</v>
          </cell>
          <cell r="C987" t="str">
            <v>Stockpile Reject Conveyor (SY4) - Belt cleaning</v>
          </cell>
          <cell r="D987">
            <v>60</v>
          </cell>
          <cell r="E987" t="str">
            <v>Other</v>
          </cell>
          <cell r="M987">
            <v>0</v>
          </cell>
          <cell r="N987">
            <v>0</v>
          </cell>
          <cell r="O987">
            <v>0</v>
          </cell>
          <cell r="P987">
            <v>0</v>
          </cell>
          <cell r="Q987">
            <v>0</v>
          </cell>
          <cell r="R987">
            <v>0</v>
          </cell>
          <cell r="S987">
            <v>0</v>
          </cell>
          <cell r="BJ987">
            <v>0</v>
          </cell>
        </row>
        <row r="988">
          <cell r="B988">
            <v>1000</v>
          </cell>
          <cell r="C988" t="str">
            <v>Stockpile Reject Conveyor (SY4) - Belt cleaning</v>
          </cell>
          <cell r="D988">
            <v>70</v>
          </cell>
          <cell r="M988">
            <v>0</v>
          </cell>
          <cell r="N988">
            <v>0</v>
          </cell>
          <cell r="O988">
            <v>0</v>
          </cell>
          <cell r="P988">
            <v>0</v>
          </cell>
          <cell r="Q988">
            <v>0</v>
          </cell>
          <cell r="R988">
            <v>0</v>
          </cell>
          <cell r="S988">
            <v>0</v>
          </cell>
        </row>
        <row r="989">
          <cell r="B989">
            <v>1000</v>
          </cell>
          <cell r="C989" t="str">
            <v>Stockpile Reject Conveyor (SY4) - Sheeting</v>
          </cell>
          <cell r="D989">
            <v>10</v>
          </cell>
          <cell r="E989" t="str">
            <v>Design</v>
          </cell>
          <cell r="F989" t="str">
            <v>29.  Local Engineering Service/Design</v>
          </cell>
          <cell r="H989" t="str">
            <v>A Engineering</v>
          </cell>
          <cell r="I989" t="str">
            <v>Local</v>
          </cell>
          <cell r="J989" t="str">
            <v>ZAR</v>
          </cell>
          <cell r="L989">
            <v>34757.553862764697</v>
          </cell>
          <cell r="M989">
            <v>34757.553862764697</v>
          </cell>
          <cell r="N989">
            <v>0</v>
          </cell>
          <cell r="O989">
            <v>0</v>
          </cell>
          <cell r="P989">
            <v>0</v>
          </cell>
          <cell r="Q989">
            <v>0</v>
          </cell>
          <cell r="R989">
            <v>0</v>
          </cell>
          <cell r="S989">
            <v>0</v>
          </cell>
          <cell r="BA989">
            <v>34757.553862764697</v>
          </cell>
        </row>
        <row r="990">
          <cell r="B990">
            <v>1000</v>
          </cell>
          <cell r="C990" t="str">
            <v>Stockpile Reject Conveyor (SY4) - Sheeting</v>
          </cell>
          <cell r="D990">
            <v>20</v>
          </cell>
          <cell r="E990" t="str">
            <v>Procurement</v>
          </cell>
          <cell r="F990" t="str">
            <v>18.  F.O.R. Price-Goods manufactured Inside R.S.A.</v>
          </cell>
          <cell r="H990" t="str">
            <v>C Mechanical equipment and materials</v>
          </cell>
          <cell r="I990" t="str">
            <v>Local</v>
          </cell>
          <cell r="J990" t="str">
            <v>ZAR</v>
          </cell>
          <cell r="L990">
            <v>312482.39636249997</v>
          </cell>
          <cell r="M990">
            <v>0</v>
          </cell>
          <cell r="N990">
            <v>312482.39636249997</v>
          </cell>
          <cell r="O990">
            <v>0</v>
          </cell>
          <cell r="P990">
            <v>0</v>
          </cell>
          <cell r="Q990">
            <v>0</v>
          </cell>
          <cell r="R990">
            <v>0</v>
          </cell>
          <cell r="S990">
            <v>0</v>
          </cell>
          <cell r="BD990">
            <v>312482.39636249997</v>
          </cell>
        </row>
        <row r="991">
          <cell r="B991">
            <v>1000</v>
          </cell>
          <cell r="C991" t="str">
            <v>Stockpile Reject Conveyor (SY4) - Sheeting</v>
          </cell>
          <cell r="D991">
            <v>30</v>
          </cell>
          <cell r="E991" t="str">
            <v>Engineering, manufacture and assembly</v>
          </cell>
          <cell r="F991" t="str">
            <v>25.  Local labour</v>
          </cell>
          <cell r="H991" t="str">
            <v>C Mechanical equipment and materials</v>
          </cell>
          <cell r="I991" t="str">
            <v>Local</v>
          </cell>
          <cell r="J991" t="str">
            <v>ZAR</v>
          </cell>
          <cell r="L991">
            <v>8689.3884656911741</v>
          </cell>
          <cell r="M991">
            <v>0</v>
          </cell>
          <cell r="N991">
            <v>0</v>
          </cell>
          <cell r="O991">
            <v>8689.3884656911741</v>
          </cell>
          <cell r="P991">
            <v>0</v>
          </cell>
          <cell r="Q991">
            <v>0</v>
          </cell>
          <cell r="R991">
            <v>0</v>
          </cell>
          <cell r="S991">
            <v>0</v>
          </cell>
          <cell r="BG991">
            <v>8689.3884656911741</v>
          </cell>
        </row>
        <row r="992">
          <cell r="B992">
            <v>1000</v>
          </cell>
          <cell r="C992" t="str">
            <v>Stockpile Reject Conveyor (SY4) - Sheeting</v>
          </cell>
          <cell r="D992">
            <v>40</v>
          </cell>
          <cell r="E992" t="str">
            <v>Transport</v>
          </cell>
          <cell r="F992" t="str">
            <v>22.  Cost of Road transport</v>
          </cell>
          <cell r="H992" t="str">
            <v>E Transport</v>
          </cell>
          <cell r="I992" t="str">
            <v>Local</v>
          </cell>
          <cell r="J992" t="str">
            <v>ZAR</v>
          </cell>
          <cell r="L992">
            <v>1737.8776931382347</v>
          </cell>
          <cell r="M992">
            <v>0</v>
          </cell>
          <cell r="N992">
            <v>0</v>
          </cell>
          <cell r="O992">
            <v>0</v>
          </cell>
          <cell r="P992">
            <v>1737.8776931382347</v>
          </cell>
          <cell r="Q992">
            <v>0</v>
          </cell>
          <cell r="R992">
            <v>0</v>
          </cell>
          <cell r="S992">
            <v>0</v>
          </cell>
          <cell r="BH992">
            <v>1737.8776931382347</v>
          </cell>
        </row>
        <row r="993">
          <cell r="B993">
            <v>1000</v>
          </cell>
          <cell r="C993" t="str">
            <v>Stockpile Reject Conveyor (SY4) - Sheeting</v>
          </cell>
          <cell r="D993">
            <v>50</v>
          </cell>
          <cell r="E993" t="str">
            <v>Construction, Erection, Installation</v>
          </cell>
          <cell r="F993" t="str">
            <v>25.  Local labour</v>
          </cell>
          <cell r="H993" t="str">
            <v>B Construction labour</v>
          </cell>
          <cell r="I993" t="str">
            <v>Local</v>
          </cell>
          <cell r="J993" t="str">
            <v>ZAR</v>
          </cell>
          <cell r="L993">
            <v>35093.142265146962</v>
          </cell>
          <cell r="M993">
            <v>0</v>
          </cell>
          <cell r="N993">
            <v>0</v>
          </cell>
          <cell r="O993">
            <v>0</v>
          </cell>
          <cell r="P993">
            <v>0</v>
          </cell>
          <cell r="Q993">
            <v>35093.142265146962</v>
          </cell>
          <cell r="R993">
            <v>0</v>
          </cell>
          <cell r="S993">
            <v>0</v>
          </cell>
          <cell r="BJ993">
            <v>35093.142265146962</v>
          </cell>
        </row>
        <row r="994">
          <cell r="B994">
            <v>1000</v>
          </cell>
          <cell r="C994" t="str">
            <v>Stockpile Reject Conveyor (SY4) - Sheeting</v>
          </cell>
          <cell r="D994">
            <v>60</v>
          </cell>
          <cell r="E994" t="str">
            <v>Other</v>
          </cell>
          <cell r="M994">
            <v>0</v>
          </cell>
          <cell r="N994">
            <v>0</v>
          </cell>
          <cell r="O994">
            <v>0</v>
          </cell>
          <cell r="P994">
            <v>0</v>
          </cell>
          <cell r="Q994">
            <v>0</v>
          </cell>
          <cell r="R994">
            <v>0</v>
          </cell>
          <cell r="S994">
            <v>0</v>
          </cell>
          <cell r="BJ994">
            <v>0</v>
          </cell>
        </row>
        <row r="995">
          <cell r="B995">
            <v>1000</v>
          </cell>
          <cell r="C995" t="str">
            <v>Stockpile Reject Conveyor (SY4) - Sheeting</v>
          </cell>
          <cell r="D995">
            <v>70</v>
          </cell>
          <cell r="M995">
            <v>0</v>
          </cell>
          <cell r="N995">
            <v>0</v>
          </cell>
          <cell r="O995">
            <v>0</v>
          </cell>
          <cell r="P995">
            <v>0</v>
          </cell>
          <cell r="Q995">
            <v>0</v>
          </cell>
          <cell r="R995">
            <v>0</v>
          </cell>
          <cell r="S995">
            <v>0</v>
          </cell>
        </row>
        <row r="996">
          <cell r="B996">
            <v>1000</v>
          </cell>
          <cell r="C996" t="str">
            <v>Stockpile Reject Conveyor (SY4) - Chute work</v>
          </cell>
          <cell r="D996">
            <v>10</v>
          </cell>
          <cell r="E996" t="str">
            <v>Design</v>
          </cell>
          <cell r="F996" t="str">
            <v>29.  Local Engineering Service/Design</v>
          </cell>
          <cell r="H996" t="str">
            <v>A Engineering</v>
          </cell>
          <cell r="I996" t="str">
            <v>Local</v>
          </cell>
          <cell r="J996" t="str">
            <v>ZAR</v>
          </cell>
          <cell r="L996">
            <v>70793.050694248523</v>
          </cell>
          <cell r="M996">
            <v>70793.050694248523</v>
          </cell>
          <cell r="N996">
            <v>0</v>
          </cell>
          <cell r="O996">
            <v>0</v>
          </cell>
          <cell r="P996">
            <v>0</v>
          </cell>
          <cell r="Q996">
            <v>0</v>
          </cell>
          <cell r="R996">
            <v>0</v>
          </cell>
          <cell r="S996">
            <v>0</v>
          </cell>
          <cell r="BA996">
            <v>70793.050694248523</v>
          </cell>
        </row>
        <row r="997">
          <cell r="B997">
            <v>1000</v>
          </cell>
          <cell r="C997" t="str">
            <v>Stockpile Reject Conveyor (SY4) - Chute work</v>
          </cell>
          <cell r="D997">
            <v>20</v>
          </cell>
          <cell r="E997" t="str">
            <v>Procurement</v>
          </cell>
          <cell r="F997" t="str">
            <v>18.  F.O.R. Price-Goods manufactured Inside R.S.A.</v>
          </cell>
          <cell r="H997" t="str">
            <v>C Mechanical equipment and materials</v>
          </cell>
          <cell r="I997" t="str">
            <v>Local</v>
          </cell>
          <cell r="J997" t="str">
            <v>ZAR</v>
          </cell>
          <cell r="L997">
            <v>645516.89218312025</v>
          </cell>
          <cell r="M997">
            <v>0</v>
          </cell>
          <cell r="N997">
            <v>645516.89218312025</v>
          </cell>
          <cell r="O997">
            <v>0</v>
          </cell>
          <cell r="P997">
            <v>0</v>
          </cell>
          <cell r="Q997">
            <v>0</v>
          </cell>
          <cell r="R997">
            <v>0</v>
          </cell>
          <cell r="S997">
            <v>0</v>
          </cell>
          <cell r="BE997">
            <v>645516.89218312025</v>
          </cell>
        </row>
        <row r="998">
          <cell r="B998">
            <v>1000</v>
          </cell>
          <cell r="C998" t="str">
            <v>Stockpile Reject Conveyor (SY4) - Chute work</v>
          </cell>
          <cell r="D998">
            <v>30</v>
          </cell>
          <cell r="E998" t="str">
            <v>Engineering, manufacture and assembly</v>
          </cell>
          <cell r="F998" t="str">
            <v>25.  Local labour</v>
          </cell>
          <cell r="H998" t="str">
            <v>C Mechanical equipment and materials</v>
          </cell>
          <cell r="I998" t="str">
            <v>Local</v>
          </cell>
          <cell r="J998" t="str">
            <v>ZAR</v>
          </cell>
          <cell r="L998">
            <v>17698.262673562131</v>
          </cell>
          <cell r="M998">
            <v>0</v>
          </cell>
          <cell r="N998">
            <v>0</v>
          </cell>
          <cell r="O998">
            <v>17698.262673562131</v>
          </cell>
          <cell r="P998">
            <v>0</v>
          </cell>
          <cell r="Q998">
            <v>0</v>
          </cell>
          <cell r="R998">
            <v>0</v>
          </cell>
          <cell r="S998">
            <v>0</v>
          </cell>
          <cell r="BG998">
            <v>17698.262673562131</v>
          </cell>
        </row>
        <row r="999">
          <cell r="B999">
            <v>1000</v>
          </cell>
          <cell r="C999" t="str">
            <v>Stockpile Reject Conveyor (SY4) - Chute work</v>
          </cell>
          <cell r="D999">
            <v>40</v>
          </cell>
          <cell r="E999" t="str">
            <v>Transport</v>
          </cell>
          <cell r="F999" t="str">
            <v>22.  Cost of Road transport</v>
          </cell>
          <cell r="H999" t="str">
            <v>E Transport</v>
          </cell>
          <cell r="I999" t="str">
            <v>Local</v>
          </cell>
          <cell r="J999" t="str">
            <v>ZAR</v>
          </cell>
          <cell r="L999">
            <v>3539.6525347124261</v>
          </cell>
          <cell r="M999">
            <v>0</v>
          </cell>
          <cell r="N999">
            <v>0</v>
          </cell>
          <cell r="O999">
            <v>0</v>
          </cell>
          <cell r="P999">
            <v>3539.6525347124261</v>
          </cell>
          <cell r="Q999">
            <v>0</v>
          </cell>
          <cell r="R999">
            <v>0</v>
          </cell>
          <cell r="S999">
            <v>0</v>
          </cell>
          <cell r="BH999">
            <v>3539.6525347124261</v>
          </cell>
        </row>
        <row r="1000">
          <cell r="B1000">
            <v>1000</v>
          </cell>
          <cell r="C1000" t="str">
            <v>Stockpile Reject Conveyor (SY4) - Chute work</v>
          </cell>
          <cell r="D1000">
            <v>50</v>
          </cell>
          <cell r="E1000" t="str">
            <v>Construction, Erection, Installation</v>
          </cell>
          <cell r="F1000" t="str">
            <v>25.  Local labour</v>
          </cell>
          <cell r="H1000" t="str">
            <v>B Construction labour</v>
          </cell>
          <cell r="I1000" t="str">
            <v>Local</v>
          </cell>
          <cell r="J1000" t="str">
            <v>ZAR</v>
          </cell>
          <cell r="L1000">
            <v>62413.614759365046</v>
          </cell>
          <cell r="M1000">
            <v>0</v>
          </cell>
          <cell r="N1000">
            <v>0</v>
          </cell>
          <cell r="O1000">
            <v>0</v>
          </cell>
          <cell r="P1000">
            <v>0</v>
          </cell>
          <cell r="Q1000">
            <v>62413.614759365046</v>
          </cell>
          <cell r="R1000">
            <v>0</v>
          </cell>
          <cell r="S1000">
            <v>0</v>
          </cell>
          <cell r="BJ1000">
            <v>62413.614759365046</v>
          </cell>
        </row>
        <row r="1001">
          <cell r="B1001">
            <v>1000</v>
          </cell>
          <cell r="C1001" t="str">
            <v>Stockpile Reject Conveyor (SY4) - Chute work</v>
          </cell>
          <cell r="D1001">
            <v>60</v>
          </cell>
          <cell r="E1001" t="str">
            <v>Other</v>
          </cell>
          <cell r="M1001">
            <v>0</v>
          </cell>
          <cell r="N1001">
            <v>0</v>
          </cell>
          <cell r="O1001">
            <v>0</v>
          </cell>
          <cell r="P1001">
            <v>0</v>
          </cell>
          <cell r="Q1001">
            <v>0</v>
          </cell>
          <cell r="R1001">
            <v>0</v>
          </cell>
          <cell r="S1001">
            <v>0</v>
          </cell>
          <cell r="BJ1001">
            <v>0</v>
          </cell>
        </row>
        <row r="1002">
          <cell r="B1002">
            <v>1000</v>
          </cell>
          <cell r="C1002" t="str">
            <v>Stockpile Reject Conveyor (SY4) - Chute work</v>
          </cell>
          <cell r="D1002">
            <v>70</v>
          </cell>
          <cell r="M1002">
            <v>0</v>
          </cell>
          <cell r="N1002">
            <v>0</v>
          </cell>
          <cell r="O1002">
            <v>0</v>
          </cell>
          <cell r="P1002">
            <v>0</v>
          </cell>
          <cell r="Q1002">
            <v>0</v>
          </cell>
          <cell r="R1002">
            <v>0</v>
          </cell>
          <cell r="S1002">
            <v>0</v>
          </cell>
        </row>
        <row r="1003">
          <cell r="B1003">
            <v>1000</v>
          </cell>
          <cell r="C1003" t="str">
            <v>Stockpile Reject Conveyor (SY4) - C&amp;I</v>
          </cell>
          <cell r="D1003">
            <v>10</v>
          </cell>
          <cell r="E1003" t="str">
            <v>Design</v>
          </cell>
          <cell r="F1003" t="str">
            <v>29.  Local Engineering Service/Design</v>
          </cell>
          <cell r="H1003" t="str">
            <v>A Engineering</v>
          </cell>
          <cell r="I1003" t="str">
            <v>Local</v>
          </cell>
          <cell r="J1003" t="str">
            <v>ZAR</v>
          </cell>
          <cell r="L1003">
            <v>35465.1356772</v>
          </cell>
          <cell r="M1003">
            <v>35465.1356772</v>
          </cell>
          <cell r="N1003">
            <v>0</v>
          </cell>
          <cell r="O1003">
            <v>0</v>
          </cell>
          <cell r="P1003">
            <v>0</v>
          </cell>
          <cell r="Q1003">
            <v>0</v>
          </cell>
          <cell r="R1003">
            <v>0</v>
          </cell>
          <cell r="S1003">
            <v>0</v>
          </cell>
          <cell r="AZ1003">
            <v>35465.1356772</v>
          </cell>
        </row>
        <row r="1004">
          <cell r="B1004">
            <v>1000</v>
          </cell>
          <cell r="C1004" t="str">
            <v>Stockpile Reject Conveyor (SY4) - C&amp;I</v>
          </cell>
          <cell r="D1004">
            <v>20</v>
          </cell>
          <cell r="E1004" t="str">
            <v>Procurement</v>
          </cell>
          <cell r="F1004" t="str">
            <v>18.  F.O.R. Price-Goods manufactured Inside R.S.A.</v>
          </cell>
          <cell r="H1004" t="str">
            <v>C Mechanical equipment and materials</v>
          </cell>
          <cell r="I1004" t="str">
            <v>Local</v>
          </cell>
          <cell r="J1004" t="str">
            <v>ZAR</v>
          </cell>
          <cell r="L1004">
            <v>645381.30995999998</v>
          </cell>
          <cell r="M1004">
            <v>0</v>
          </cell>
          <cell r="N1004">
            <v>645381.30995999998</v>
          </cell>
          <cell r="O1004">
            <v>0</v>
          </cell>
          <cell r="P1004">
            <v>0</v>
          </cell>
          <cell r="Q1004">
            <v>0</v>
          </cell>
          <cell r="R1004">
            <v>0</v>
          </cell>
          <cell r="S1004">
            <v>0</v>
          </cell>
          <cell r="BF1004">
            <v>645381.30995999998</v>
          </cell>
        </row>
        <row r="1005">
          <cell r="B1005">
            <v>1000</v>
          </cell>
          <cell r="C1005" t="str">
            <v>Stockpile Reject Conveyor (SY4) - C&amp;I</v>
          </cell>
          <cell r="D1005">
            <v>30</v>
          </cell>
          <cell r="E1005" t="str">
            <v>Engineering, manufacture and assembly</v>
          </cell>
          <cell r="F1005" t="str">
            <v>25.  Local labour</v>
          </cell>
          <cell r="H1005" t="str">
            <v>C Mechanical equipment and materials</v>
          </cell>
          <cell r="I1005" t="str">
            <v>Local</v>
          </cell>
          <cell r="J1005" t="str">
            <v>ZAR</v>
          </cell>
          <cell r="L1005">
            <v>17732.5678386</v>
          </cell>
          <cell r="M1005">
            <v>0</v>
          </cell>
          <cell r="N1005">
            <v>0</v>
          </cell>
          <cell r="O1005">
            <v>17732.5678386</v>
          </cell>
          <cell r="P1005">
            <v>0</v>
          </cell>
          <cell r="Q1005">
            <v>0</v>
          </cell>
          <cell r="R1005">
            <v>0</v>
          </cell>
          <cell r="S1005">
            <v>0</v>
          </cell>
          <cell r="BG1005">
            <v>17732.5678386</v>
          </cell>
        </row>
        <row r="1006">
          <cell r="B1006">
            <v>1000</v>
          </cell>
          <cell r="C1006" t="str">
            <v>Stockpile Reject Conveyor (SY4) - C&amp;I</v>
          </cell>
          <cell r="D1006">
            <v>40</v>
          </cell>
          <cell r="E1006" t="str">
            <v>Transport</v>
          </cell>
          <cell r="F1006" t="str">
            <v>22.  Cost of Road transport</v>
          </cell>
          <cell r="H1006" t="str">
            <v>E Transport</v>
          </cell>
          <cell r="I1006" t="str">
            <v>Local</v>
          </cell>
          <cell r="J1006" t="str">
            <v>ZAR</v>
          </cell>
          <cell r="L1006">
            <v>3546.5135677199992</v>
          </cell>
          <cell r="M1006">
            <v>0</v>
          </cell>
          <cell r="N1006">
            <v>0</v>
          </cell>
          <cell r="O1006">
            <v>0</v>
          </cell>
          <cell r="P1006">
            <v>3546.5135677199992</v>
          </cell>
          <cell r="Q1006">
            <v>0</v>
          </cell>
          <cell r="R1006">
            <v>0</v>
          </cell>
          <cell r="S1006">
            <v>0</v>
          </cell>
          <cell r="BH1006">
            <v>3546.5135677199992</v>
          </cell>
        </row>
        <row r="1007">
          <cell r="B1007">
            <v>1000</v>
          </cell>
          <cell r="C1007" t="str">
            <v>Stockpile Reject Conveyor (SY4) - C&amp;I</v>
          </cell>
          <cell r="D1007">
            <v>50</v>
          </cell>
          <cell r="E1007" t="str">
            <v>Construction, Erection, Installation</v>
          </cell>
          <cell r="F1007" t="str">
            <v>25.  Local labour</v>
          </cell>
          <cell r="H1007" t="str">
            <v>B Construction labour</v>
          </cell>
          <cell r="I1007" t="str">
            <v>Local</v>
          </cell>
          <cell r="J1007" t="str">
            <v>ZAR</v>
          </cell>
          <cell r="L1007">
            <v>63921.403584</v>
          </cell>
          <cell r="M1007">
            <v>0</v>
          </cell>
          <cell r="N1007">
            <v>0</v>
          </cell>
          <cell r="O1007">
            <v>0</v>
          </cell>
          <cell r="P1007">
            <v>0</v>
          </cell>
          <cell r="Q1007">
            <v>63921.403584</v>
          </cell>
          <cell r="R1007">
            <v>0</v>
          </cell>
          <cell r="S1007">
            <v>0</v>
          </cell>
          <cell r="BJ1007">
            <v>63921.403584</v>
          </cell>
        </row>
        <row r="1008">
          <cell r="B1008">
            <v>1000</v>
          </cell>
          <cell r="C1008" t="str">
            <v>Stockpile Reject Conveyor (SY4) - C&amp;I</v>
          </cell>
          <cell r="D1008">
            <v>60</v>
          </cell>
          <cell r="E1008" t="str">
            <v>Other</v>
          </cell>
          <cell r="M1008">
            <v>0</v>
          </cell>
          <cell r="N1008">
            <v>0</v>
          </cell>
          <cell r="O1008">
            <v>0</v>
          </cell>
          <cell r="P1008">
            <v>0</v>
          </cell>
          <cell r="Q1008">
            <v>0</v>
          </cell>
          <cell r="R1008">
            <v>0</v>
          </cell>
          <cell r="S1008">
            <v>0</v>
          </cell>
          <cell r="BJ1008">
            <v>0</v>
          </cell>
        </row>
        <row r="1009">
          <cell r="B1009">
            <v>1000</v>
          </cell>
          <cell r="C1009" t="str">
            <v>Stockpile Reject Conveyor (SY4) - C&amp;I</v>
          </cell>
          <cell r="D1009">
            <v>70</v>
          </cell>
          <cell r="M1009">
            <v>0</v>
          </cell>
          <cell r="N1009">
            <v>0</v>
          </cell>
          <cell r="O1009">
            <v>0</v>
          </cell>
          <cell r="P1009">
            <v>0</v>
          </cell>
          <cell r="Q1009">
            <v>0</v>
          </cell>
          <cell r="R1009">
            <v>0</v>
          </cell>
          <cell r="S1009">
            <v>0</v>
          </cell>
        </row>
        <row r="1010">
          <cell r="B1010">
            <v>1000</v>
          </cell>
          <cell r="C1010" t="str">
            <v>Stockpile Reject Conveyor (SY4) - Field instrumentation</v>
          </cell>
          <cell r="D1010">
            <v>10</v>
          </cell>
          <cell r="E1010" t="str">
            <v>Design</v>
          </cell>
          <cell r="F1010" t="str">
            <v>29.  Local Engineering Service/Design</v>
          </cell>
          <cell r="H1010" t="str">
            <v>A Engineering</v>
          </cell>
          <cell r="I1010" t="str">
            <v>Local</v>
          </cell>
          <cell r="J1010" t="str">
            <v>ZAR</v>
          </cell>
          <cell r="L1010">
            <v>1568.316789</v>
          </cell>
          <cell r="M1010">
            <v>1568.316789</v>
          </cell>
          <cell r="N1010">
            <v>0</v>
          </cell>
          <cell r="O1010">
            <v>0</v>
          </cell>
          <cell r="P1010">
            <v>0</v>
          </cell>
          <cell r="Q1010">
            <v>0</v>
          </cell>
          <cell r="R1010">
            <v>0</v>
          </cell>
          <cell r="S1010">
            <v>0</v>
          </cell>
          <cell r="AY1010">
            <v>1568.316789</v>
          </cell>
        </row>
        <row r="1011">
          <cell r="B1011">
            <v>1000</v>
          </cell>
          <cell r="C1011" t="str">
            <v>Stockpile Reject Conveyor (SY4) - Field instrumentation</v>
          </cell>
          <cell r="D1011">
            <v>20</v>
          </cell>
          <cell r="E1011" t="str">
            <v>Procurement</v>
          </cell>
          <cell r="F1011" t="str">
            <v>18.  F.O.R. Price-Goods manufactured Inside R.S.A.</v>
          </cell>
          <cell r="H1011" t="str">
            <v>C Mechanical equipment and materials</v>
          </cell>
          <cell r="I1011" t="str">
            <v>Local</v>
          </cell>
          <cell r="J1011" t="str">
            <v>ZAR</v>
          </cell>
          <cell r="L1011">
            <v>27280.907999999996</v>
          </cell>
          <cell r="M1011">
            <v>0</v>
          </cell>
          <cell r="N1011">
            <v>27280.907999999996</v>
          </cell>
          <cell r="O1011">
            <v>0</v>
          </cell>
          <cell r="P1011">
            <v>0</v>
          </cell>
          <cell r="Q1011">
            <v>0</v>
          </cell>
          <cell r="R1011">
            <v>0</v>
          </cell>
          <cell r="S1011">
            <v>0</v>
          </cell>
          <cell r="BE1011">
            <v>27280.907999999996</v>
          </cell>
        </row>
        <row r="1012">
          <cell r="B1012">
            <v>1000</v>
          </cell>
          <cell r="C1012" t="str">
            <v>Stockpile Reject Conveyor (SY4) - Field instrumentation</v>
          </cell>
          <cell r="D1012">
            <v>30</v>
          </cell>
          <cell r="E1012" t="str">
            <v>Engineering, manufacture and assembly</v>
          </cell>
          <cell r="F1012" t="str">
            <v>25.  Local labour</v>
          </cell>
          <cell r="H1012" t="str">
            <v>C Mechanical equipment and materials</v>
          </cell>
          <cell r="I1012" t="str">
            <v>Local</v>
          </cell>
          <cell r="J1012" t="str">
            <v>ZAR</v>
          </cell>
          <cell r="L1012">
            <v>784.15839449999999</v>
          </cell>
          <cell r="M1012">
            <v>0</v>
          </cell>
          <cell r="N1012">
            <v>0</v>
          </cell>
          <cell r="O1012">
            <v>784.15839449999999</v>
          </cell>
          <cell r="P1012">
            <v>0</v>
          </cell>
          <cell r="Q1012">
            <v>0</v>
          </cell>
          <cell r="R1012">
            <v>0</v>
          </cell>
          <cell r="S1012">
            <v>0</v>
          </cell>
          <cell r="BG1012">
            <v>784.15839449999999</v>
          </cell>
        </row>
        <row r="1013">
          <cell r="B1013">
            <v>1000</v>
          </cell>
          <cell r="C1013" t="str">
            <v>Stockpile Reject Conveyor (SY4) - Field instrumentation</v>
          </cell>
          <cell r="D1013">
            <v>40</v>
          </cell>
          <cell r="E1013" t="str">
            <v>Transport</v>
          </cell>
          <cell r="F1013" t="str">
            <v>22.  Cost of Road transport</v>
          </cell>
          <cell r="H1013" t="str">
            <v>E Transport</v>
          </cell>
          <cell r="I1013" t="str">
            <v>Local</v>
          </cell>
          <cell r="J1013" t="str">
            <v>ZAR</v>
          </cell>
          <cell r="L1013">
            <v>156.83167889999999</v>
          </cell>
          <cell r="M1013">
            <v>0</v>
          </cell>
          <cell r="N1013">
            <v>0</v>
          </cell>
          <cell r="O1013">
            <v>0</v>
          </cell>
          <cell r="P1013">
            <v>156.83167889999999</v>
          </cell>
          <cell r="Q1013">
            <v>0</v>
          </cell>
          <cell r="R1013">
            <v>0</v>
          </cell>
          <cell r="S1013">
            <v>0</v>
          </cell>
          <cell r="BH1013">
            <v>156.83167889999999</v>
          </cell>
        </row>
        <row r="1014">
          <cell r="B1014">
            <v>1000</v>
          </cell>
          <cell r="C1014" t="str">
            <v>Stockpile Reject Conveyor (SY4) - Field instrumentation</v>
          </cell>
          <cell r="D1014">
            <v>50</v>
          </cell>
          <cell r="E1014" t="str">
            <v>Construction, Erection, Installation</v>
          </cell>
          <cell r="F1014" t="str">
            <v>25.  Local labour</v>
          </cell>
          <cell r="H1014" t="str">
            <v>B Construction labour</v>
          </cell>
          <cell r="I1014" t="str">
            <v>Local</v>
          </cell>
          <cell r="J1014" t="str">
            <v>ZAR</v>
          </cell>
          <cell r="L1014">
            <v>4085.4277799999995</v>
          </cell>
          <cell r="M1014">
            <v>0</v>
          </cell>
          <cell r="N1014">
            <v>0</v>
          </cell>
          <cell r="O1014">
            <v>0</v>
          </cell>
          <cell r="P1014">
            <v>0</v>
          </cell>
          <cell r="Q1014">
            <v>4085.4277799999995</v>
          </cell>
          <cell r="R1014">
            <v>0</v>
          </cell>
          <cell r="S1014">
            <v>0</v>
          </cell>
          <cell r="BJ1014">
            <v>4085.4277799999995</v>
          </cell>
        </row>
        <row r="1015">
          <cell r="B1015">
            <v>1000</v>
          </cell>
          <cell r="C1015" t="str">
            <v>Stockpile Reject Conveyor (SY4) - Field instrumentation</v>
          </cell>
          <cell r="D1015">
            <v>60</v>
          </cell>
          <cell r="E1015" t="str">
            <v>Other</v>
          </cell>
          <cell r="M1015">
            <v>0</v>
          </cell>
          <cell r="N1015">
            <v>0</v>
          </cell>
          <cell r="O1015">
            <v>0</v>
          </cell>
          <cell r="P1015">
            <v>0</v>
          </cell>
          <cell r="Q1015">
            <v>0</v>
          </cell>
          <cell r="R1015">
            <v>0</v>
          </cell>
          <cell r="S1015">
            <v>0</v>
          </cell>
          <cell r="BJ1015">
            <v>0</v>
          </cell>
        </row>
        <row r="1016">
          <cell r="B1016">
            <v>1000</v>
          </cell>
          <cell r="C1016" t="str">
            <v>Stockpile Reject Conveyor (SY4) - Field instrumentation</v>
          </cell>
          <cell r="D1016">
            <v>70</v>
          </cell>
          <cell r="M1016">
            <v>0</v>
          </cell>
          <cell r="N1016">
            <v>0</v>
          </cell>
          <cell r="O1016">
            <v>0</v>
          </cell>
          <cell r="P1016">
            <v>0</v>
          </cell>
          <cell r="Q1016">
            <v>0</v>
          </cell>
          <cell r="R1016">
            <v>0</v>
          </cell>
          <cell r="S1016">
            <v>0</v>
          </cell>
        </row>
        <row r="1017">
          <cell r="B1017">
            <v>1000</v>
          </cell>
          <cell r="C1017" t="str">
            <v>Stockpile Reject Conveyor (SY4) - Earthing</v>
          </cell>
          <cell r="D1017">
            <v>10</v>
          </cell>
          <cell r="E1017" t="str">
            <v>Design</v>
          </cell>
          <cell r="F1017" t="str">
            <v>29.  Local Engineering Service/Design</v>
          </cell>
          <cell r="H1017" t="str">
            <v>A Engineering</v>
          </cell>
          <cell r="I1017" t="str">
            <v>Local</v>
          </cell>
          <cell r="J1017" t="str">
            <v>ZAR</v>
          </cell>
          <cell r="L1017">
            <v>21529.332305999997</v>
          </cell>
          <cell r="M1017">
            <v>21529.332305999997</v>
          </cell>
          <cell r="N1017">
            <v>0</v>
          </cell>
          <cell r="O1017">
            <v>0</v>
          </cell>
          <cell r="P1017">
            <v>0</v>
          </cell>
          <cell r="Q1017">
            <v>0</v>
          </cell>
          <cell r="R1017">
            <v>0</v>
          </cell>
          <cell r="S1017">
            <v>0</v>
          </cell>
          <cell r="AX1017">
            <v>21529.332305999997</v>
          </cell>
        </row>
        <row r="1018">
          <cell r="B1018">
            <v>1000</v>
          </cell>
          <cell r="C1018" t="str">
            <v>Stockpile Reject Conveyor (SY4) - Earthing</v>
          </cell>
          <cell r="D1018">
            <v>20</v>
          </cell>
          <cell r="E1018" t="str">
            <v>Procurement</v>
          </cell>
          <cell r="F1018" t="str">
            <v>18.  F.O.R. Price-Goods manufactured Inside R.S.A.</v>
          </cell>
          <cell r="H1018" t="str">
            <v>C Mechanical equipment and materials</v>
          </cell>
          <cell r="I1018" t="str">
            <v>Local</v>
          </cell>
          <cell r="J1018" t="str">
            <v>ZAR</v>
          </cell>
          <cell r="L1018">
            <v>299880.90891</v>
          </cell>
          <cell r="M1018">
            <v>0</v>
          </cell>
          <cell r="N1018">
            <v>299880.90891</v>
          </cell>
          <cell r="O1018">
            <v>0</v>
          </cell>
          <cell r="P1018">
            <v>0</v>
          </cell>
          <cell r="Q1018">
            <v>0</v>
          </cell>
          <cell r="R1018">
            <v>0</v>
          </cell>
          <cell r="S1018">
            <v>0</v>
          </cell>
          <cell r="BD1018">
            <v>299880.90891</v>
          </cell>
        </row>
        <row r="1019">
          <cell r="B1019">
            <v>1000</v>
          </cell>
          <cell r="C1019" t="str">
            <v>Stockpile Reject Conveyor (SY4) - Earthing</v>
          </cell>
          <cell r="D1019">
            <v>30</v>
          </cell>
          <cell r="E1019" t="str">
            <v>Engineering, manufacture and assembly</v>
          </cell>
          <cell r="F1019" t="str">
            <v>25.  Local labour</v>
          </cell>
          <cell r="H1019" t="str">
            <v>C Mechanical equipment and materials</v>
          </cell>
          <cell r="I1019" t="str">
            <v>Local</v>
          </cell>
          <cell r="J1019" t="str">
            <v>ZAR</v>
          </cell>
          <cell r="L1019">
            <v>10764.666152999998</v>
          </cell>
          <cell r="M1019">
            <v>0</v>
          </cell>
          <cell r="N1019">
            <v>0</v>
          </cell>
          <cell r="O1019">
            <v>10764.666152999998</v>
          </cell>
          <cell r="P1019">
            <v>0</v>
          </cell>
          <cell r="Q1019">
            <v>0</v>
          </cell>
          <cell r="R1019">
            <v>0</v>
          </cell>
          <cell r="S1019">
            <v>0</v>
          </cell>
          <cell r="BG1019">
            <v>10764.666152999998</v>
          </cell>
        </row>
        <row r="1020">
          <cell r="B1020">
            <v>1000</v>
          </cell>
          <cell r="C1020" t="str">
            <v>Stockpile Reject Conveyor (SY4) - Earthing</v>
          </cell>
          <cell r="D1020">
            <v>40</v>
          </cell>
          <cell r="E1020" t="str">
            <v>Transport</v>
          </cell>
          <cell r="F1020" t="str">
            <v>22.  Cost of Road transport</v>
          </cell>
          <cell r="H1020" t="str">
            <v>E Transport</v>
          </cell>
          <cell r="I1020" t="str">
            <v>Local</v>
          </cell>
          <cell r="J1020" t="str">
            <v>ZAR</v>
          </cell>
          <cell r="L1020">
            <v>2152.9332305999997</v>
          </cell>
          <cell r="M1020">
            <v>0</v>
          </cell>
          <cell r="N1020">
            <v>0</v>
          </cell>
          <cell r="O1020">
            <v>0</v>
          </cell>
          <cell r="P1020">
            <v>2152.9332305999997</v>
          </cell>
          <cell r="Q1020">
            <v>0</v>
          </cell>
          <cell r="R1020">
            <v>0</v>
          </cell>
          <cell r="S1020">
            <v>0</v>
          </cell>
          <cell r="BH1020">
            <v>2152.9332305999997</v>
          </cell>
        </row>
        <row r="1021">
          <cell r="B1021">
            <v>1000</v>
          </cell>
          <cell r="C1021" t="str">
            <v>Stockpile Reject Conveyor (SY4) - Earthing</v>
          </cell>
          <cell r="D1021">
            <v>50</v>
          </cell>
          <cell r="E1021" t="str">
            <v>Construction, Erection, Installation</v>
          </cell>
          <cell r="F1021" t="str">
            <v>25.  Local labour</v>
          </cell>
          <cell r="H1021" t="str">
            <v>B Construction labour</v>
          </cell>
          <cell r="I1021" t="str">
            <v>Local</v>
          </cell>
          <cell r="J1021" t="str">
            <v>ZAR</v>
          </cell>
          <cell r="L1021">
            <v>130705.73720999999</v>
          </cell>
          <cell r="M1021">
            <v>0</v>
          </cell>
          <cell r="N1021">
            <v>0</v>
          </cell>
          <cell r="O1021">
            <v>0</v>
          </cell>
          <cell r="P1021">
            <v>0</v>
          </cell>
          <cell r="Q1021">
            <v>130705.73720999999</v>
          </cell>
          <cell r="R1021">
            <v>0</v>
          </cell>
          <cell r="S1021">
            <v>0</v>
          </cell>
          <cell r="BJ1021">
            <v>130705.73720999999</v>
          </cell>
        </row>
        <row r="1022">
          <cell r="B1022">
            <v>1000</v>
          </cell>
          <cell r="C1022" t="str">
            <v>Stockpile Reject Conveyor (SY4) - Earthing</v>
          </cell>
          <cell r="D1022">
            <v>60</v>
          </cell>
          <cell r="E1022" t="str">
            <v>Other</v>
          </cell>
          <cell r="M1022">
            <v>0</v>
          </cell>
          <cell r="N1022">
            <v>0</v>
          </cell>
          <cell r="O1022">
            <v>0</v>
          </cell>
          <cell r="P1022">
            <v>0</v>
          </cell>
          <cell r="Q1022">
            <v>0</v>
          </cell>
          <cell r="R1022">
            <v>0</v>
          </cell>
          <cell r="S1022">
            <v>0</v>
          </cell>
          <cell r="BJ1022">
            <v>0</v>
          </cell>
        </row>
        <row r="1023">
          <cell r="B1023">
            <v>1000</v>
          </cell>
          <cell r="C1023" t="str">
            <v>Stockpile Reject Conveyor (SY4) - Earthing</v>
          </cell>
          <cell r="D1023">
            <v>70</v>
          </cell>
          <cell r="M1023">
            <v>0</v>
          </cell>
          <cell r="N1023">
            <v>0</v>
          </cell>
          <cell r="O1023">
            <v>0</v>
          </cell>
          <cell r="P1023">
            <v>0</v>
          </cell>
          <cell r="Q1023">
            <v>0</v>
          </cell>
          <cell r="R1023">
            <v>0</v>
          </cell>
          <cell r="S1023">
            <v>0</v>
          </cell>
        </row>
        <row r="1024">
          <cell r="M1024">
            <v>0</v>
          </cell>
          <cell r="N1024">
            <v>0</v>
          </cell>
          <cell r="O1024">
            <v>0</v>
          </cell>
          <cell r="P1024">
            <v>0</v>
          </cell>
          <cell r="Q1024">
            <v>0</v>
          </cell>
          <cell r="R1024">
            <v>0</v>
          </cell>
          <cell r="S1024">
            <v>0</v>
          </cell>
        </row>
        <row r="1025">
          <cell r="B1025">
            <v>1100</v>
          </cell>
          <cell r="C1025" t="str">
            <v>Stockpile Reject Conveyor (SY5) - Steelwork</v>
          </cell>
          <cell r="D1025">
            <v>10</v>
          </cell>
          <cell r="E1025" t="str">
            <v>Design</v>
          </cell>
          <cell r="F1025" t="str">
            <v>29.  Local Engineering Service/Design</v>
          </cell>
          <cell r="H1025" t="str">
            <v>A Engineering</v>
          </cell>
          <cell r="I1025" t="str">
            <v>Local</v>
          </cell>
          <cell r="J1025" t="str">
            <v>ZAR</v>
          </cell>
          <cell r="L1025">
            <v>160302.98042990328</v>
          </cell>
          <cell r="M1025">
            <v>160302.98042990328</v>
          </cell>
          <cell r="N1025">
            <v>0</v>
          </cell>
          <cell r="O1025">
            <v>0</v>
          </cell>
          <cell r="P1025">
            <v>0</v>
          </cell>
          <cell r="Q1025">
            <v>0</v>
          </cell>
          <cell r="R1025">
            <v>0</v>
          </cell>
          <cell r="S1025">
            <v>0</v>
          </cell>
          <cell r="AW1025">
            <v>160302.98042990328</v>
          </cell>
        </row>
        <row r="1026">
          <cell r="B1026">
            <v>1100</v>
          </cell>
          <cell r="C1026" t="str">
            <v>Stockpile Reject Conveyor (SY5) - Steelwork</v>
          </cell>
          <cell r="D1026">
            <v>20</v>
          </cell>
          <cell r="E1026" t="str">
            <v>Procurement</v>
          </cell>
          <cell r="F1026" t="str">
            <v>18.  F.O.R. Price-Goods manufactured Inside R.S.A.</v>
          </cell>
          <cell r="H1026" t="str">
            <v>C Mechanical equipment and materials</v>
          </cell>
          <cell r="I1026" t="str">
            <v>Local</v>
          </cell>
          <cell r="J1026" t="str">
            <v>ZAR</v>
          </cell>
          <cell r="L1026">
            <v>1416794.1998083876</v>
          </cell>
          <cell r="M1026">
            <v>0</v>
          </cell>
          <cell r="N1026">
            <v>1416794.1998083876</v>
          </cell>
          <cell r="O1026">
            <v>0</v>
          </cell>
          <cell r="P1026">
            <v>0</v>
          </cell>
          <cell r="Q1026">
            <v>0</v>
          </cell>
          <cell r="R1026">
            <v>0</v>
          </cell>
          <cell r="S1026">
            <v>0</v>
          </cell>
          <cell r="BD1026">
            <v>1416794.1998083876</v>
          </cell>
        </row>
        <row r="1027">
          <cell r="B1027">
            <v>1100</v>
          </cell>
          <cell r="C1027" t="str">
            <v>Stockpile Reject Conveyor (SY5) - Steelwork</v>
          </cell>
          <cell r="D1027">
            <v>30</v>
          </cell>
          <cell r="E1027" t="str">
            <v>Engineering, manufacture and assembly</v>
          </cell>
          <cell r="F1027" t="str">
            <v>25.  Local labour</v>
          </cell>
          <cell r="H1027" t="str">
            <v>C Mechanical equipment and materials</v>
          </cell>
          <cell r="I1027" t="str">
            <v>Local</v>
          </cell>
          <cell r="J1027" t="str">
            <v>ZAR</v>
          </cell>
          <cell r="L1027">
            <v>40075.745107475821</v>
          </cell>
          <cell r="M1027">
            <v>0</v>
          </cell>
          <cell r="N1027">
            <v>0</v>
          </cell>
          <cell r="O1027">
            <v>40075.745107475821</v>
          </cell>
          <cell r="P1027">
            <v>0</v>
          </cell>
          <cell r="Q1027">
            <v>0</v>
          </cell>
          <cell r="R1027">
            <v>0</v>
          </cell>
          <cell r="S1027">
            <v>0</v>
          </cell>
          <cell r="BG1027">
            <v>40075.745107475821</v>
          </cell>
        </row>
        <row r="1028">
          <cell r="B1028">
            <v>1100</v>
          </cell>
          <cell r="C1028" t="str">
            <v>Stockpile Reject Conveyor (SY5) - Steelwork</v>
          </cell>
          <cell r="D1028">
            <v>40</v>
          </cell>
          <cell r="E1028" t="str">
            <v>Transport</v>
          </cell>
          <cell r="F1028" t="str">
            <v>22.  Cost of Road transport</v>
          </cell>
          <cell r="H1028" t="str">
            <v>E Transport</v>
          </cell>
          <cell r="I1028" t="str">
            <v>Local</v>
          </cell>
          <cell r="J1028" t="str">
            <v>ZAR</v>
          </cell>
          <cell r="L1028">
            <v>8015.1490214951627</v>
          </cell>
          <cell r="M1028">
            <v>0</v>
          </cell>
          <cell r="N1028">
            <v>0</v>
          </cell>
          <cell r="O1028">
            <v>0</v>
          </cell>
          <cell r="P1028">
            <v>8015.1490214951627</v>
          </cell>
          <cell r="Q1028">
            <v>0</v>
          </cell>
          <cell r="R1028">
            <v>0</v>
          </cell>
          <cell r="S1028">
            <v>0</v>
          </cell>
          <cell r="BH1028">
            <v>8015.1490214951627</v>
          </cell>
        </row>
        <row r="1029">
          <cell r="B1029">
            <v>1100</v>
          </cell>
          <cell r="C1029" t="str">
            <v>Stockpile Reject Conveyor (SY5) - Steelwork</v>
          </cell>
          <cell r="D1029">
            <v>50</v>
          </cell>
          <cell r="E1029" t="str">
            <v>Construction, Erection, Installation</v>
          </cell>
          <cell r="F1029" t="str">
            <v>25.  Local labour</v>
          </cell>
          <cell r="H1029" t="str">
            <v>B Construction labour</v>
          </cell>
          <cell r="I1029" t="str">
            <v>Local</v>
          </cell>
          <cell r="J1029" t="str">
            <v>ZAR</v>
          </cell>
          <cell r="L1029">
            <v>186235.60449064503</v>
          </cell>
          <cell r="M1029">
            <v>0</v>
          </cell>
          <cell r="N1029">
            <v>0</v>
          </cell>
          <cell r="O1029">
            <v>0</v>
          </cell>
          <cell r="P1029">
            <v>0</v>
          </cell>
          <cell r="Q1029">
            <v>186235.60449064503</v>
          </cell>
          <cell r="R1029">
            <v>0</v>
          </cell>
          <cell r="S1029">
            <v>0</v>
          </cell>
          <cell r="BJ1029">
            <v>186235.60449064503</v>
          </cell>
        </row>
        <row r="1030">
          <cell r="B1030">
            <v>1100</v>
          </cell>
          <cell r="C1030" t="str">
            <v>Stockpile Reject Conveyor (SY5) - Steelwork</v>
          </cell>
          <cell r="D1030">
            <v>60</v>
          </cell>
          <cell r="E1030" t="str">
            <v>Other</v>
          </cell>
          <cell r="M1030">
            <v>0</v>
          </cell>
          <cell r="N1030">
            <v>0</v>
          </cell>
          <cell r="O1030">
            <v>0</v>
          </cell>
          <cell r="P1030">
            <v>0</v>
          </cell>
          <cell r="Q1030">
            <v>0</v>
          </cell>
          <cell r="R1030">
            <v>0</v>
          </cell>
          <cell r="S1030">
            <v>0</v>
          </cell>
          <cell r="BJ1030">
            <v>0</v>
          </cell>
        </row>
        <row r="1031">
          <cell r="B1031">
            <v>1100</v>
          </cell>
          <cell r="C1031" t="str">
            <v>Stockpile Reject Conveyor (SY5) - Steelwork</v>
          </cell>
          <cell r="D1031">
            <v>70</v>
          </cell>
          <cell r="M1031">
            <v>0</v>
          </cell>
          <cell r="N1031">
            <v>0</v>
          </cell>
          <cell r="O1031">
            <v>0</v>
          </cell>
          <cell r="P1031">
            <v>0</v>
          </cell>
          <cell r="Q1031">
            <v>0</v>
          </cell>
          <cell r="R1031">
            <v>0</v>
          </cell>
          <cell r="S1031">
            <v>0</v>
          </cell>
        </row>
        <row r="1032">
          <cell r="B1032">
            <v>1100</v>
          </cell>
          <cell r="C1032" t="str">
            <v>Stockpile Reject Conveyor (SY5) - Idlers</v>
          </cell>
          <cell r="D1032">
            <v>10</v>
          </cell>
          <cell r="E1032" t="str">
            <v>Design</v>
          </cell>
          <cell r="F1032" t="str">
            <v>29.  Local Engineering Service/Design</v>
          </cell>
          <cell r="H1032" t="str">
            <v>A Engineering</v>
          </cell>
          <cell r="I1032" t="str">
            <v>Local</v>
          </cell>
          <cell r="J1032" t="str">
            <v>ZAR</v>
          </cell>
          <cell r="L1032">
            <v>113071.58189279998</v>
          </cell>
          <cell r="M1032">
            <v>113071.58189279998</v>
          </cell>
          <cell r="N1032">
            <v>0</v>
          </cell>
          <cell r="O1032">
            <v>0</v>
          </cell>
          <cell r="P1032">
            <v>0</v>
          </cell>
          <cell r="Q1032">
            <v>0</v>
          </cell>
          <cell r="R1032">
            <v>0</v>
          </cell>
          <cell r="S1032">
            <v>0</v>
          </cell>
          <cell r="BB1032">
            <v>113071.58189279998</v>
          </cell>
        </row>
        <row r="1033">
          <cell r="B1033">
            <v>1100</v>
          </cell>
          <cell r="C1033" t="str">
            <v>Stockpile Reject Conveyor (SY5) - Idlers</v>
          </cell>
          <cell r="D1033">
            <v>20</v>
          </cell>
          <cell r="E1033" t="str">
            <v>Procurement</v>
          </cell>
          <cell r="F1033" t="str">
            <v>18.  F.O.R. Price-Goods manufactured Inside R.S.A.</v>
          </cell>
          <cell r="H1033" t="str">
            <v>C Mechanical equipment and materials</v>
          </cell>
          <cell r="I1033" t="str">
            <v>Local</v>
          </cell>
          <cell r="J1033" t="str">
            <v>ZAR</v>
          </cell>
          <cell r="L1033">
            <v>1028391.8414399999</v>
          </cell>
          <cell r="M1033">
            <v>0</v>
          </cell>
          <cell r="N1033">
            <v>1028391.8414399999</v>
          </cell>
          <cell r="O1033">
            <v>0</v>
          </cell>
          <cell r="P1033">
            <v>0</v>
          </cell>
          <cell r="Q1033">
            <v>0</v>
          </cell>
          <cell r="R1033">
            <v>0</v>
          </cell>
          <cell r="S1033">
            <v>0</v>
          </cell>
          <cell r="BE1033">
            <v>1028391.8414399999</v>
          </cell>
        </row>
        <row r="1034">
          <cell r="B1034">
            <v>1100</v>
          </cell>
          <cell r="C1034" t="str">
            <v>Stockpile Reject Conveyor (SY5) - Idlers</v>
          </cell>
          <cell r="D1034">
            <v>30</v>
          </cell>
          <cell r="E1034" t="str">
            <v>Engineering, manufacture and assembly</v>
          </cell>
          <cell r="F1034" t="str">
            <v>25.  Local labour</v>
          </cell>
          <cell r="H1034" t="str">
            <v>C Mechanical equipment and materials</v>
          </cell>
          <cell r="I1034" t="str">
            <v>Local</v>
          </cell>
          <cell r="J1034" t="str">
            <v>ZAR</v>
          </cell>
          <cell r="L1034">
            <v>28267.895473199995</v>
          </cell>
          <cell r="M1034">
            <v>0</v>
          </cell>
          <cell r="N1034">
            <v>0</v>
          </cell>
          <cell r="O1034">
            <v>28267.895473199995</v>
          </cell>
          <cell r="P1034">
            <v>0</v>
          </cell>
          <cell r="Q1034">
            <v>0</v>
          </cell>
          <cell r="R1034">
            <v>0</v>
          </cell>
          <cell r="S1034">
            <v>0</v>
          </cell>
          <cell r="BG1034">
            <v>28267.895473199995</v>
          </cell>
        </row>
        <row r="1035">
          <cell r="B1035">
            <v>1100</v>
          </cell>
          <cell r="C1035" t="str">
            <v>Stockpile Reject Conveyor (SY5) - Idlers</v>
          </cell>
          <cell r="D1035">
            <v>40</v>
          </cell>
          <cell r="E1035" t="str">
            <v>Transport</v>
          </cell>
          <cell r="F1035" t="str">
            <v>22.  Cost of Road transport</v>
          </cell>
          <cell r="H1035" t="str">
            <v>E Transport</v>
          </cell>
          <cell r="I1035" t="str">
            <v>Local</v>
          </cell>
          <cell r="J1035" t="str">
            <v>ZAR</v>
          </cell>
          <cell r="L1035">
            <v>5653.5790946399993</v>
          </cell>
          <cell r="M1035">
            <v>0</v>
          </cell>
          <cell r="N1035">
            <v>0</v>
          </cell>
          <cell r="O1035">
            <v>0</v>
          </cell>
          <cell r="P1035">
            <v>5653.5790946399993</v>
          </cell>
          <cell r="Q1035">
            <v>0</v>
          </cell>
          <cell r="R1035">
            <v>0</v>
          </cell>
          <cell r="S1035">
            <v>0</v>
          </cell>
          <cell r="BH1035">
            <v>5653.5790946399993</v>
          </cell>
        </row>
        <row r="1036">
          <cell r="B1036">
            <v>1100</v>
          </cell>
          <cell r="C1036" t="str">
            <v>Stockpile Reject Conveyor (SY5) - Idlers</v>
          </cell>
          <cell r="D1036">
            <v>50</v>
          </cell>
          <cell r="E1036" t="str">
            <v>Construction, Erection, Installation</v>
          </cell>
          <cell r="F1036" t="str">
            <v>25.  Local labour</v>
          </cell>
          <cell r="H1036" t="str">
            <v>B Construction labour</v>
          </cell>
          <cell r="I1036" t="str">
            <v>Local</v>
          </cell>
          <cell r="J1036" t="str">
            <v>ZAR</v>
          </cell>
          <cell r="L1036">
            <v>102323.97748799999</v>
          </cell>
          <cell r="M1036">
            <v>0</v>
          </cell>
          <cell r="N1036">
            <v>0</v>
          </cell>
          <cell r="O1036">
            <v>0</v>
          </cell>
          <cell r="P1036">
            <v>0</v>
          </cell>
          <cell r="Q1036">
            <v>102323.97748799999</v>
          </cell>
          <cell r="R1036">
            <v>0</v>
          </cell>
          <cell r="S1036">
            <v>0</v>
          </cell>
          <cell r="BJ1036">
            <v>102323.97748799999</v>
          </cell>
        </row>
        <row r="1037">
          <cell r="B1037">
            <v>1100</v>
          </cell>
          <cell r="C1037" t="str">
            <v>Stockpile Reject Conveyor (SY5) - Idlers</v>
          </cell>
          <cell r="D1037">
            <v>60</v>
          </cell>
          <cell r="E1037" t="str">
            <v>Other</v>
          </cell>
          <cell r="M1037">
            <v>0</v>
          </cell>
          <cell r="N1037">
            <v>0</v>
          </cell>
          <cell r="O1037">
            <v>0</v>
          </cell>
          <cell r="P1037">
            <v>0</v>
          </cell>
          <cell r="Q1037">
            <v>0</v>
          </cell>
          <cell r="R1037">
            <v>0</v>
          </cell>
          <cell r="S1037">
            <v>0</v>
          </cell>
          <cell r="BJ1037">
            <v>0</v>
          </cell>
        </row>
        <row r="1038">
          <cell r="B1038">
            <v>1100</v>
          </cell>
          <cell r="C1038" t="str">
            <v>Stockpile Reject Conveyor (SY5) - Idlers</v>
          </cell>
          <cell r="D1038">
            <v>70</v>
          </cell>
          <cell r="M1038">
            <v>0</v>
          </cell>
          <cell r="N1038">
            <v>0</v>
          </cell>
          <cell r="O1038">
            <v>0</v>
          </cell>
          <cell r="P1038">
            <v>0</v>
          </cell>
          <cell r="Q1038">
            <v>0</v>
          </cell>
          <cell r="R1038">
            <v>0</v>
          </cell>
          <cell r="S1038">
            <v>0</v>
          </cell>
        </row>
        <row r="1039">
          <cell r="B1039">
            <v>1100</v>
          </cell>
          <cell r="C1039" t="str">
            <v>Stockpile Reject Conveyor (SY5) - Pulleys</v>
          </cell>
          <cell r="D1039">
            <v>10</v>
          </cell>
          <cell r="E1039" t="str">
            <v>Design</v>
          </cell>
          <cell r="F1039" t="str">
            <v>29.  Local Engineering Service/Design</v>
          </cell>
          <cell r="H1039" t="str">
            <v>A Engineering</v>
          </cell>
          <cell r="I1039" t="str">
            <v>Local</v>
          </cell>
          <cell r="J1039" t="str">
            <v>ZAR</v>
          </cell>
          <cell r="L1039">
            <v>67150.028654366819</v>
          </cell>
          <cell r="M1039">
            <v>67150.028654366819</v>
          </cell>
          <cell r="N1039">
            <v>0</v>
          </cell>
          <cell r="O1039">
            <v>0</v>
          </cell>
          <cell r="P1039">
            <v>0</v>
          </cell>
          <cell r="Q1039">
            <v>0</v>
          </cell>
          <cell r="R1039">
            <v>0</v>
          </cell>
          <cell r="S1039">
            <v>0</v>
          </cell>
          <cell r="BC1039">
            <v>67150.028654366819</v>
          </cell>
        </row>
        <row r="1040">
          <cell r="B1040">
            <v>1100</v>
          </cell>
          <cell r="C1040" t="str">
            <v>Stockpile Reject Conveyor (SY5) - Pulleys</v>
          </cell>
          <cell r="D1040">
            <v>20</v>
          </cell>
          <cell r="E1040" t="str">
            <v>Procurement</v>
          </cell>
          <cell r="F1040" t="str">
            <v>18.  F.O.R. Price-Goods manufactured Inside R.S.A.</v>
          </cell>
          <cell r="H1040" t="str">
            <v>C Mechanical equipment and materials</v>
          </cell>
          <cell r="I1040" t="str">
            <v>Local</v>
          </cell>
          <cell r="J1040" t="str">
            <v>ZAR</v>
          </cell>
          <cell r="L1040">
            <v>476302.69186569558</v>
          </cell>
          <cell r="M1040">
            <v>0</v>
          </cell>
          <cell r="N1040">
            <v>476302.69186569558</v>
          </cell>
          <cell r="O1040">
            <v>0</v>
          </cell>
          <cell r="P1040">
            <v>0</v>
          </cell>
          <cell r="Q1040">
            <v>0</v>
          </cell>
          <cell r="R1040">
            <v>0</v>
          </cell>
          <cell r="S1040">
            <v>0</v>
          </cell>
          <cell r="BF1040">
            <v>476302.69186569558</v>
          </cell>
        </row>
        <row r="1041">
          <cell r="B1041">
            <v>1100</v>
          </cell>
          <cell r="C1041" t="str">
            <v>Stockpile Reject Conveyor (SY5) - Pulleys</v>
          </cell>
          <cell r="D1041">
            <v>30</v>
          </cell>
          <cell r="E1041" t="str">
            <v>Engineering, manufacture and assembly</v>
          </cell>
          <cell r="F1041" t="str">
            <v>25.  Local labour</v>
          </cell>
          <cell r="H1041" t="str">
            <v>C Mechanical equipment and materials</v>
          </cell>
          <cell r="I1041" t="str">
            <v>Local</v>
          </cell>
          <cell r="J1041" t="str">
            <v>ZAR</v>
          </cell>
          <cell r="L1041">
            <v>16787.507163591705</v>
          </cell>
          <cell r="M1041">
            <v>0</v>
          </cell>
          <cell r="N1041">
            <v>0</v>
          </cell>
          <cell r="O1041">
            <v>16787.507163591705</v>
          </cell>
          <cell r="P1041">
            <v>0</v>
          </cell>
          <cell r="Q1041">
            <v>0</v>
          </cell>
          <cell r="R1041">
            <v>0</v>
          </cell>
          <cell r="S1041">
            <v>0</v>
          </cell>
          <cell r="BG1041">
            <v>16787.507163591705</v>
          </cell>
        </row>
        <row r="1042">
          <cell r="B1042">
            <v>1100</v>
          </cell>
          <cell r="C1042" t="str">
            <v>Stockpile Reject Conveyor (SY5) - Pulleys</v>
          </cell>
          <cell r="D1042">
            <v>40</v>
          </cell>
          <cell r="E1042" t="str">
            <v>Transport</v>
          </cell>
          <cell r="F1042" t="str">
            <v>22.  Cost of Road transport</v>
          </cell>
          <cell r="H1042" t="str">
            <v>E Transport</v>
          </cell>
          <cell r="I1042" t="str">
            <v>Local</v>
          </cell>
          <cell r="J1042" t="str">
            <v>ZAR</v>
          </cell>
          <cell r="L1042">
            <v>3357.5014327183408</v>
          </cell>
          <cell r="M1042">
            <v>0</v>
          </cell>
          <cell r="N1042">
            <v>0</v>
          </cell>
          <cell r="O1042">
            <v>0</v>
          </cell>
          <cell r="P1042">
            <v>3357.5014327183408</v>
          </cell>
          <cell r="Q1042">
            <v>0</v>
          </cell>
          <cell r="R1042">
            <v>0</v>
          </cell>
          <cell r="S1042">
            <v>0</v>
          </cell>
          <cell r="BH1042">
            <v>3357.5014327183408</v>
          </cell>
        </row>
        <row r="1043">
          <cell r="B1043">
            <v>1100</v>
          </cell>
          <cell r="C1043" t="str">
            <v>Stockpile Reject Conveyor (SY5) - Pulleys</v>
          </cell>
          <cell r="D1043">
            <v>50</v>
          </cell>
          <cell r="E1043" t="str">
            <v>Construction, Erection, Installation</v>
          </cell>
          <cell r="F1043" t="str">
            <v>25.  Local labour</v>
          </cell>
          <cell r="H1043" t="str">
            <v>B Construction labour</v>
          </cell>
          <cell r="I1043" t="str">
            <v>Local</v>
          </cell>
          <cell r="J1043" t="str">
            <v>ZAR</v>
          </cell>
          <cell r="L1043">
            <v>61252.808677972673</v>
          </cell>
          <cell r="M1043">
            <v>0</v>
          </cell>
          <cell r="N1043">
            <v>0</v>
          </cell>
          <cell r="O1043">
            <v>0</v>
          </cell>
          <cell r="P1043">
            <v>0</v>
          </cell>
          <cell r="Q1043">
            <v>61252.808677972673</v>
          </cell>
          <cell r="R1043">
            <v>0</v>
          </cell>
          <cell r="S1043">
            <v>0</v>
          </cell>
          <cell r="BJ1043">
            <v>61252.808677972673</v>
          </cell>
        </row>
        <row r="1044">
          <cell r="B1044">
            <v>1100</v>
          </cell>
          <cell r="C1044" t="str">
            <v>Stockpile Reject Conveyor (SY5) - Pulleys</v>
          </cell>
          <cell r="D1044">
            <v>60</v>
          </cell>
          <cell r="E1044" t="str">
            <v>Other Foreign equipment</v>
          </cell>
          <cell r="F1044" t="str">
            <v>19.  F.O.R. Price-Goods supplied from Imported Items</v>
          </cell>
          <cell r="G1044" t="str">
            <v>1a</v>
          </cell>
          <cell r="I1044" t="str">
            <v>Foreign</v>
          </cell>
          <cell r="J1044" t="str">
            <v>EUR</v>
          </cell>
          <cell r="L1044">
            <v>133944.78599999999</v>
          </cell>
          <cell r="M1044">
            <v>0</v>
          </cell>
          <cell r="N1044">
            <v>0</v>
          </cell>
          <cell r="O1044">
            <v>0</v>
          </cell>
          <cell r="P1044">
            <v>0</v>
          </cell>
          <cell r="Q1044">
            <v>0</v>
          </cell>
          <cell r="R1044">
            <v>133944.78599999999</v>
          </cell>
          <cell r="S1044">
            <v>0</v>
          </cell>
          <cell r="BJ1044">
            <v>133944.78599999999</v>
          </cell>
        </row>
        <row r="1045">
          <cell r="B1045">
            <v>1100</v>
          </cell>
          <cell r="C1045" t="str">
            <v>Stockpile Reject Conveyor (SY5) - Pulleys</v>
          </cell>
          <cell r="D1045">
            <v>70</v>
          </cell>
          <cell r="M1045">
            <v>0</v>
          </cell>
          <cell r="N1045">
            <v>0</v>
          </cell>
          <cell r="O1045">
            <v>0</v>
          </cell>
          <cell r="P1045">
            <v>0</v>
          </cell>
          <cell r="Q1045">
            <v>0</v>
          </cell>
          <cell r="R1045">
            <v>0</v>
          </cell>
          <cell r="S1045">
            <v>0</v>
          </cell>
        </row>
        <row r="1046">
          <cell r="B1046">
            <v>1100</v>
          </cell>
          <cell r="C1046" t="str">
            <v>Stockpile Reject Conveyor (SY5) - Guards</v>
          </cell>
          <cell r="D1046">
            <v>10</v>
          </cell>
          <cell r="E1046" t="str">
            <v>Design</v>
          </cell>
          <cell r="F1046" t="str">
            <v>29.  Local Engineering Service/Design</v>
          </cell>
          <cell r="H1046" t="str">
            <v>A Engineering</v>
          </cell>
          <cell r="I1046" t="str">
            <v>Local</v>
          </cell>
          <cell r="J1046" t="str">
            <v>ZAR</v>
          </cell>
          <cell r="L1046">
            <v>14496.412054725</v>
          </cell>
          <cell r="M1046">
            <v>14496.412054725</v>
          </cell>
          <cell r="N1046">
            <v>0</v>
          </cell>
          <cell r="O1046">
            <v>0</v>
          </cell>
          <cell r="P1046">
            <v>0</v>
          </cell>
          <cell r="Q1046">
            <v>0</v>
          </cell>
          <cell r="R1046">
            <v>0</v>
          </cell>
          <cell r="S1046">
            <v>0</v>
          </cell>
          <cell r="BB1046">
            <v>14496.412054725</v>
          </cell>
        </row>
        <row r="1047">
          <cell r="B1047">
            <v>1100</v>
          </cell>
          <cell r="C1047" t="str">
            <v>Stockpile Reject Conveyor (SY5) - Guards</v>
          </cell>
          <cell r="D1047">
            <v>20</v>
          </cell>
          <cell r="E1047" t="str">
            <v>Procurement</v>
          </cell>
          <cell r="F1047" t="str">
            <v>18.  F.O.R. Price-Goods manufactured Inside R.S.A.</v>
          </cell>
          <cell r="H1047" t="str">
            <v>C Mechanical equipment and materials</v>
          </cell>
          <cell r="I1047" t="str">
            <v>Local</v>
          </cell>
          <cell r="J1047" t="str">
            <v>ZAR</v>
          </cell>
          <cell r="L1047">
            <v>131372.27464050002</v>
          </cell>
          <cell r="M1047">
            <v>0</v>
          </cell>
          <cell r="N1047">
            <v>131372.27464050002</v>
          </cell>
          <cell r="O1047">
            <v>0</v>
          </cell>
          <cell r="P1047">
            <v>0</v>
          </cell>
          <cell r="Q1047">
            <v>0</v>
          </cell>
          <cell r="R1047">
            <v>0</v>
          </cell>
          <cell r="S1047">
            <v>0</v>
          </cell>
          <cell r="BG1047">
            <v>131372.27464050002</v>
          </cell>
        </row>
        <row r="1048">
          <cell r="B1048">
            <v>1100</v>
          </cell>
          <cell r="C1048" t="str">
            <v>Stockpile Reject Conveyor (SY5) - Guards</v>
          </cell>
          <cell r="D1048">
            <v>30</v>
          </cell>
          <cell r="E1048" t="str">
            <v>Engineering, manufacture and assembly</v>
          </cell>
          <cell r="F1048" t="str">
            <v>25.  Local labour</v>
          </cell>
          <cell r="H1048" t="str">
            <v>C Mechanical equipment and materials</v>
          </cell>
          <cell r="I1048" t="str">
            <v>Local</v>
          </cell>
          <cell r="J1048" t="str">
            <v>ZAR</v>
          </cell>
          <cell r="L1048">
            <v>3624.1030136812501</v>
          </cell>
          <cell r="M1048">
            <v>0</v>
          </cell>
          <cell r="N1048">
            <v>0</v>
          </cell>
          <cell r="O1048">
            <v>3624.1030136812501</v>
          </cell>
          <cell r="P1048">
            <v>0</v>
          </cell>
          <cell r="Q1048">
            <v>0</v>
          </cell>
          <cell r="R1048">
            <v>0</v>
          </cell>
          <cell r="S1048">
            <v>0</v>
          </cell>
          <cell r="BG1048">
            <v>3624.1030136812501</v>
          </cell>
        </row>
        <row r="1049">
          <cell r="B1049">
            <v>1100</v>
          </cell>
          <cell r="C1049" t="str">
            <v>Stockpile Reject Conveyor (SY5) - Guards</v>
          </cell>
          <cell r="D1049">
            <v>40</v>
          </cell>
          <cell r="E1049" t="str">
            <v>Transport</v>
          </cell>
          <cell r="F1049" t="str">
            <v>22.  Cost of Road transport</v>
          </cell>
          <cell r="H1049" t="str">
            <v>E Transport</v>
          </cell>
          <cell r="I1049" t="str">
            <v>Local</v>
          </cell>
          <cell r="J1049" t="str">
            <v>ZAR</v>
          </cell>
          <cell r="L1049">
            <v>724.82060273625007</v>
          </cell>
          <cell r="M1049">
            <v>0</v>
          </cell>
          <cell r="N1049">
            <v>0</v>
          </cell>
          <cell r="O1049">
            <v>0</v>
          </cell>
          <cell r="P1049">
            <v>724.82060273625007</v>
          </cell>
          <cell r="Q1049">
            <v>0</v>
          </cell>
          <cell r="R1049">
            <v>0</v>
          </cell>
          <cell r="S1049">
            <v>0</v>
          </cell>
          <cell r="BH1049">
            <v>724.82060273625007</v>
          </cell>
        </row>
        <row r="1050">
          <cell r="B1050">
            <v>1100</v>
          </cell>
          <cell r="C1050" t="str">
            <v>Stockpile Reject Conveyor (SY5) - Guards</v>
          </cell>
          <cell r="D1050">
            <v>50</v>
          </cell>
          <cell r="E1050" t="str">
            <v>Construction, Erection, Installation</v>
          </cell>
          <cell r="F1050" t="str">
            <v>25.  Local labour</v>
          </cell>
          <cell r="H1050" t="str">
            <v>B Construction labour</v>
          </cell>
          <cell r="I1050" t="str">
            <v>Local</v>
          </cell>
          <cell r="J1050" t="str">
            <v>ZAR</v>
          </cell>
          <cell r="L1050">
            <v>13591.845906749999</v>
          </cell>
          <cell r="M1050">
            <v>0</v>
          </cell>
          <cell r="N1050">
            <v>0</v>
          </cell>
          <cell r="O1050">
            <v>0</v>
          </cell>
          <cell r="P1050">
            <v>0</v>
          </cell>
          <cell r="Q1050">
            <v>13591.845906749999</v>
          </cell>
          <cell r="R1050">
            <v>0</v>
          </cell>
          <cell r="S1050">
            <v>0</v>
          </cell>
          <cell r="BJ1050">
            <v>13591.845906749999</v>
          </cell>
        </row>
        <row r="1051">
          <cell r="B1051">
            <v>1100</v>
          </cell>
          <cell r="C1051" t="str">
            <v>Stockpile Reject Conveyor (SY5) - Guards</v>
          </cell>
          <cell r="D1051">
            <v>60</v>
          </cell>
          <cell r="E1051" t="str">
            <v>Other</v>
          </cell>
          <cell r="M1051">
            <v>0</v>
          </cell>
          <cell r="N1051">
            <v>0</v>
          </cell>
          <cell r="O1051">
            <v>0</v>
          </cell>
          <cell r="P1051">
            <v>0</v>
          </cell>
          <cell r="Q1051">
            <v>0</v>
          </cell>
          <cell r="R1051">
            <v>0</v>
          </cell>
          <cell r="S1051">
            <v>0</v>
          </cell>
          <cell r="BJ1051">
            <v>0</v>
          </cell>
        </row>
        <row r="1052">
          <cell r="B1052">
            <v>1100</v>
          </cell>
          <cell r="C1052" t="str">
            <v>Stockpile Reject Conveyor (SY5) - Guards</v>
          </cell>
          <cell r="D1052">
            <v>70</v>
          </cell>
          <cell r="M1052">
            <v>0</v>
          </cell>
          <cell r="N1052">
            <v>0</v>
          </cell>
          <cell r="O1052">
            <v>0</v>
          </cell>
          <cell r="P1052">
            <v>0</v>
          </cell>
          <cell r="Q1052">
            <v>0</v>
          </cell>
          <cell r="R1052">
            <v>0</v>
          </cell>
          <cell r="S1052">
            <v>0</v>
          </cell>
        </row>
        <row r="1053">
          <cell r="B1053">
            <v>1100</v>
          </cell>
          <cell r="C1053" t="str">
            <v>Stockpile Reject Conveyor (SY5) - Take up system</v>
          </cell>
          <cell r="D1053">
            <v>10</v>
          </cell>
          <cell r="E1053" t="str">
            <v>Design</v>
          </cell>
          <cell r="F1053" t="str">
            <v>29.  Local Engineering Service/Design</v>
          </cell>
          <cell r="H1053" t="str">
            <v>A Engineering</v>
          </cell>
          <cell r="I1053" t="str">
            <v>Local</v>
          </cell>
          <cell r="J1053" t="str">
            <v>ZAR</v>
          </cell>
          <cell r="L1053">
            <v>116192.52285521851</v>
          </cell>
          <cell r="M1053">
            <v>116192.52285521851</v>
          </cell>
          <cell r="N1053">
            <v>0</v>
          </cell>
          <cell r="O1053">
            <v>0</v>
          </cell>
          <cell r="P1053">
            <v>0</v>
          </cell>
          <cell r="Q1053">
            <v>0</v>
          </cell>
          <cell r="R1053">
            <v>0</v>
          </cell>
          <cell r="S1053">
            <v>0</v>
          </cell>
          <cell r="BA1053">
            <v>116192.52285521851</v>
          </cell>
        </row>
        <row r="1054">
          <cell r="B1054">
            <v>1100</v>
          </cell>
          <cell r="C1054" t="str">
            <v>Stockpile Reject Conveyor (SY5) - Take up system</v>
          </cell>
          <cell r="D1054">
            <v>20</v>
          </cell>
          <cell r="E1054" t="str">
            <v>Procurement</v>
          </cell>
          <cell r="F1054" t="str">
            <v>18.  F.O.R. Price-Goods manufactured Inside R.S.A.</v>
          </cell>
          <cell r="H1054" t="str">
            <v>C Mechanical equipment and materials</v>
          </cell>
          <cell r="I1054" t="str">
            <v>Local</v>
          </cell>
          <cell r="J1054" t="str">
            <v>ZAR</v>
          </cell>
          <cell r="L1054">
            <v>1029207.323124585</v>
          </cell>
          <cell r="M1054">
            <v>0</v>
          </cell>
          <cell r="N1054">
            <v>1029207.323124585</v>
          </cell>
          <cell r="O1054">
            <v>0</v>
          </cell>
          <cell r="P1054">
            <v>0</v>
          </cell>
          <cell r="Q1054">
            <v>0</v>
          </cell>
          <cell r="R1054">
            <v>0</v>
          </cell>
          <cell r="S1054">
            <v>0</v>
          </cell>
          <cell r="BF1054">
            <v>1029207.323124585</v>
          </cell>
        </row>
        <row r="1055">
          <cell r="B1055">
            <v>1100</v>
          </cell>
          <cell r="C1055" t="str">
            <v>Stockpile Reject Conveyor (SY5) - Take up system</v>
          </cell>
          <cell r="D1055">
            <v>30</v>
          </cell>
          <cell r="E1055" t="str">
            <v>Engineering, manufacture and assembly</v>
          </cell>
          <cell r="F1055" t="str">
            <v>25.  Local labour</v>
          </cell>
          <cell r="H1055" t="str">
            <v>C Mechanical equipment and materials</v>
          </cell>
          <cell r="I1055" t="str">
            <v>Local</v>
          </cell>
          <cell r="J1055" t="str">
            <v>ZAR</v>
          </cell>
          <cell r="L1055">
            <v>29048.130713804629</v>
          </cell>
          <cell r="M1055">
            <v>0</v>
          </cell>
          <cell r="N1055">
            <v>0</v>
          </cell>
          <cell r="O1055">
            <v>29048.130713804629</v>
          </cell>
          <cell r="P1055">
            <v>0</v>
          </cell>
          <cell r="Q1055">
            <v>0</v>
          </cell>
          <cell r="R1055">
            <v>0</v>
          </cell>
          <cell r="S1055">
            <v>0</v>
          </cell>
          <cell r="BG1055">
            <v>29048.130713804629</v>
          </cell>
        </row>
        <row r="1056">
          <cell r="B1056">
            <v>1100</v>
          </cell>
          <cell r="C1056" t="str">
            <v>Stockpile Reject Conveyor (SY5) - Take up system</v>
          </cell>
          <cell r="D1056">
            <v>40</v>
          </cell>
          <cell r="E1056" t="str">
            <v>Transport</v>
          </cell>
          <cell r="F1056" t="str">
            <v>22.  Cost of Road transport</v>
          </cell>
          <cell r="H1056" t="str">
            <v>E Transport</v>
          </cell>
          <cell r="I1056" t="str">
            <v>Local</v>
          </cell>
          <cell r="J1056" t="str">
            <v>ZAR</v>
          </cell>
          <cell r="L1056">
            <v>5809.6261427609252</v>
          </cell>
          <cell r="M1056">
            <v>0</v>
          </cell>
          <cell r="N1056">
            <v>0</v>
          </cell>
          <cell r="O1056">
            <v>0</v>
          </cell>
          <cell r="P1056">
            <v>5809.6261427609252</v>
          </cell>
          <cell r="Q1056">
            <v>0</v>
          </cell>
          <cell r="R1056">
            <v>0</v>
          </cell>
          <cell r="S1056">
            <v>0</v>
          </cell>
          <cell r="BH1056">
            <v>5809.6261427609252</v>
          </cell>
        </row>
        <row r="1057">
          <cell r="B1057">
            <v>1100</v>
          </cell>
          <cell r="C1057" t="str">
            <v>Stockpile Reject Conveyor (SY5) - Take up system</v>
          </cell>
          <cell r="D1057">
            <v>50</v>
          </cell>
          <cell r="E1057" t="str">
            <v>Construction, Erection, Installation</v>
          </cell>
          <cell r="F1057" t="str">
            <v>25.  Local labour</v>
          </cell>
          <cell r="H1057" t="str">
            <v>B Construction labour</v>
          </cell>
          <cell r="I1057" t="str">
            <v>Local</v>
          </cell>
          <cell r="J1057" t="str">
            <v>ZAR</v>
          </cell>
          <cell r="L1057">
            <v>132717.90542759997</v>
          </cell>
          <cell r="M1057">
            <v>0</v>
          </cell>
          <cell r="N1057">
            <v>0</v>
          </cell>
          <cell r="O1057">
            <v>0</v>
          </cell>
          <cell r="P1057">
            <v>0</v>
          </cell>
          <cell r="Q1057">
            <v>132717.90542759997</v>
          </cell>
          <cell r="R1057">
            <v>0</v>
          </cell>
          <cell r="S1057">
            <v>0</v>
          </cell>
          <cell r="BJ1057">
            <v>132717.90542759997</v>
          </cell>
        </row>
        <row r="1058">
          <cell r="B1058">
            <v>1100</v>
          </cell>
          <cell r="C1058" t="str">
            <v>Stockpile Reject Conveyor (SY5) - Take up system</v>
          </cell>
          <cell r="D1058">
            <v>60</v>
          </cell>
          <cell r="E1058" t="str">
            <v>Other</v>
          </cell>
          <cell r="M1058">
            <v>0</v>
          </cell>
          <cell r="N1058">
            <v>0</v>
          </cell>
          <cell r="O1058">
            <v>0</v>
          </cell>
          <cell r="P1058">
            <v>0</v>
          </cell>
          <cell r="Q1058">
            <v>0</v>
          </cell>
          <cell r="R1058">
            <v>0</v>
          </cell>
          <cell r="S1058">
            <v>0</v>
          </cell>
          <cell r="BJ1058">
            <v>0</v>
          </cell>
        </row>
        <row r="1059">
          <cell r="B1059">
            <v>1100</v>
          </cell>
          <cell r="C1059" t="str">
            <v>Stockpile Reject Conveyor (SY5) - Take up system</v>
          </cell>
          <cell r="D1059">
            <v>70</v>
          </cell>
          <cell r="M1059">
            <v>0</v>
          </cell>
          <cell r="N1059">
            <v>0</v>
          </cell>
          <cell r="O1059">
            <v>0</v>
          </cell>
          <cell r="P1059">
            <v>0</v>
          </cell>
          <cell r="Q1059">
            <v>0</v>
          </cell>
          <cell r="R1059">
            <v>0</v>
          </cell>
          <cell r="S1059">
            <v>0</v>
          </cell>
        </row>
        <row r="1060">
          <cell r="B1060">
            <v>1100</v>
          </cell>
          <cell r="C1060" t="str">
            <v>Stockpile Reject Conveyor (SY5) - Drive</v>
          </cell>
          <cell r="D1060">
            <v>10</v>
          </cell>
          <cell r="E1060" t="str">
            <v>Design</v>
          </cell>
          <cell r="F1060" t="str">
            <v>29.  Local Engineering Service/Design</v>
          </cell>
          <cell r="H1060" t="str">
            <v>A Engineering</v>
          </cell>
          <cell r="I1060" t="str">
            <v>Local</v>
          </cell>
          <cell r="J1060" t="str">
            <v>ZAR</v>
          </cell>
          <cell r="L1060">
            <v>73574.33695776001</v>
          </cell>
          <cell r="M1060">
            <v>73574.33695776001</v>
          </cell>
          <cell r="N1060">
            <v>0</v>
          </cell>
          <cell r="O1060">
            <v>0</v>
          </cell>
          <cell r="P1060">
            <v>0</v>
          </cell>
          <cell r="Q1060">
            <v>0</v>
          </cell>
          <cell r="R1060">
            <v>0</v>
          </cell>
          <cell r="S1060">
            <v>0</v>
          </cell>
          <cell r="AZ1060">
            <v>73574.33695776001</v>
          </cell>
        </row>
        <row r="1061">
          <cell r="B1061">
            <v>1100</v>
          </cell>
          <cell r="C1061" t="str">
            <v>Stockpile Reject Conveyor (SY5) - Drive</v>
          </cell>
          <cell r="D1061">
            <v>20</v>
          </cell>
          <cell r="E1061" t="str">
            <v>Procurement</v>
          </cell>
          <cell r="F1061" t="str">
            <v>18.  F.O.R. Price-Goods manufactured Inside R.S.A.</v>
          </cell>
          <cell r="H1061" t="str">
            <v>C Mechanical equipment and materials</v>
          </cell>
          <cell r="I1061" t="str">
            <v>Local</v>
          </cell>
          <cell r="J1061" t="str">
            <v>ZAR</v>
          </cell>
          <cell r="L1061">
            <v>264435.35063849995</v>
          </cell>
          <cell r="M1061">
            <v>0</v>
          </cell>
          <cell r="N1061">
            <v>264435.35063849995</v>
          </cell>
          <cell r="O1061">
            <v>0</v>
          </cell>
          <cell r="P1061">
            <v>0</v>
          </cell>
          <cell r="Q1061">
            <v>0</v>
          </cell>
          <cell r="R1061">
            <v>0</v>
          </cell>
          <cell r="S1061">
            <v>0</v>
          </cell>
          <cell r="BE1061">
            <v>264435.35063849995</v>
          </cell>
        </row>
        <row r="1062">
          <cell r="B1062">
            <v>1100</v>
          </cell>
          <cell r="C1062" t="str">
            <v>Stockpile Reject Conveyor (SY5) - Drive</v>
          </cell>
          <cell r="D1062">
            <v>30</v>
          </cell>
          <cell r="E1062" t="str">
            <v>Engineering, manufacture and assembly</v>
          </cell>
          <cell r="F1062" t="str">
            <v>25.  Local labour</v>
          </cell>
          <cell r="H1062" t="str">
            <v>C Mechanical equipment and materials</v>
          </cell>
          <cell r="I1062" t="str">
            <v>Local</v>
          </cell>
          <cell r="J1062" t="str">
            <v>ZAR</v>
          </cell>
          <cell r="L1062">
            <v>18393.584239440002</v>
          </cell>
          <cell r="M1062">
            <v>0</v>
          </cell>
          <cell r="N1062">
            <v>0</v>
          </cell>
          <cell r="O1062">
            <v>18393.584239440002</v>
          </cell>
          <cell r="P1062">
            <v>0</v>
          </cell>
          <cell r="Q1062">
            <v>0</v>
          </cell>
          <cell r="R1062">
            <v>0</v>
          </cell>
          <cell r="S1062">
            <v>0</v>
          </cell>
          <cell r="BG1062">
            <v>18393.584239440002</v>
          </cell>
        </row>
        <row r="1063">
          <cell r="B1063">
            <v>1100</v>
          </cell>
          <cell r="C1063" t="str">
            <v>Stockpile Reject Conveyor (SY5) - Drive</v>
          </cell>
          <cell r="D1063">
            <v>40</v>
          </cell>
          <cell r="E1063" t="str">
            <v>Transport</v>
          </cell>
          <cell r="F1063" t="str">
            <v>22.  Cost of Road transport</v>
          </cell>
          <cell r="H1063" t="str">
            <v>E Transport</v>
          </cell>
          <cell r="I1063" t="str">
            <v>Local</v>
          </cell>
          <cell r="J1063" t="str">
            <v>ZAR</v>
          </cell>
          <cell r="L1063">
            <v>3678.7168478879994</v>
          </cell>
          <cell r="M1063">
            <v>0</v>
          </cell>
          <cell r="N1063">
            <v>0</v>
          </cell>
          <cell r="O1063">
            <v>0</v>
          </cell>
          <cell r="P1063">
            <v>3678.7168478879994</v>
          </cell>
          <cell r="Q1063">
            <v>0</v>
          </cell>
          <cell r="R1063">
            <v>0</v>
          </cell>
          <cell r="S1063">
            <v>0</v>
          </cell>
          <cell r="BH1063">
            <v>3678.7168478879994</v>
          </cell>
        </row>
        <row r="1064">
          <cell r="B1064">
            <v>1100</v>
          </cell>
          <cell r="C1064" t="str">
            <v>Stockpile Reject Conveyor (SY5) - Drive</v>
          </cell>
          <cell r="D1064">
            <v>50</v>
          </cell>
          <cell r="E1064" t="str">
            <v>Construction, Erection, Installation</v>
          </cell>
          <cell r="F1064" t="str">
            <v>25.  Local labour</v>
          </cell>
          <cell r="H1064" t="str">
            <v>B Construction labour</v>
          </cell>
          <cell r="I1064" t="str">
            <v>Local</v>
          </cell>
          <cell r="J1064" t="str">
            <v>ZAR</v>
          </cell>
          <cell r="L1064">
            <v>53024.615099100003</v>
          </cell>
          <cell r="M1064">
            <v>0</v>
          </cell>
          <cell r="N1064">
            <v>0</v>
          </cell>
          <cell r="O1064">
            <v>0</v>
          </cell>
          <cell r="P1064">
            <v>0</v>
          </cell>
          <cell r="Q1064">
            <v>53024.615099100003</v>
          </cell>
          <cell r="R1064">
            <v>0</v>
          </cell>
          <cell r="S1064">
            <v>0</v>
          </cell>
          <cell r="BJ1064">
            <v>53024.615099100003</v>
          </cell>
        </row>
        <row r="1065">
          <cell r="B1065">
            <v>1100</v>
          </cell>
          <cell r="C1065" t="str">
            <v>Stockpile Reject Conveyor (SY5) - Drive</v>
          </cell>
          <cell r="D1065">
            <v>60</v>
          </cell>
          <cell r="E1065" t="str">
            <v>Other Foreign equipment</v>
          </cell>
          <cell r="F1065" t="str">
            <v>19.  F.O.R. Price-Goods supplied from Imported Items</v>
          </cell>
          <cell r="G1065" t="str">
            <v>1a</v>
          </cell>
          <cell r="I1065" t="str">
            <v>Foreign</v>
          </cell>
          <cell r="J1065" t="str">
            <v>EUR</v>
          </cell>
          <cell r="L1065">
            <v>418283.40383999998</v>
          </cell>
          <cell r="M1065">
            <v>0</v>
          </cell>
          <cell r="N1065">
            <v>0</v>
          </cell>
          <cell r="O1065">
            <v>0</v>
          </cell>
          <cell r="P1065">
            <v>0</v>
          </cell>
          <cell r="Q1065">
            <v>0</v>
          </cell>
          <cell r="R1065">
            <v>418283.40383999998</v>
          </cell>
          <cell r="S1065">
            <v>0</v>
          </cell>
          <cell r="BJ1065">
            <v>418283.40383999998</v>
          </cell>
        </row>
        <row r="1066">
          <cell r="B1066">
            <v>1100</v>
          </cell>
          <cell r="C1066" t="str">
            <v>Stockpile Reject Conveyor (SY5) - Drive</v>
          </cell>
          <cell r="D1066">
            <v>70</v>
          </cell>
          <cell r="M1066">
            <v>0</v>
          </cell>
          <cell r="N1066">
            <v>0</v>
          </cell>
          <cell r="O1066">
            <v>0</v>
          </cell>
          <cell r="P1066">
            <v>0</v>
          </cell>
          <cell r="Q1066">
            <v>0</v>
          </cell>
          <cell r="R1066">
            <v>0</v>
          </cell>
          <cell r="S1066">
            <v>0</v>
          </cell>
        </row>
        <row r="1067">
          <cell r="B1067">
            <v>1100</v>
          </cell>
          <cell r="C1067" t="str">
            <v>Stockpile Reject Conveyor (SY5) - Electrical</v>
          </cell>
          <cell r="D1067">
            <v>10</v>
          </cell>
          <cell r="E1067" t="str">
            <v>Design</v>
          </cell>
          <cell r="F1067" t="str">
            <v>29.  Local Engineering Service/Design</v>
          </cell>
          <cell r="H1067" t="str">
            <v>A Engineering</v>
          </cell>
          <cell r="I1067" t="str">
            <v>Local</v>
          </cell>
          <cell r="J1067" t="str">
            <v>ZAR</v>
          </cell>
          <cell r="L1067">
            <v>205275.69537749997</v>
          </cell>
          <cell r="M1067">
            <v>205275.69537749997</v>
          </cell>
          <cell r="N1067">
            <v>0</v>
          </cell>
          <cell r="O1067">
            <v>0</v>
          </cell>
          <cell r="P1067">
            <v>0</v>
          </cell>
          <cell r="Q1067">
            <v>0</v>
          </cell>
          <cell r="R1067">
            <v>0</v>
          </cell>
          <cell r="S1067">
            <v>0</v>
          </cell>
          <cell r="AY1067">
            <v>205275.69537749997</v>
          </cell>
        </row>
        <row r="1068">
          <cell r="B1068">
            <v>1100</v>
          </cell>
          <cell r="C1068" t="str">
            <v>Stockpile Reject Conveyor (SY5) - Electrical</v>
          </cell>
          <cell r="D1068">
            <v>20</v>
          </cell>
          <cell r="E1068" t="str">
            <v>Procurement</v>
          </cell>
          <cell r="F1068" t="str">
            <v>18.  F.O.R. Price-Goods manufactured Inside R.S.A.</v>
          </cell>
          <cell r="H1068" t="str">
            <v>C Mechanical equipment and materials</v>
          </cell>
          <cell r="I1068" t="str">
            <v>Local</v>
          </cell>
          <cell r="J1068" t="str">
            <v>ZAR</v>
          </cell>
          <cell r="L1068">
            <v>3991042.5467399997</v>
          </cell>
          <cell r="M1068">
            <v>0</v>
          </cell>
          <cell r="N1068">
            <v>3991042.5467399997</v>
          </cell>
          <cell r="O1068">
            <v>0</v>
          </cell>
          <cell r="P1068">
            <v>0</v>
          </cell>
          <cell r="Q1068">
            <v>0</v>
          </cell>
          <cell r="R1068">
            <v>0</v>
          </cell>
          <cell r="S1068">
            <v>0</v>
          </cell>
          <cell r="BC1068">
            <v>3991042.5467399997</v>
          </cell>
        </row>
        <row r="1069">
          <cell r="B1069">
            <v>1100</v>
          </cell>
          <cell r="C1069" t="str">
            <v>Stockpile Reject Conveyor (SY5) - Electrical</v>
          </cell>
          <cell r="D1069">
            <v>30</v>
          </cell>
          <cell r="E1069" t="str">
            <v>Engineering, manufacture and assembly</v>
          </cell>
          <cell r="F1069" t="str">
            <v>25.  Local labour</v>
          </cell>
          <cell r="H1069" t="str">
            <v>C Mechanical equipment and materials</v>
          </cell>
          <cell r="I1069" t="str">
            <v>Local</v>
          </cell>
          <cell r="J1069" t="str">
            <v>ZAR</v>
          </cell>
          <cell r="L1069">
            <v>102637.84768874999</v>
          </cell>
          <cell r="M1069">
            <v>0</v>
          </cell>
          <cell r="N1069">
            <v>0</v>
          </cell>
          <cell r="O1069">
            <v>102637.84768874999</v>
          </cell>
          <cell r="P1069">
            <v>0</v>
          </cell>
          <cell r="Q1069">
            <v>0</v>
          </cell>
          <cell r="R1069">
            <v>0</v>
          </cell>
          <cell r="S1069">
            <v>0</v>
          </cell>
          <cell r="BG1069">
            <v>102637.84768874999</v>
          </cell>
        </row>
        <row r="1070">
          <cell r="B1070">
            <v>1100</v>
          </cell>
          <cell r="C1070" t="str">
            <v>Stockpile Reject Conveyor (SY5) - Electrical</v>
          </cell>
          <cell r="D1070">
            <v>40</v>
          </cell>
          <cell r="E1070" t="str">
            <v>Transport</v>
          </cell>
          <cell r="F1070" t="str">
            <v>22.  Cost of Road transport</v>
          </cell>
          <cell r="H1070" t="str">
            <v>E Transport</v>
          </cell>
          <cell r="I1070" t="str">
            <v>Local</v>
          </cell>
          <cell r="J1070" t="str">
            <v>ZAR</v>
          </cell>
          <cell r="L1070">
            <v>20527.569537749998</v>
          </cell>
          <cell r="M1070">
            <v>0</v>
          </cell>
          <cell r="N1070">
            <v>0</v>
          </cell>
          <cell r="O1070">
            <v>0</v>
          </cell>
          <cell r="P1070">
            <v>20527.569537749998</v>
          </cell>
          <cell r="Q1070">
            <v>0</v>
          </cell>
          <cell r="R1070">
            <v>0</v>
          </cell>
          <cell r="S1070">
            <v>0</v>
          </cell>
          <cell r="BH1070">
            <v>20527.569537749998</v>
          </cell>
        </row>
        <row r="1071">
          <cell r="B1071">
            <v>1100</v>
          </cell>
          <cell r="C1071" t="str">
            <v>Stockpile Reject Conveyor (SY5) - Electrical</v>
          </cell>
          <cell r="D1071">
            <v>50</v>
          </cell>
          <cell r="E1071" t="str">
            <v>Construction, Erection, Installation</v>
          </cell>
          <cell r="F1071" t="str">
            <v>25.  Local labour</v>
          </cell>
          <cell r="H1071" t="str">
            <v>B Construction labour</v>
          </cell>
          <cell r="I1071" t="str">
            <v>Local</v>
          </cell>
          <cell r="J1071" t="str">
            <v>ZAR</v>
          </cell>
          <cell r="L1071">
            <v>114471.36080999998</v>
          </cell>
          <cell r="M1071">
            <v>0</v>
          </cell>
          <cell r="N1071">
            <v>0</v>
          </cell>
          <cell r="O1071">
            <v>0</v>
          </cell>
          <cell r="P1071">
            <v>0</v>
          </cell>
          <cell r="Q1071">
            <v>114471.36080999998</v>
          </cell>
          <cell r="R1071">
            <v>0</v>
          </cell>
          <cell r="S1071">
            <v>0</v>
          </cell>
          <cell r="BJ1071">
            <v>114471.36080999998</v>
          </cell>
        </row>
        <row r="1072">
          <cell r="B1072">
            <v>1100</v>
          </cell>
          <cell r="C1072" t="str">
            <v>Stockpile Reject Conveyor (SY5) - Electrical</v>
          </cell>
          <cell r="D1072">
            <v>60</v>
          </cell>
          <cell r="E1072" t="str">
            <v>Other</v>
          </cell>
          <cell r="M1072">
            <v>0</v>
          </cell>
          <cell r="N1072">
            <v>0</v>
          </cell>
          <cell r="O1072">
            <v>0</v>
          </cell>
          <cell r="P1072">
            <v>0</v>
          </cell>
          <cell r="Q1072">
            <v>0</v>
          </cell>
          <cell r="R1072">
            <v>0</v>
          </cell>
          <cell r="S1072">
            <v>0</v>
          </cell>
          <cell r="BJ1072">
            <v>0</v>
          </cell>
        </row>
        <row r="1073">
          <cell r="B1073">
            <v>1100</v>
          </cell>
          <cell r="C1073" t="str">
            <v>Stockpile Reject Conveyor (SY5) - Electrical</v>
          </cell>
          <cell r="D1073">
            <v>70</v>
          </cell>
          <cell r="M1073">
            <v>0</v>
          </cell>
          <cell r="N1073">
            <v>0</v>
          </cell>
          <cell r="O1073">
            <v>0</v>
          </cell>
          <cell r="P1073">
            <v>0</v>
          </cell>
          <cell r="Q1073">
            <v>0</v>
          </cell>
          <cell r="R1073">
            <v>0</v>
          </cell>
          <cell r="S1073">
            <v>0</v>
          </cell>
        </row>
        <row r="1074">
          <cell r="B1074">
            <v>1100</v>
          </cell>
          <cell r="C1074" t="str">
            <v>Stockpile Reject Conveyor (SY5) - Belting</v>
          </cell>
          <cell r="D1074">
            <v>10</v>
          </cell>
          <cell r="E1074" t="str">
            <v>Design</v>
          </cell>
          <cell r="F1074" t="str">
            <v>29.  Local Engineering Service/Design</v>
          </cell>
          <cell r="H1074" t="str">
            <v>A Engineering</v>
          </cell>
          <cell r="I1074" t="str">
            <v>Local</v>
          </cell>
          <cell r="J1074" t="str">
            <v>ZAR</v>
          </cell>
          <cell r="L1074">
            <v>77200.47924726599</v>
          </cell>
          <cell r="M1074">
            <v>77200.47924726599</v>
          </cell>
          <cell r="N1074">
            <v>0</v>
          </cell>
          <cell r="O1074">
            <v>0</v>
          </cell>
          <cell r="P1074">
            <v>0</v>
          </cell>
          <cell r="Q1074">
            <v>0</v>
          </cell>
          <cell r="R1074">
            <v>0</v>
          </cell>
          <cell r="S1074">
            <v>0</v>
          </cell>
          <cell r="AX1074">
            <v>77200.47924726599</v>
          </cell>
        </row>
        <row r="1075">
          <cell r="B1075">
            <v>1100</v>
          </cell>
          <cell r="C1075" t="str">
            <v>Stockpile Reject Conveyor (SY5) - Belting</v>
          </cell>
          <cell r="D1075">
            <v>20</v>
          </cell>
          <cell r="E1075" t="str">
            <v>Procurement</v>
          </cell>
          <cell r="F1075" t="str">
            <v>18.  F.O.R. Price-Goods manufactured Inside R.S.A.</v>
          </cell>
          <cell r="H1075" t="str">
            <v>C Mechanical equipment and materials</v>
          </cell>
          <cell r="I1075" t="str">
            <v>Local</v>
          </cell>
          <cell r="J1075" t="str">
            <v>ZAR</v>
          </cell>
          <cell r="L1075">
            <v>354837.40361999994</v>
          </cell>
          <cell r="M1075">
            <v>0</v>
          </cell>
          <cell r="N1075">
            <v>354837.40361999994</v>
          </cell>
          <cell r="O1075">
            <v>0</v>
          </cell>
          <cell r="P1075">
            <v>0</v>
          </cell>
          <cell r="Q1075">
            <v>0</v>
          </cell>
          <cell r="R1075">
            <v>0</v>
          </cell>
          <cell r="S1075">
            <v>0</v>
          </cell>
          <cell r="BD1075">
            <v>354837.40361999994</v>
          </cell>
        </row>
        <row r="1076">
          <cell r="B1076">
            <v>1100</v>
          </cell>
          <cell r="C1076" t="str">
            <v>Stockpile Reject Conveyor (SY5) - Belting</v>
          </cell>
          <cell r="D1076">
            <v>30</v>
          </cell>
          <cell r="E1076" t="str">
            <v>Engineering, manufacture and assembly</v>
          </cell>
          <cell r="F1076" t="str">
            <v>25.  Local labour</v>
          </cell>
          <cell r="H1076" t="str">
            <v>C Mechanical equipment and materials</v>
          </cell>
          <cell r="I1076" t="str">
            <v>Local</v>
          </cell>
          <cell r="J1076" t="str">
            <v>ZAR</v>
          </cell>
          <cell r="L1076">
            <v>19300.119811816498</v>
          </cell>
          <cell r="M1076">
            <v>0</v>
          </cell>
          <cell r="N1076">
            <v>0</v>
          </cell>
          <cell r="O1076">
            <v>19300.119811816498</v>
          </cell>
          <cell r="P1076">
            <v>0</v>
          </cell>
          <cell r="Q1076">
            <v>0</v>
          </cell>
          <cell r="R1076">
            <v>0</v>
          </cell>
          <cell r="S1076">
            <v>0</v>
          </cell>
          <cell r="BG1076">
            <v>19300.119811816498</v>
          </cell>
        </row>
        <row r="1077">
          <cell r="B1077">
            <v>1100</v>
          </cell>
          <cell r="C1077" t="str">
            <v>Stockpile Reject Conveyor (SY5) - Belting</v>
          </cell>
          <cell r="D1077">
            <v>40</v>
          </cell>
          <cell r="E1077" t="str">
            <v>Transport</v>
          </cell>
          <cell r="F1077" t="str">
            <v>22.  Cost of Road transport</v>
          </cell>
          <cell r="H1077" t="str">
            <v>E Transport</v>
          </cell>
          <cell r="I1077" t="str">
            <v>Local</v>
          </cell>
          <cell r="J1077" t="str">
            <v>ZAR</v>
          </cell>
          <cell r="L1077">
            <v>3860.0239623632997</v>
          </cell>
          <cell r="M1077">
            <v>0</v>
          </cell>
          <cell r="N1077">
            <v>0</v>
          </cell>
          <cell r="O1077">
            <v>0</v>
          </cell>
          <cell r="P1077">
            <v>3860.0239623632997</v>
          </cell>
          <cell r="Q1077">
            <v>0</v>
          </cell>
          <cell r="R1077">
            <v>0</v>
          </cell>
          <cell r="S1077">
            <v>0</v>
          </cell>
          <cell r="BH1077">
            <v>3860.0239623632997</v>
          </cell>
        </row>
        <row r="1078">
          <cell r="B1078">
            <v>1100</v>
          </cell>
          <cell r="C1078" t="str">
            <v>Stockpile Reject Conveyor (SY5) - Belting</v>
          </cell>
          <cell r="D1078">
            <v>50</v>
          </cell>
          <cell r="E1078" t="str">
            <v>Construction, Erection, Installation</v>
          </cell>
          <cell r="F1078" t="str">
            <v>25.  Local labour</v>
          </cell>
          <cell r="H1078" t="str">
            <v>B Construction labour</v>
          </cell>
          <cell r="I1078" t="str">
            <v>Local</v>
          </cell>
          <cell r="J1078" t="str">
            <v>ZAR</v>
          </cell>
          <cell r="L1078">
            <v>47130.941652659989</v>
          </cell>
          <cell r="M1078">
            <v>0</v>
          </cell>
          <cell r="N1078">
            <v>0</v>
          </cell>
          <cell r="O1078">
            <v>0</v>
          </cell>
          <cell r="P1078">
            <v>0</v>
          </cell>
          <cell r="Q1078">
            <v>47130.941652659989</v>
          </cell>
          <cell r="R1078">
            <v>0</v>
          </cell>
          <cell r="S1078">
            <v>0</v>
          </cell>
          <cell r="BJ1078">
            <v>47130.941652659989</v>
          </cell>
        </row>
        <row r="1079">
          <cell r="B1079">
            <v>1100</v>
          </cell>
          <cell r="C1079" t="str">
            <v>Stockpile Reject Conveyor (SY5) - Belting</v>
          </cell>
          <cell r="D1079">
            <v>60</v>
          </cell>
          <cell r="E1079" t="str">
            <v>Other Foreign equipment</v>
          </cell>
          <cell r="F1079" t="str">
            <v>19.  F.O.R. Price-Goods supplied from Imported Items</v>
          </cell>
          <cell r="G1079" t="str">
            <v>1a</v>
          </cell>
          <cell r="I1079" t="str">
            <v>Foreign</v>
          </cell>
          <cell r="J1079" t="str">
            <v>USD</v>
          </cell>
          <cell r="L1079">
            <v>370036.4472</v>
          </cell>
          <cell r="M1079">
            <v>0</v>
          </cell>
          <cell r="N1079">
            <v>0</v>
          </cell>
          <cell r="O1079">
            <v>0</v>
          </cell>
          <cell r="P1079">
            <v>0</v>
          </cell>
          <cell r="Q1079">
            <v>0</v>
          </cell>
          <cell r="R1079">
            <v>370036.4472</v>
          </cell>
          <cell r="S1079">
            <v>0</v>
          </cell>
          <cell r="BJ1079">
            <v>370036.4472</v>
          </cell>
        </row>
        <row r="1080">
          <cell r="B1080">
            <v>1100</v>
          </cell>
          <cell r="C1080" t="str">
            <v>Stockpile Reject Conveyor (SY5) - Belting</v>
          </cell>
          <cell r="D1080">
            <v>70</v>
          </cell>
          <cell r="M1080">
            <v>0</v>
          </cell>
          <cell r="N1080">
            <v>0</v>
          </cell>
          <cell r="O1080">
            <v>0</v>
          </cell>
          <cell r="P1080">
            <v>0</v>
          </cell>
          <cell r="Q1080">
            <v>0</v>
          </cell>
          <cell r="R1080">
            <v>0</v>
          </cell>
          <cell r="S1080">
            <v>0</v>
          </cell>
        </row>
        <row r="1081">
          <cell r="B1081">
            <v>1100</v>
          </cell>
          <cell r="C1081" t="str">
            <v>Stockpile Reject Conveyor (SY5) - Belt cleaning</v>
          </cell>
          <cell r="D1081">
            <v>10</v>
          </cell>
          <cell r="E1081" t="str">
            <v>Design</v>
          </cell>
          <cell r="F1081" t="str">
            <v>29.  Local Engineering Service/Design</v>
          </cell>
          <cell r="H1081" t="str">
            <v>A Engineering</v>
          </cell>
          <cell r="I1081" t="str">
            <v>Local</v>
          </cell>
          <cell r="J1081" t="str">
            <v>ZAR</v>
          </cell>
          <cell r="L1081">
            <v>14826.437807939999</v>
          </cell>
          <cell r="M1081">
            <v>14826.437807939999</v>
          </cell>
          <cell r="N1081">
            <v>0</v>
          </cell>
          <cell r="O1081">
            <v>0</v>
          </cell>
          <cell r="P1081">
            <v>0</v>
          </cell>
          <cell r="Q1081">
            <v>0</v>
          </cell>
          <cell r="R1081">
            <v>0</v>
          </cell>
          <cell r="S1081">
            <v>0</v>
          </cell>
          <cell r="AW1081">
            <v>14826.437807939999</v>
          </cell>
        </row>
        <row r="1082">
          <cell r="B1082">
            <v>1100</v>
          </cell>
          <cell r="C1082" t="str">
            <v>Stockpile Reject Conveyor (SY5) - Belt cleaning</v>
          </cell>
          <cell r="D1082">
            <v>20</v>
          </cell>
          <cell r="E1082" t="str">
            <v>Procurement</v>
          </cell>
          <cell r="F1082" t="str">
            <v>18.  F.O.R. Price-Goods manufactured Inside R.S.A.</v>
          </cell>
          <cell r="H1082" t="str">
            <v>C Mechanical equipment and materials</v>
          </cell>
          <cell r="I1082" t="str">
            <v>Local</v>
          </cell>
          <cell r="J1082" t="str">
            <v>ZAR</v>
          </cell>
          <cell r="L1082">
            <v>134693.89289999998</v>
          </cell>
          <cell r="M1082">
            <v>0</v>
          </cell>
          <cell r="N1082">
            <v>134693.89289999998</v>
          </cell>
          <cell r="O1082">
            <v>0</v>
          </cell>
          <cell r="P1082">
            <v>0</v>
          </cell>
          <cell r="Q1082">
            <v>0</v>
          </cell>
          <cell r="R1082">
            <v>0</v>
          </cell>
          <cell r="S1082">
            <v>0</v>
          </cell>
          <cell r="BE1082">
            <v>134693.89289999998</v>
          </cell>
        </row>
        <row r="1083">
          <cell r="B1083">
            <v>1100</v>
          </cell>
          <cell r="C1083" t="str">
            <v>Stockpile Reject Conveyor (SY5) - Belt cleaning</v>
          </cell>
          <cell r="D1083">
            <v>30</v>
          </cell>
          <cell r="E1083" t="str">
            <v>Engineering, manufacture and assembly</v>
          </cell>
          <cell r="F1083" t="str">
            <v>25.  Local labour</v>
          </cell>
          <cell r="H1083" t="str">
            <v>C Mechanical equipment and materials</v>
          </cell>
          <cell r="I1083" t="str">
            <v>Local</v>
          </cell>
          <cell r="J1083" t="str">
            <v>ZAR</v>
          </cell>
          <cell r="L1083">
            <v>3706.6094519849999</v>
          </cell>
          <cell r="M1083">
            <v>0</v>
          </cell>
          <cell r="N1083">
            <v>0</v>
          </cell>
          <cell r="O1083">
            <v>3706.6094519849999</v>
          </cell>
          <cell r="P1083">
            <v>0</v>
          </cell>
          <cell r="Q1083">
            <v>0</v>
          </cell>
          <cell r="R1083">
            <v>0</v>
          </cell>
          <cell r="S1083">
            <v>0</v>
          </cell>
          <cell r="BG1083">
            <v>3706.6094519849999</v>
          </cell>
        </row>
        <row r="1084">
          <cell r="B1084">
            <v>1100</v>
          </cell>
          <cell r="C1084" t="str">
            <v>Stockpile Reject Conveyor (SY5) - Belt cleaning</v>
          </cell>
          <cell r="D1084">
            <v>40</v>
          </cell>
          <cell r="E1084" t="str">
            <v>Transport</v>
          </cell>
          <cell r="F1084" t="str">
            <v>22.  Cost of Road transport</v>
          </cell>
          <cell r="H1084" t="str">
            <v>E Transport</v>
          </cell>
          <cell r="I1084" t="str">
            <v>Local</v>
          </cell>
          <cell r="J1084" t="str">
            <v>ZAR</v>
          </cell>
          <cell r="L1084">
            <v>741.32189039699983</v>
          </cell>
          <cell r="M1084">
            <v>0</v>
          </cell>
          <cell r="N1084">
            <v>0</v>
          </cell>
          <cell r="O1084">
            <v>0</v>
          </cell>
          <cell r="P1084">
            <v>741.32189039699983</v>
          </cell>
          <cell r="Q1084">
            <v>0</v>
          </cell>
          <cell r="R1084">
            <v>0</v>
          </cell>
          <cell r="S1084">
            <v>0</v>
          </cell>
          <cell r="BH1084">
            <v>741.32189039699983</v>
          </cell>
        </row>
        <row r="1085">
          <cell r="B1085">
            <v>1100</v>
          </cell>
          <cell r="C1085" t="str">
            <v>Stockpile Reject Conveyor (SY5) - Belt cleaning</v>
          </cell>
          <cell r="D1085">
            <v>50</v>
          </cell>
          <cell r="E1085" t="str">
            <v>Construction, Erection, Installation</v>
          </cell>
          <cell r="F1085" t="str">
            <v>25.  Local labour</v>
          </cell>
          <cell r="H1085" t="str">
            <v>B Construction labour</v>
          </cell>
          <cell r="I1085" t="str">
            <v>Local</v>
          </cell>
          <cell r="J1085" t="str">
            <v>ZAR</v>
          </cell>
          <cell r="L1085">
            <v>13570.485179399999</v>
          </cell>
          <cell r="M1085">
            <v>0</v>
          </cell>
          <cell r="N1085">
            <v>0</v>
          </cell>
          <cell r="O1085">
            <v>0</v>
          </cell>
          <cell r="P1085">
            <v>0</v>
          </cell>
          <cell r="Q1085">
            <v>13570.485179399999</v>
          </cell>
          <cell r="R1085">
            <v>0</v>
          </cell>
          <cell r="S1085">
            <v>0</v>
          </cell>
          <cell r="BJ1085">
            <v>13570.485179399999</v>
          </cell>
        </row>
        <row r="1086">
          <cell r="B1086">
            <v>1100</v>
          </cell>
          <cell r="C1086" t="str">
            <v>Stockpile Reject Conveyor (SY5) - Belt cleaning</v>
          </cell>
          <cell r="D1086">
            <v>60</v>
          </cell>
          <cell r="E1086" t="str">
            <v>Other</v>
          </cell>
          <cell r="M1086">
            <v>0</v>
          </cell>
          <cell r="N1086">
            <v>0</v>
          </cell>
          <cell r="O1086">
            <v>0</v>
          </cell>
          <cell r="P1086">
            <v>0</v>
          </cell>
          <cell r="Q1086">
            <v>0</v>
          </cell>
          <cell r="R1086">
            <v>0</v>
          </cell>
          <cell r="S1086">
            <v>0</v>
          </cell>
          <cell r="BJ1086">
            <v>0</v>
          </cell>
        </row>
        <row r="1087">
          <cell r="B1087">
            <v>1100</v>
          </cell>
          <cell r="C1087" t="str">
            <v>Stockpile Reject Conveyor (SY5) - Belt cleaning</v>
          </cell>
          <cell r="D1087">
            <v>70</v>
          </cell>
          <cell r="M1087">
            <v>0</v>
          </cell>
          <cell r="N1087">
            <v>0</v>
          </cell>
          <cell r="O1087">
            <v>0</v>
          </cell>
          <cell r="P1087">
            <v>0</v>
          </cell>
          <cell r="Q1087">
            <v>0</v>
          </cell>
          <cell r="R1087">
            <v>0</v>
          </cell>
          <cell r="S1087">
            <v>0</v>
          </cell>
        </row>
        <row r="1088">
          <cell r="B1088">
            <v>1100</v>
          </cell>
          <cell r="C1088" t="str">
            <v>Stockpile Reject Conveyor (SY5) - Sheeting</v>
          </cell>
          <cell r="D1088">
            <v>10</v>
          </cell>
          <cell r="E1088" t="str">
            <v>Design</v>
          </cell>
          <cell r="F1088" t="str">
            <v>29.  Local Engineering Service/Design</v>
          </cell>
          <cell r="H1088" t="str">
            <v>A Engineering</v>
          </cell>
          <cell r="I1088" t="str">
            <v>Local</v>
          </cell>
          <cell r="J1088" t="str">
            <v>ZAR</v>
          </cell>
          <cell r="L1088">
            <v>8121.1300453951799</v>
          </cell>
          <cell r="M1088">
            <v>8121.1300453951799</v>
          </cell>
          <cell r="N1088">
            <v>0</v>
          </cell>
          <cell r="O1088">
            <v>0</v>
          </cell>
          <cell r="P1088">
            <v>0</v>
          </cell>
          <cell r="Q1088">
            <v>0</v>
          </cell>
          <cell r="R1088">
            <v>0</v>
          </cell>
          <cell r="S1088">
            <v>0</v>
          </cell>
          <cell r="BD1088">
            <v>8121.1300453951799</v>
          </cell>
        </row>
        <row r="1089">
          <cell r="B1089">
            <v>1100</v>
          </cell>
          <cell r="C1089" t="str">
            <v>Stockpile Reject Conveyor (SY5) - Sheeting</v>
          </cell>
          <cell r="D1089">
            <v>20</v>
          </cell>
          <cell r="E1089" t="str">
            <v>Procurement</v>
          </cell>
          <cell r="F1089" t="str">
            <v>18.  F.O.R. Price-Goods manufactured Inside R.S.A.</v>
          </cell>
          <cell r="H1089" t="str">
            <v>C Mechanical equipment and materials</v>
          </cell>
          <cell r="I1089" t="str">
            <v>Local</v>
          </cell>
          <cell r="J1089" t="str">
            <v>ZAR</v>
          </cell>
          <cell r="L1089">
            <v>73011.759911999994</v>
          </cell>
          <cell r="M1089">
            <v>0</v>
          </cell>
          <cell r="N1089">
            <v>73011.759911999994</v>
          </cell>
          <cell r="O1089">
            <v>0</v>
          </cell>
          <cell r="P1089">
            <v>0</v>
          </cell>
          <cell r="Q1089">
            <v>0</v>
          </cell>
          <cell r="R1089">
            <v>0</v>
          </cell>
          <cell r="S1089">
            <v>0</v>
          </cell>
          <cell r="BF1089">
            <v>73011.759911999994</v>
          </cell>
        </row>
        <row r="1090">
          <cell r="B1090">
            <v>1100</v>
          </cell>
          <cell r="C1090" t="str">
            <v>Stockpile Reject Conveyor (SY5) - Sheeting</v>
          </cell>
          <cell r="D1090">
            <v>30</v>
          </cell>
          <cell r="E1090" t="str">
            <v>Engineering, manufacture and assembly</v>
          </cell>
          <cell r="F1090" t="str">
            <v>25.  Local labour</v>
          </cell>
          <cell r="H1090" t="str">
            <v>C Mechanical equipment and materials</v>
          </cell>
          <cell r="I1090" t="str">
            <v>Local</v>
          </cell>
          <cell r="J1090" t="str">
            <v>ZAR</v>
          </cell>
          <cell r="L1090">
            <v>2030.282511348795</v>
          </cell>
          <cell r="M1090">
            <v>0</v>
          </cell>
          <cell r="N1090">
            <v>0</v>
          </cell>
          <cell r="O1090">
            <v>2030.282511348795</v>
          </cell>
          <cell r="P1090">
            <v>0</v>
          </cell>
          <cell r="Q1090">
            <v>0</v>
          </cell>
          <cell r="R1090">
            <v>0</v>
          </cell>
          <cell r="S1090">
            <v>0</v>
          </cell>
          <cell r="BG1090">
            <v>2030.282511348795</v>
          </cell>
        </row>
        <row r="1091">
          <cell r="B1091">
            <v>1100</v>
          </cell>
          <cell r="C1091" t="str">
            <v>Stockpile Reject Conveyor (SY5) - Sheeting</v>
          </cell>
          <cell r="D1091">
            <v>40</v>
          </cell>
          <cell r="E1091" t="str">
            <v>Transport</v>
          </cell>
          <cell r="F1091" t="str">
            <v>22.  Cost of Road transport</v>
          </cell>
          <cell r="H1091" t="str">
            <v>E Transport</v>
          </cell>
          <cell r="I1091" t="str">
            <v>Local</v>
          </cell>
          <cell r="J1091" t="str">
            <v>ZAR</v>
          </cell>
          <cell r="L1091">
            <v>406.05650226975894</v>
          </cell>
          <cell r="M1091">
            <v>0</v>
          </cell>
          <cell r="N1091">
            <v>0</v>
          </cell>
          <cell r="O1091">
            <v>0</v>
          </cell>
          <cell r="P1091">
            <v>406.05650226975894</v>
          </cell>
          <cell r="Q1091">
            <v>0</v>
          </cell>
          <cell r="R1091">
            <v>0</v>
          </cell>
          <cell r="S1091">
            <v>0</v>
          </cell>
          <cell r="BH1091">
            <v>406.05650226975894</v>
          </cell>
        </row>
        <row r="1092">
          <cell r="B1092">
            <v>1100</v>
          </cell>
          <cell r="C1092" t="str">
            <v>Stockpile Reject Conveyor (SY5) - Sheeting</v>
          </cell>
          <cell r="D1092">
            <v>50</v>
          </cell>
          <cell r="E1092" t="str">
            <v>Construction, Erection, Installation</v>
          </cell>
          <cell r="F1092" t="str">
            <v>25.  Local labour</v>
          </cell>
          <cell r="H1092" t="str">
            <v>B Construction labour</v>
          </cell>
          <cell r="I1092" t="str">
            <v>Local</v>
          </cell>
          <cell r="J1092" t="str">
            <v>ZAR</v>
          </cell>
          <cell r="L1092">
            <v>8199.5405419517974</v>
          </cell>
          <cell r="M1092">
            <v>0</v>
          </cell>
          <cell r="N1092">
            <v>0</v>
          </cell>
          <cell r="O1092">
            <v>0</v>
          </cell>
          <cell r="P1092">
            <v>0</v>
          </cell>
          <cell r="Q1092">
            <v>8199.5405419517974</v>
          </cell>
          <cell r="R1092">
            <v>0</v>
          </cell>
          <cell r="S1092">
            <v>0</v>
          </cell>
          <cell r="BJ1092">
            <v>8199.5405419517974</v>
          </cell>
        </row>
        <row r="1093">
          <cell r="B1093">
            <v>1100</v>
          </cell>
          <cell r="C1093" t="str">
            <v>Stockpile Reject Conveyor (SY5) - Sheeting</v>
          </cell>
          <cell r="D1093">
            <v>60</v>
          </cell>
          <cell r="E1093" t="str">
            <v>Other</v>
          </cell>
          <cell r="M1093">
            <v>0</v>
          </cell>
          <cell r="N1093">
            <v>0</v>
          </cell>
          <cell r="O1093">
            <v>0</v>
          </cell>
          <cell r="P1093">
            <v>0</v>
          </cell>
          <cell r="Q1093">
            <v>0</v>
          </cell>
          <cell r="R1093">
            <v>0</v>
          </cell>
          <cell r="S1093">
            <v>0</v>
          </cell>
          <cell r="BJ1093">
            <v>0</v>
          </cell>
        </row>
        <row r="1094">
          <cell r="B1094">
            <v>1100</v>
          </cell>
          <cell r="C1094" t="str">
            <v>Stockpile Reject Conveyor (SY5) - Sheeting</v>
          </cell>
          <cell r="D1094">
            <v>70</v>
          </cell>
          <cell r="M1094">
            <v>0</v>
          </cell>
          <cell r="N1094">
            <v>0</v>
          </cell>
          <cell r="O1094">
            <v>0</v>
          </cell>
          <cell r="P1094">
            <v>0</v>
          </cell>
          <cell r="Q1094">
            <v>0</v>
          </cell>
          <cell r="R1094">
            <v>0</v>
          </cell>
          <cell r="S1094">
            <v>0</v>
          </cell>
        </row>
        <row r="1095">
          <cell r="B1095">
            <v>1100</v>
          </cell>
          <cell r="C1095" t="str">
            <v>Stockpile Reject Conveyor (SY5) - Chute work</v>
          </cell>
          <cell r="D1095">
            <v>10</v>
          </cell>
          <cell r="E1095" t="str">
            <v>Design</v>
          </cell>
          <cell r="F1095" t="str">
            <v>29.  Local Engineering Service/Design</v>
          </cell>
          <cell r="H1095" t="str">
            <v>A Engineering</v>
          </cell>
          <cell r="I1095" t="str">
            <v>Local</v>
          </cell>
          <cell r="J1095" t="str">
            <v>ZAR</v>
          </cell>
          <cell r="L1095">
            <v>35496.430764503835</v>
          </cell>
          <cell r="M1095">
            <v>35496.430764503835</v>
          </cell>
          <cell r="N1095">
            <v>0</v>
          </cell>
          <cell r="O1095">
            <v>0</v>
          </cell>
          <cell r="P1095">
            <v>0</v>
          </cell>
          <cell r="Q1095">
            <v>0</v>
          </cell>
          <cell r="R1095">
            <v>0</v>
          </cell>
          <cell r="S1095">
            <v>0</v>
          </cell>
          <cell r="BC1095">
            <v>35496.430764503835</v>
          </cell>
        </row>
        <row r="1096">
          <cell r="B1096">
            <v>1100</v>
          </cell>
          <cell r="C1096" t="str">
            <v>Stockpile Reject Conveyor (SY5) - Chute work</v>
          </cell>
          <cell r="D1096">
            <v>20</v>
          </cell>
          <cell r="E1096" t="str">
            <v>Procurement</v>
          </cell>
          <cell r="F1096" t="str">
            <v>18.  F.O.R. Price-Goods manufactured Inside R.S.A.</v>
          </cell>
          <cell r="H1096" t="str">
            <v>C Mechanical equipment and materials</v>
          </cell>
          <cell r="I1096" t="str">
            <v>Local</v>
          </cell>
          <cell r="J1096" t="str">
            <v>ZAR</v>
          </cell>
          <cell r="L1096">
            <v>322487.73472051823</v>
          </cell>
          <cell r="M1096">
            <v>0</v>
          </cell>
          <cell r="N1096">
            <v>322487.73472051823</v>
          </cell>
          <cell r="O1096">
            <v>0</v>
          </cell>
          <cell r="P1096">
            <v>0</v>
          </cell>
          <cell r="Q1096">
            <v>0</v>
          </cell>
          <cell r="R1096">
            <v>0</v>
          </cell>
          <cell r="S1096">
            <v>0</v>
          </cell>
          <cell r="BG1096">
            <v>322487.73472051823</v>
          </cell>
        </row>
        <row r="1097">
          <cell r="B1097">
            <v>1100</v>
          </cell>
          <cell r="C1097" t="str">
            <v>Stockpile Reject Conveyor (SY5) - Chute work</v>
          </cell>
          <cell r="D1097">
            <v>30</v>
          </cell>
          <cell r="E1097" t="str">
            <v>Engineering, manufacture and assembly</v>
          </cell>
          <cell r="F1097" t="str">
            <v>25.  Local labour</v>
          </cell>
          <cell r="H1097" t="str">
            <v>C Mechanical equipment and materials</v>
          </cell>
          <cell r="I1097" t="str">
            <v>Local</v>
          </cell>
          <cell r="J1097" t="str">
            <v>ZAR</v>
          </cell>
          <cell r="L1097">
            <v>8874.1076911259588</v>
          </cell>
          <cell r="M1097">
            <v>0</v>
          </cell>
          <cell r="N1097">
            <v>0</v>
          </cell>
          <cell r="O1097">
            <v>8874.1076911259588</v>
          </cell>
          <cell r="P1097">
            <v>0</v>
          </cell>
          <cell r="Q1097">
            <v>0</v>
          </cell>
          <cell r="R1097">
            <v>0</v>
          </cell>
          <cell r="S1097">
            <v>0</v>
          </cell>
          <cell r="BG1097">
            <v>8874.1076911259588</v>
          </cell>
        </row>
        <row r="1098">
          <cell r="B1098">
            <v>1100</v>
          </cell>
          <cell r="C1098" t="str">
            <v>Stockpile Reject Conveyor (SY5) - Chute work</v>
          </cell>
          <cell r="D1098">
            <v>40</v>
          </cell>
          <cell r="E1098" t="str">
            <v>Transport</v>
          </cell>
          <cell r="F1098" t="str">
            <v>22.  Cost of Road transport</v>
          </cell>
          <cell r="H1098" t="str">
            <v>E Transport</v>
          </cell>
          <cell r="I1098" t="str">
            <v>Local</v>
          </cell>
          <cell r="J1098" t="str">
            <v>ZAR</v>
          </cell>
          <cell r="L1098">
            <v>1774.8215382251908</v>
          </cell>
          <cell r="M1098">
            <v>0</v>
          </cell>
          <cell r="N1098">
            <v>0</v>
          </cell>
          <cell r="O1098">
            <v>0</v>
          </cell>
          <cell r="P1098">
            <v>1774.8215382251908</v>
          </cell>
          <cell r="Q1098">
            <v>0</v>
          </cell>
          <cell r="R1098">
            <v>0</v>
          </cell>
          <cell r="S1098">
            <v>0</v>
          </cell>
          <cell r="BH1098">
            <v>1774.8215382251908</v>
          </cell>
        </row>
        <row r="1099">
          <cell r="B1099">
            <v>1100</v>
          </cell>
          <cell r="C1099" t="str">
            <v>Stockpile Reject Conveyor (SY5) - Chute work</v>
          </cell>
          <cell r="D1099">
            <v>50</v>
          </cell>
          <cell r="E1099" t="str">
            <v>Construction, Erection, Installation</v>
          </cell>
          <cell r="F1099" t="str">
            <v>25.  Local labour</v>
          </cell>
          <cell r="H1099" t="str">
            <v>B Construction labour</v>
          </cell>
          <cell r="I1099" t="str">
            <v>Local</v>
          </cell>
          <cell r="J1099" t="str">
            <v>ZAR</v>
          </cell>
          <cell r="L1099">
            <v>32476.572924520024</v>
          </cell>
          <cell r="M1099">
            <v>0</v>
          </cell>
          <cell r="N1099">
            <v>0</v>
          </cell>
          <cell r="O1099">
            <v>0</v>
          </cell>
          <cell r="P1099">
            <v>0</v>
          </cell>
          <cell r="Q1099">
            <v>32476.572924520024</v>
          </cell>
          <cell r="R1099">
            <v>0</v>
          </cell>
          <cell r="S1099">
            <v>0</v>
          </cell>
          <cell r="BJ1099">
            <v>32476.572924520024</v>
          </cell>
        </row>
        <row r="1100">
          <cell r="B1100">
            <v>1100</v>
          </cell>
          <cell r="C1100" t="str">
            <v>Stockpile Reject Conveyor (SY5) - Chute work</v>
          </cell>
          <cell r="D1100">
            <v>60</v>
          </cell>
          <cell r="E1100" t="str">
            <v>Other</v>
          </cell>
          <cell r="M1100">
            <v>0</v>
          </cell>
          <cell r="N1100">
            <v>0</v>
          </cell>
          <cell r="O1100">
            <v>0</v>
          </cell>
          <cell r="P1100">
            <v>0</v>
          </cell>
          <cell r="Q1100">
            <v>0</v>
          </cell>
          <cell r="R1100">
            <v>0</v>
          </cell>
          <cell r="S1100">
            <v>0</v>
          </cell>
          <cell r="BJ1100">
            <v>0</v>
          </cell>
        </row>
        <row r="1101">
          <cell r="B1101">
            <v>1100</v>
          </cell>
          <cell r="C1101" t="str">
            <v>Stockpile Reject Conveyor (SY5) - Chute work</v>
          </cell>
          <cell r="D1101">
            <v>70</v>
          </cell>
          <cell r="M1101">
            <v>0</v>
          </cell>
          <cell r="N1101">
            <v>0</v>
          </cell>
          <cell r="O1101">
            <v>0</v>
          </cell>
          <cell r="P1101">
            <v>0</v>
          </cell>
          <cell r="Q1101">
            <v>0</v>
          </cell>
          <cell r="R1101">
            <v>0</v>
          </cell>
          <cell r="S1101">
            <v>0</v>
          </cell>
        </row>
        <row r="1102">
          <cell r="B1102">
            <v>1100</v>
          </cell>
          <cell r="C1102" t="str">
            <v>Stockpile Reject Conveyor (SY5) - C&amp;I</v>
          </cell>
          <cell r="D1102">
            <v>10</v>
          </cell>
          <cell r="E1102" t="str">
            <v>Design</v>
          </cell>
          <cell r="F1102" t="str">
            <v>29.  Local Engineering Service/Design</v>
          </cell>
          <cell r="H1102" t="str">
            <v>A Engineering</v>
          </cell>
          <cell r="I1102" t="str">
            <v>Local</v>
          </cell>
          <cell r="J1102" t="str">
            <v>ZAR</v>
          </cell>
          <cell r="L1102">
            <v>23663.1129975</v>
          </cell>
          <cell r="M1102">
            <v>23663.1129975</v>
          </cell>
          <cell r="N1102">
            <v>0</v>
          </cell>
          <cell r="O1102">
            <v>0</v>
          </cell>
          <cell r="P1102">
            <v>0</v>
          </cell>
          <cell r="Q1102">
            <v>0</v>
          </cell>
          <cell r="R1102">
            <v>0</v>
          </cell>
          <cell r="S1102">
            <v>0</v>
          </cell>
          <cell r="BB1102">
            <v>23663.1129975</v>
          </cell>
        </row>
        <row r="1103">
          <cell r="B1103">
            <v>1100</v>
          </cell>
          <cell r="C1103" t="str">
            <v>Stockpile Reject Conveyor (SY5) - C&amp;I</v>
          </cell>
          <cell r="D1103">
            <v>20</v>
          </cell>
          <cell r="E1103" t="str">
            <v>Procurement</v>
          </cell>
          <cell r="F1103" t="str">
            <v>18.  F.O.R. Price-Goods manufactured Inside R.S.A.</v>
          </cell>
          <cell r="H1103" t="str">
            <v>C Mechanical equipment and materials</v>
          </cell>
          <cell r="I1103" t="str">
            <v>Local</v>
          </cell>
          <cell r="J1103" t="str">
            <v>ZAR</v>
          </cell>
          <cell r="L1103">
            <v>430799.07941999997</v>
          </cell>
          <cell r="M1103">
            <v>0</v>
          </cell>
          <cell r="N1103">
            <v>430799.07941999997</v>
          </cell>
          <cell r="O1103">
            <v>0</v>
          </cell>
          <cell r="P1103">
            <v>0</v>
          </cell>
          <cell r="Q1103">
            <v>0</v>
          </cell>
          <cell r="R1103">
            <v>0</v>
          </cell>
          <cell r="S1103">
            <v>0</v>
          </cell>
          <cell r="BE1103">
            <v>430799.07941999997</v>
          </cell>
        </row>
        <row r="1104">
          <cell r="B1104">
            <v>1100</v>
          </cell>
          <cell r="C1104" t="str">
            <v>Stockpile Reject Conveyor (SY5) - C&amp;I</v>
          </cell>
          <cell r="D1104">
            <v>30</v>
          </cell>
          <cell r="E1104" t="str">
            <v>Engineering, manufacture and assembly</v>
          </cell>
          <cell r="F1104" t="str">
            <v>25.  Local labour</v>
          </cell>
          <cell r="H1104" t="str">
            <v>C Mechanical equipment and materials</v>
          </cell>
          <cell r="I1104" t="str">
            <v>Local</v>
          </cell>
          <cell r="J1104" t="str">
            <v>ZAR</v>
          </cell>
          <cell r="L1104">
            <v>11831.55649875</v>
          </cell>
          <cell r="M1104">
            <v>0</v>
          </cell>
          <cell r="N1104">
            <v>0</v>
          </cell>
          <cell r="O1104">
            <v>11831.55649875</v>
          </cell>
          <cell r="P1104">
            <v>0</v>
          </cell>
          <cell r="Q1104">
            <v>0</v>
          </cell>
          <cell r="R1104">
            <v>0</v>
          </cell>
          <cell r="S1104">
            <v>0</v>
          </cell>
          <cell r="BG1104">
            <v>11831.55649875</v>
          </cell>
        </row>
        <row r="1105">
          <cell r="B1105">
            <v>1100</v>
          </cell>
          <cell r="C1105" t="str">
            <v>Stockpile Reject Conveyor (SY5) - C&amp;I</v>
          </cell>
          <cell r="D1105">
            <v>40</v>
          </cell>
          <cell r="E1105" t="str">
            <v>Transport</v>
          </cell>
          <cell r="F1105" t="str">
            <v>22.  Cost of Road transport</v>
          </cell>
          <cell r="H1105" t="str">
            <v>E Transport</v>
          </cell>
          <cell r="I1105" t="str">
            <v>Local</v>
          </cell>
          <cell r="J1105" t="str">
            <v>ZAR</v>
          </cell>
          <cell r="L1105">
            <v>2366.3112997499998</v>
          </cell>
          <cell r="M1105">
            <v>0</v>
          </cell>
          <cell r="N1105">
            <v>0</v>
          </cell>
          <cell r="O1105">
            <v>0</v>
          </cell>
          <cell r="P1105">
            <v>2366.3112997499998</v>
          </cell>
          <cell r="Q1105">
            <v>0</v>
          </cell>
          <cell r="R1105">
            <v>0</v>
          </cell>
          <cell r="S1105">
            <v>0</v>
          </cell>
          <cell r="BH1105">
            <v>2366.3112997499998</v>
          </cell>
        </row>
        <row r="1106">
          <cell r="B1106">
            <v>1100</v>
          </cell>
          <cell r="C1106" t="str">
            <v>Stockpile Reject Conveyor (SY5) - C&amp;I</v>
          </cell>
          <cell r="D1106">
            <v>50</v>
          </cell>
          <cell r="E1106" t="str">
            <v>Construction, Erection, Installation</v>
          </cell>
          <cell r="F1106" t="str">
            <v>25.  Local labour</v>
          </cell>
          <cell r="H1106" t="str">
            <v>B Construction labour</v>
          </cell>
          <cell r="I1106" t="str">
            <v>Local</v>
          </cell>
          <cell r="J1106" t="str">
            <v>ZAR</v>
          </cell>
          <cell r="L1106">
            <v>42463.180529999998</v>
          </cell>
          <cell r="M1106">
            <v>0</v>
          </cell>
          <cell r="N1106">
            <v>0</v>
          </cell>
          <cell r="O1106">
            <v>0</v>
          </cell>
          <cell r="P1106">
            <v>0</v>
          </cell>
          <cell r="Q1106">
            <v>42463.180529999998</v>
          </cell>
          <cell r="R1106">
            <v>0</v>
          </cell>
          <cell r="S1106">
            <v>0</v>
          </cell>
          <cell r="BJ1106">
            <v>42463.180529999998</v>
          </cell>
        </row>
        <row r="1107">
          <cell r="B1107">
            <v>1100</v>
          </cell>
          <cell r="C1107" t="str">
            <v>Stockpile Reject Conveyor (SY5) - C&amp;I</v>
          </cell>
          <cell r="D1107">
            <v>60</v>
          </cell>
          <cell r="E1107" t="str">
            <v>Other</v>
          </cell>
          <cell r="M1107">
            <v>0</v>
          </cell>
          <cell r="N1107">
            <v>0</v>
          </cell>
          <cell r="O1107">
            <v>0</v>
          </cell>
          <cell r="P1107">
            <v>0</v>
          </cell>
          <cell r="Q1107">
            <v>0</v>
          </cell>
          <cell r="R1107">
            <v>0</v>
          </cell>
          <cell r="S1107">
            <v>0</v>
          </cell>
          <cell r="BJ1107">
            <v>0</v>
          </cell>
        </row>
        <row r="1108">
          <cell r="B1108">
            <v>1100</v>
          </cell>
          <cell r="C1108" t="str">
            <v>Stockpile Reject Conveyor (SY5) - C&amp;I</v>
          </cell>
          <cell r="D1108">
            <v>70</v>
          </cell>
          <cell r="M1108">
            <v>0</v>
          </cell>
          <cell r="N1108">
            <v>0</v>
          </cell>
          <cell r="O1108">
            <v>0</v>
          </cell>
          <cell r="P1108">
            <v>0</v>
          </cell>
          <cell r="Q1108">
            <v>0</v>
          </cell>
          <cell r="R1108">
            <v>0</v>
          </cell>
          <cell r="S1108">
            <v>0</v>
          </cell>
        </row>
        <row r="1109">
          <cell r="B1109">
            <v>1100</v>
          </cell>
          <cell r="C1109" t="str">
            <v>Stockpile Reject Conveyor (SY5) - Filed instrumentation</v>
          </cell>
          <cell r="D1109">
            <v>10</v>
          </cell>
          <cell r="E1109" t="str">
            <v>Design</v>
          </cell>
          <cell r="F1109" t="str">
            <v>29.  Local Engineering Service/Design</v>
          </cell>
          <cell r="H1109" t="str">
            <v>A Engineering</v>
          </cell>
          <cell r="I1109" t="str">
            <v>Local</v>
          </cell>
          <cell r="J1109" t="str">
            <v>ZAR</v>
          </cell>
          <cell r="L1109">
            <v>1568.316789</v>
          </cell>
          <cell r="M1109">
            <v>1568.316789</v>
          </cell>
          <cell r="N1109">
            <v>0</v>
          </cell>
          <cell r="O1109">
            <v>0</v>
          </cell>
          <cell r="P1109">
            <v>0</v>
          </cell>
          <cell r="Q1109">
            <v>0</v>
          </cell>
          <cell r="R1109">
            <v>0</v>
          </cell>
          <cell r="S1109">
            <v>0</v>
          </cell>
          <cell r="BA1109">
            <v>1568.316789</v>
          </cell>
        </row>
        <row r="1110">
          <cell r="B1110">
            <v>1100</v>
          </cell>
          <cell r="C1110" t="str">
            <v>Stockpile Reject Conveyor (SY5) - Filed instrumentation</v>
          </cell>
          <cell r="D1110">
            <v>20</v>
          </cell>
          <cell r="E1110" t="str">
            <v>Procurement</v>
          </cell>
          <cell r="F1110" t="str">
            <v>18.  F.O.R. Price-Goods manufactured Inside R.S.A.</v>
          </cell>
          <cell r="H1110" t="str">
            <v>C Mechanical equipment and materials</v>
          </cell>
          <cell r="I1110" t="str">
            <v>Local</v>
          </cell>
          <cell r="J1110" t="str">
            <v>ZAR</v>
          </cell>
          <cell r="L1110">
            <v>27280.907999999996</v>
          </cell>
          <cell r="M1110">
            <v>0</v>
          </cell>
          <cell r="N1110">
            <v>27280.907999999996</v>
          </cell>
          <cell r="O1110">
            <v>0</v>
          </cell>
          <cell r="P1110">
            <v>0</v>
          </cell>
          <cell r="Q1110">
            <v>0</v>
          </cell>
          <cell r="R1110">
            <v>0</v>
          </cell>
          <cell r="S1110">
            <v>0</v>
          </cell>
          <cell r="BF1110">
            <v>27280.907999999996</v>
          </cell>
        </row>
        <row r="1111">
          <cell r="B1111">
            <v>1100</v>
          </cell>
          <cell r="C1111" t="str">
            <v>Stockpile Reject Conveyor (SY5) - Filed instrumentation</v>
          </cell>
          <cell r="D1111">
            <v>30</v>
          </cell>
          <cell r="E1111" t="str">
            <v>Engineering, manufacture and assembly</v>
          </cell>
          <cell r="F1111" t="str">
            <v>25.  Local labour</v>
          </cell>
          <cell r="H1111" t="str">
            <v>C Mechanical equipment and materials</v>
          </cell>
          <cell r="I1111" t="str">
            <v>Local</v>
          </cell>
          <cell r="J1111" t="str">
            <v>ZAR</v>
          </cell>
          <cell r="L1111">
            <v>784.15839449999999</v>
          </cell>
          <cell r="M1111">
            <v>0</v>
          </cell>
          <cell r="N1111">
            <v>0</v>
          </cell>
          <cell r="O1111">
            <v>784.15839449999999</v>
          </cell>
          <cell r="P1111">
            <v>0</v>
          </cell>
          <cell r="Q1111">
            <v>0</v>
          </cell>
          <cell r="R1111">
            <v>0</v>
          </cell>
          <cell r="S1111">
            <v>0</v>
          </cell>
          <cell r="BG1111">
            <v>784.15839449999999</v>
          </cell>
        </row>
        <row r="1112">
          <cell r="B1112">
            <v>1100</v>
          </cell>
          <cell r="C1112" t="str">
            <v>Stockpile Reject Conveyor (SY5) - Filed instrumentation</v>
          </cell>
          <cell r="D1112">
            <v>40</v>
          </cell>
          <cell r="E1112" t="str">
            <v>Transport</v>
          </cell>
          <cell r="F1112" t="str">
            <v>22.  Cost of Road transport</v>
          </cell>
          <cell r="H1112" t="str">
            <v>E Transport</v>
          </cell>
          <cell r="I1112" t="str">
            <v>Local</v>
          </cell>
          <cell r="J1112" t="str">
            <v>ZAR</v>
          </cell>
          <cell r="L1112">
            <v>156.83167889999999</v>
          </cell>
          <cell r="M1112">
            <v>0</v>
          </cell>
          <cell r="N1112">
            <v>0</v>
          </cell>
          <cell r="O1112">
            <v>0</v>
          </cell>
          <cell r="P1112">
            <v>156.83167889999999</v>
          </cell>
          <cell r="Q1112">
            <v>0</v>
          </cell>
          <cell r="R1112">
            <v>0</v>
          </cell>
          <cell r="S1112">
            <v>0</v>
          </cell>
          <cell r="BH1112">
            <v>156.83167889999999</v>
          </cell>
        </row>
        <row r="1113">
          <cell r="B1113">
            <v>1100</v>
          </cell>
          <cell r="C1113" t="str">
            <v>Stockpile Reject Conveyor (SY5) - Filed instrumentation</v>
          </cell>
          <cell r="D1113">
            <v>50</v>
          </cell>
          <cell r="E1113" t="str">
            <v>Construction, Erection, Installation</v>
          </cell>
          <cell r="F1113" t="str">
            <v>25.  Local labour</v>
          </cell>
          <cell r="H1113" t="str">
            <v>B Construction labour</v>
          </cell>
          <cell r="I1113" t="str">
            <v>Local</v>
          </cell>
          <cell r="J1113" t="str">
            <v>ZAR</v>
          </cell>
          <cell r="L1113">
            <v>4085.4277799999995</v>
          </cell>
          <cell r="M1113">
            <v>0</v>
          </cell>
          <cell r="N1113">
            <v>0</v>
          </cell>
          <cell r="O1113">
            <v>0</v>
          </cell>
          <cell r="P1113">
            <v>0</v>
          </cell>
          <cell r="Q1113">
            <v>4085.4277799999995</v>
          </cell>
          <cell r="R1113">
            <v>0</v>
          </cell>
          <cell r="S1113">
            <v>0</v>
          </cell>
          <cell r="BJ1113">
            <v>4085.4277799999995</v>
          </cell>
        </row>
        <row r="1114">
          <cell r="B1114">
            <v>1100</v>
          </cell>
          <cell r="C1114" t="str">
            <v>Stockpile Reject Conveyor (SY5) - Filed instrumentation</v>
          </cell>
          <cell r="D1114">
            <v>60</v>
          </cell>
          <cell r="E1114" t="str">
            <v>Other</v>
          </cell>
          <cell r="M1114">
            <v>0</v>
          </cell>
          <cell r="N1114">
            <v>0</v>
          </cell>
          <cell r="O1114">
            <v>0</v>
          </cell>
          <cell r="P1114">
            <v>0</v>
          </cell>
          <cell r="Q1114">
            <v>0</v>
          </cell>
          <cell r="R1114">
            <v>0</v>
          </cell>
          <cell r="S1114">
            <v>0</v>
          </cell>
          <cell r="BJ1114">
            <v>0</v>
          </cell>
        </row>
        <row r="1115">
          <cell r="B1115">
            <v>1100</v>
          </cell>
          <cell r="C1115" t="str">
            <v>Stockpile Reject Conveyor (SY5) - Filed instrumentation</v>
          </cell>
          <cell r="D1115">
            <v>70</v>
          </cell>
          <cell r="M1115">
            <v>0</v>
          </cell>
          <cell r="N1115">
            <v>0</v>
          </cell>
          <cell r="O1115">
            <v>0</v>
          </cell>
          <cell r="P1115">
            <v>0</v>
          </cell>
          <cell r="Q1115">
            <v>0</v>
          </cell>
          <cell r="R1115">
            <v>0</v>
          </cell>
          <cell r="S1115">
            <v>0</v>
          </cell>
        </row>
        <row r="1116">
          <cell r="B1116">
            <v>1100</v>
          </cell>
          <cell r="C1116" t="str">
            <v>Stockpile Reject Conveyor (SY5) - Earthing</v>
          </cell>
          <cell r="D1116">
            <v>10</v>
          </cell>
          <cell r="E1116" t="str">
            <v>Design</v>
          </cell>
          <cell r="F1116" t="str">
            <v>29.  Local Engineering Service/Design</v>
          </cell>
          <cell r="H1116" t="str">
            <v>A Engineering</v>
          </cell>
          <cell r="I1116" t="str">
            <v>Local</v>
          </cell>
          <cell r="J1116" t="str">
            <v>ZAR</v>
          </cell>
          <cell r="L1116">
            <v>4775.3887770000001</v>
          </cell>
          <cell r="M1116">
            <v>4775.3887770000001</v>
          </cell>
          <cell r="N1116">
            <v>0</v>
          </cell>
          <cell r="O1116">
            <v>0</v>
          </cell>
          <cell r="P1116">
            <v>0</v>
          </cell>
          <cell r="Q1116">
            <v>0</v>
          </cell>
          <cell r="R1116">
            <v>0</v>
          </cell>
          <cell r="S1116">
            <v>0</v>
          </cell>
          <cell r="AZ1116">
            <v>4775.3887770000001</v>
          </cell>
        </row>
        <row r="1117">
          <cell r="B1117">
            <v>1100</v>
          </cell>
          <cell r="C1117" t="str">
            <v>Stockpile Reject Conveyor (SY5) - Earthing</v>
          </cell>
          <cell r="D1117">
            <v>20</v>
          </cell>
          <cell r="E1117" t="str">
            <v>Procurement</v>
          </cell>
          <cell r="F1117" t="str">
            <v>18.  F.O.R. Price-Goods manufactured Inside R.S.A.</v>
          </cell>
          <cell r="H1117" t="str">
            <v>C Mechanical equipment and materials</v>
          </cell>
          <cell r="I1117" t="str">
            <v>Local</v>
          </cell>
          <cell r="J1117" t="str">
            <v>ZAR</v>
          </cell>
          <cell r="L1117">
            <v>66132.722429999994</v>
          </cell>
          <cell r="M1117">
            <v>0</v>
          </cell>
          <cell r="N1117">
            <v>66132.722429999994</v>
          </cell>
          <cell r="O1117">
            <v>0</v>
          </cell>
          <cell r="P1117">
            <v>0</v>
          </cell>
          <cell r="Q1117">
            <v>0</v>
          </cell>
          <cell r="R1117">
            <v>0</v>
          </cell>
          <cell r="S1117">
            <v>0</v>
          </cell>
          <cell r="BG1117">
            <v>66132.722429999994</v>
          </cell>
        </row>
        <row r="1118">
          <cell r="B1118">
            <v>1100</v>
          </cell>
          <cell r="C1118" t="str">
            <v>Stockpile Reject Conveyor (SY5) - Earthing</v>
          </cell>
          <cell r="D1118">
            <v>30</v>
          </cell>
          <cell r="E1118" t="str">
            <v>Engineering, manufacture and assembly</v>
          </cell>
          <cell r="F1118" t="str">
            <v>25.  Local labour</v>
          </cell>
          <cell r="H1118" t="str">
            <v>C Mechanical equipment and materials</v>
          </cell>
          <cell r="I1118" t="str">
            <v>Local</v>
          </cell>
          <cell r="J1118" t="str">
            <v>ZAR</v>
          </cell>
          <cell r="L1118">
            <v>2387.6943885000001</v>
          </cell>
          <cell r="M1118">
            <v>0</v>
          </cell>
          <cell r="N1118">
            <v>0</v>
          </cell>
          <cell r="O1118">
            <v>2387.6943885000001</v>
          </cell>
          <cell r="P1118">
            <v>0</v>
          </cell>
          <cell r="Q1118">
            <v>0</v>
          </cell>
          <cell r="R1118">
            <v>0</v>
          </cell>
          <cell r="S1118">
            <v>0</v>
          </cell>
          <cell r="BG1118">
            <v>2387.6943885000001</v>
          </cell>
        </row>
        <row r="1119">
          <cell r="B1119">
            <v>1100</v>
          </cell>
          <cell r="C1119" t="str">
            <v>Stockpile Reject Conveyor (SY5) - Earthing</v>
          </cell>
          <cell r="D1119">
            <v>40</v>
          </cell>
          <cell r="E1119" t="str">
            <v>Transport</v>
          </cell>
          <cell r="F1119" t="str">
            <v>22.  Cost of Road transport</v>
          </cell>
          <cell r="H1119" t="str">
            <v>E Transport</v>
          </cell>
          <cell r="I1119" t="str">
            <v>Local</v>
          </cell>
          <cell r="J1119" t="str">
            <v>ZAR</v>
          </cell>
          <cell r="L1119">
            <v>477.53887769999994</v>
          </cell>
          <cell r="M1119">
            <v>0</v>
          </cell>
          <cell r="N1119">
            <v>0</v>
          </cell>
          <cell r="O1119">
            <v>0</v>
          </cell>
          <cell r="P1119">
            <v>477.53887769999994</v>
          </cell>
          <cell r="Q1119">
            <v>0</v>
          </cell>
          <cell r="R1119">
            <v>0</v>
          </cell>
          <cell r="S1119">
            <v>0</v>
          </cell>
          <cell r="BH1119">
            <v>477.53887769999994</v>
          </cell>
        </row>
        <row r="1120">
          <cell r="B1120">
            <v>1100</v>
          </cell>
          <cell r="C1120" t="str">
            <v>Stockpile Reject Conveyor (SY5) - Earthing</v>
          </cell>
          <cell r="D1120">
            <v>50</v>
          </cell>
          <cell r="E1120" t="str">
            <v>Construction, Erection, Installation</v>
          </cell>
          <cell r="F1120" t="str">
            <v>25.  Local labour</v>
          </cell>
          <cell r="H1120" t="str">
            <v>B Construction labour</v>
          </cell>
          <cell r="I1120" t="str">
            <v>Local</v>
          </cell>
          <cell r="J1120" t="str">
            <v>ZAR</v>
          </cell>
          <cell r="L1120">
            <v>29375.053109999997</v>
          </cell>
          <cell r="M1120">
            <v>0</v>
          </cell>
          <cell r="N1120">
            <v>0</v>
          </cell>
          <cell r="O1120">
            <v>0</v>
          </cell>
          <cell r="P1120">
            <v>0</v>
          </cell>
          <cell r="Q1120">
            <v>29375.053109999997</v>
          </cell>
          <cell r="R1120">
            <v>0</v>
          </cell>
          <cell r="S1120">
            <v>0</v>
          </cell>
          <cell r="BJ1120">
            <v>29375.053109999997</v>
          </cell>
        </row>
        <row r="1121">
          <cell r="B1121">
            <v>1100</v>
          </cell>
          <cell r="C1121" t="str">
            <v>Stockpile Reject Conveyor (SY5) - Earthing</v>
          </cell>
          <cell r="D1121">
            <v>60</v>
          </cell>
          <cell r="E1121" t="str">
            <v>Other</v>
          </cell>
          <cell r="M1121">
            <v>0</v>
          </cell>
          <cell r="N1121">
            <v>0</v>
          </cell>
          <cell r="O1121">
            <v>0</v>
          </cell>
          <cell r="P1121">
            <v>0</v>
          </cell>
          <cell r="Q1121">
            <v>0</v>
          </cell>
          <cell r="R1121">
            <v>0</v>
          </cell>
          <cell r="S1121">
            <v>0</v>
          </cell>
          <cell r="BJ1121">
            <v>0</v>
          </cell>
        </row>
        <row r="1122">
          <cell r="B1122">
            <v>1100</v>
          </cell>
          <cell r="C1122" t="str">
            <v>Stockpile Reject Conveyor (SY5) - Earthing</v>
          </cell>
          <cell r="D1122">
            <v>70</v>
          </cell>
          <cell r="M1122">
            <v>0</v>
          </cell>
          <cell r="N1122">
            <v>0</v>
          </cell>
          <cell r="O1122">
            <v>0</v>
          </cell>
          <cell r="P1122">
            <v>0</v>
          </cell>
          <cell r="Q1122">
            <v>0</v>
          </cell>
          <cell r="R1122">
            <v>0</v>
          </cell>
          <cell r="S1122">
            <v>0</v>
          </cell>
        </row>
        <row r="1123">
          <cell r="M1123">
            <v>0</v>
          </cell>
          <cell r="N1123">
            <v>0</v>
          </cell>
          <cell r="O1123">
            <v>0</v>
          </cell>
          <cell r="P1123">
            <v>0</v>
          </cell>
          <cell r="Q1123">
            <v>0</v>
          </cell>
          <cell r="R1123">
            <v>0</v>
          </cell>
          <cell r="S1123">
            <v>0</v>
          </cell>
        </row>
        <row r="1124">
          <cell r="B1124">
            <v>1200</v>
          </cell>
          <cell r="C1124" t="str">
            <v>Terrace Oversilo (T1A) - Steelwork</v>
          </cell>
          <cell r="D1124">
            <v>10</v>
          </cell>
          <cell r="E1124" t="str">
            <v>Design</v>
          </cell>
          <cell r="F1124" t="str">
            <v>29.  Local Engineering Service/Design</v>
          </cell>
          <cell r="H1124" t="str">
            <v>A Engineering</v>
          </cell>
          <cell r="I1124" t="str">
            <v>Local</v>
          </cell>
          <cell r="J1124" t="str">
            <v>ZAR</v>
          </cell>
          <cell r="L1124">
            <v>2157698.2666078359</v>
          </cell>
          <cell r="M1124">
            <v>2157698.2666078359</v>
          </cell>
          <cell r="N1124">
            <v>0</v>
          </cell>
          <cell r="O1124">
            <v>0</v>
          </cell>
          <cell r="P1124">
            <v>0</v>
          </cell>
          <cell r="Q1124">
            <v>0</v>
          </cell>
          <cell r="R1124">
            <v>0</v>
          </cell>
          <cell r="S1124">
            <v>0</v>
          </cell>
          <cell r="AY1124">
            <v>2157698.2666078359</v>
          </cell>
        </row>
        <row r="1125">
          <cell r="B1125">
            <v>1200</v>
          </cell>
          <cell r="C1125" t="str">
            <v>Terrace Oversilo (T1A) - Steelwork</v>
          </cell>
          <cell r="D1125">
            <v>20</v>
          </cell>
          <cell r="E1125" t="str">
            <v>Procurement</v>
          </cell>
          <cell r="F1125" t="str">
            <v>18.  F.O.R. Price-Goods manufactured Inside R.S.A.</v>
          </cell>
          <cell r="H1125" t="str">
            <v>C Mechanical equipment and materials</v>
          </cell>
          <cell r="I1125" t="str">
            <v>Local</v>
          </cell>
          <cell r="J1125" t="str">
            <v>ZAR</v>
          </cell>
          <cell r="L1125">
            <v>19224505.179354154</v>
          </cell>
          <cell r="M1125">
            <v>0</v>
          </cell>
          <cell r="N1125">
            <v>19224505.179354154</v>
          </cell>
          <cell r="O1125">
            <v>0</v>
          </cell>
          <cell r="P1125">
            <v>0</v>
          </cell>
          <cell r="Q1125">
            <v>0</v>
          </cell>
          <cell r="R1125">
            <v>0</v>
          </cell>
          <cell r="S1125">
            <v>0</v>
          </cell>
          <cell r="BB1125">
            <v>19224505.179354154</v>
          </cell>
        </row>
        <row r="1126">
          <cell r="B1126">
            <v>1200</v>
          </cell>
          <cell r="C1126" t="str">
            <v>Terrace Oversilo (T1A) - Steelwork</v>
          </cell>
          <cell r="D1126">
            <v>30</v>
          </cell>
          <cell r="E1126" t="str">
            <v>Engineering, manufacture and assembly</v>
          </cell>
          <cell r="F1126" t="str">
            <v>25.  Local labour</v>
          </cell>
          <cell r="H1126" t="str">
            <v>C Mechanical equipment and materials</v>
          </cell>
          <cell r="I1126" t="str">
            <v>Local</v>
          </cell>
          <cell r="J1126" t="str">
            <v>ZAR</v>
          </cell>
          <cell r="L1126">
            <v>539424.56665195897</v>
          </cell>
          <cell r="M1126">
            <v>0</v>
          </cell>
          <cell r="N1126">
            <v>0</v>
          </cell>
          <cell r="O1126">
            <v>539424.56665195897</v>
          </cell>
          <cell r="P1126">
            <v>0</v>
          </cell>
          <cell r="Q1126">
            <v>0</v>
          </cell>
          <cell r="R1126">
            <v>0</v>
          </cell>
          <cell r="S1126">
            <v>0</v>
          </cell>
          <cell r="BG1126">
            <v>539424.56665195897</v>
          </cell>
        </row>
        <row r="1127">
          <cell r="B1127">
            <v>1200</v>
          </cell>
          <cell r="C1127" t="str">
            <v>Terrace Oversilo (T1A) - Steelwork</v>
          </cell>
          <cell r="D1127">
            <v>40</v>
          </cell>
          <cell r="E1127" t="str">
            <v>Transport</v>
          </cell>
          <cell r="F1127" t="str">
            <v>22.  Cost of Road transport</v>
          </cell>
          <cell r="H1127" t="str">
            <v>E Transport</v>
          </cell>
          <cell r="I1127" t="str">
            <v>Local</v>
          </cell>
          <cell r="J1127" t="str">
            <v>ZAR</v>
          </cell>
          <cell r="L1127">
            <v>107884.91333039179</v>
          </cell>
          <cell r="M1127">
            <v>0</v>
          </cell>
          <cell r="N1127">
            <v>0</v>
          </cell>
          <cell r="O1127">
            <v>0</v>
          </cell>
          <cell r="P1127">
            <v>107884.91333039179</v>
          </cell>
          <cell r="Q1127">
            <v>0</v>
          </cell>
          <cell r="R1127">
            <v>0</v>
          </cell>
          <cell r="S1127">
            <v>0</v>
          </cell>
          <cell r="BH1127">
            <v>107884.91333039179</v>
          </cell>
        </row>
        <row r="1128">
          <cell r="B1128">
            <v>1200</v>
          </cell>
          <cell r="C1128" t="str">
            <v>Terrace Oversilo (T1A) - Steelwork</v>
          </cell>
          <cell r="D1128">
            <v>50</v>
          </cell>
          <cell r="E1128" t="str">
            <v>Construction, Erection, Installation</v>
          </cell>
          <cell r="F1128" t="str">
            <v>25.  Local labour</v>
          </cell>
          <cell r="H1128" t="str">
            <v>B Construction labour</v>
          </cell>
          <cell r="I1128" t="str">
            <v>Local</v>
          </cell>
          <cell r="J1128" t="str">
            <v>ZAR</v>
          </cell>
          <cell r="L1128">
            <v>2352477.4867241997</v>
          </cell>
          <cell r="M1128">
            <v>0</v>
          </cell>
          <cell r="N1128">
            <v>0</v>
          </cell>
          <cell r="O1128">
            <v>0</v>
          </cell>
          <cell r="P1128">
            <v>0</v>
          </cell>
          <cell r="Q1128">
            <v>2352477.4867241997</v>
          </cell>
          <cell r="R1128">
            <v>0</v>
          </cell>
          <cell r="S1128">
            <v>0</v>
          </cell>
          <cell r="BJ1128">
            <v>2352477.4867241997</v>
          </cell>
        </row>
        <row r="1129">
          <cell r="B1129">
            <v>1200</v>
          </cell>
          <cell r="C1129" t="str">
            <v>Terrace Oversilo (T1A) - Steelwork</v>
          </cell>
          <cell r="D1129">
            <v>60</v>
          </cell>
          <cell r="E1129" t="str">
            <v>Other</v>
          </cell>
          <cell r="M1129">
            <v>0</v>
          </cell>
          <cell r="N1129">
            <v>0</v>
          </cell>
          <cell r="O1129">
            <v>0</v>
          </cell>
          <cell r="P1129">
            <v>0</v>
          </cell>
          <cell r="Q1129">
            <v>0</v>
          </cell>
          <cell r="R1129">
            <v>0</v>
          </cell>
          <cell r="S1129">
            <v>0</v>
          </cell>
        </row>
        <row r="1130">
          <cell r="B1130">
            <v>1200</v>
          </cell>
          <cell r="C1130" t="str">
            <v>Terrace Oversilo (T1A) - Steelwork</v>
          </cell>
          <cell r="D1130">
            <v>70</v>
          </cell>
          <cell r="M1130">
            <v>0</v>
          </cell>
          <cell r="N1130">
            <v>0</v>
          </cell>
          <cell r="O1130">
            <v>0</v>
          </cell>
          <cell r="P1130">
            <v>0</v>
          </cell>
          <cell r="Q1130">
            <v>0</v>
          </cell>
          <cell r="R1130">
            <v>0</v>
          </cell>
          <cell r="S1130">
            <v>0</v>
          </cell>
          <cell r="BJ1130">
            <v>0</v>
          </cell>
        </row>
        <row r="1131">
          <cell r="B1131">
            <v>1200</v>
          </cell>
          <cell r="C1131" t="str">
            <v>Terrace Oversilo (T1A) - Idlers</v>
          </cell>
          <cell r="D1131">
            <v>10</v>
          </cell>
          <cell r="E1131" t="str">
            <v>Design</v>
          </cell>
          <cell r="F1131" t="str">
            <v>29.  Local Engineering Service/Design</v>
          </cell>
          <cell r="H1131" t="str">
            <v>A Engineering</v>
          </cell>
          <cell r="I1131" t="str">
            <v>Local</v>
          </cell>
          <cell r="J1131" t="str">
            <v>ZAR</v>
          </cell>
          <cell r="L1131">
            <v>195377.61173939999</v>
          </cell>
          <cell r="M1131">
            <v>195377.61173939999</v>
          </cell>
          <cell r="N1131">
            <v>0</v>
          </cell>
          <cell r="O1131">
            <v>0</v>
          </cell>
          <cell r="P1131">
            <v>0</v>
          </cell>
          <cell r="Q1131">
            <v>0</v>
          </cell>
          <cell r="R1131">
            <v>0</v>
          </cell>
          <cell r="S1131">
            <v>0</v>
          </cell>
          <cell r="AX1131">
            <v>195377.61173939999</v>
          </cell>
        </row>
        <row r="1132">
          <cell r="B1132">
            <v>1200</v>
          </cell>
          <cell r="C1132" t="str">
            <v>Terrace Oversilo (T1A) - Idlers</v>
          </cell>
          <cell r="D1132">
            <v>20</v>
          </cell>
          <cell r="E1132" t="str">
            <v>Procurement</v>
          </cell>
          <cell r="F1132" t="str">
            <v>18.  F.O.R. Price-Goods manufactured Inside R.S.A.</v>
          </cell>
          <cell r="H1132" t="str">
            <v>C Mechanical equipment and materials</v>
          </cell>
          <cell r="I1132" t="str">
            <v>Local</v>
          </cell>
          <cell r="J1132" t="str">
            <v>ZAR</v>
          </cell>
          <cell r="L1132">
            <v>1777152.1397399998</v>
          </cell>
          <cell r="M1132">
            <v>0</v>
          </cell>
          <cell r="N1132">
            <v>1777152.1397399998</v>
          </cell>
          <cell r="O1132">
            <v>0</v>
          </cell>
          <cell r="P1132">
            <v>0</v>
          </cell>
          <cell r="Q1132">
            <v>0</v>
          </cell>
          <cell r="R1132">
            <v>0</v>
          </cell>
          <cell r="S1132">
            <v>0</v>
          </cell>
          <cell r="BD1132">
            <v>1777152.1397399998</v>
          </cell>
        </row>
        <row r="1133">
          <cell r="B1133">
            <v>1200</v>
          </cell>
          <cell r="C1133" t="str">
            <v>Terrace Oversilo (T1A) - Idlers</v>
          </cell>
          <cell r="D1133">
            <v>30</v>
          </cell>
          <cell r="E1133" t="str">
            <v>Engineering, manufacture and assembly</v>
          </cell>
          <cell r="F1133" t="str">
            <v>25.  Local labour</v>
          </cell>
          <cell r="H1133" t="str">
            <v>C Mechanical equipment and materials</v>
          </cell>
          <cell r="I1133" t="str">
            <v>Local</v>
          </cell>
          <cell r="J1133" t="str">
            <v>ZAR</v>
          </cell>
          <cell r="L1133">
            <v>48844.402934849997</v>
          </cell>
          <cell r="M1133">
            <v>0</v>
          </cell>
          <cell r="N1133">
            <v>0</v>
          </cell>
          <cell r="O1133">
            <v>48844.402934849997</v>
          </cell>
          <cell r="P1133">
            <v>0</v>
          </cell>
          <cell r="Q1133">
            <v>0</v>
          </cell>
          <cell r="R1133">
            <v>0</v>
          </cell>
          <cell r="S1133">
            <v>0</v>
          </cell>
          <cell r="BG1133">
            <v>48844.402934849997</v>
          </cell>
        </row>
        <row r="1134">
          <cell r="B1134">
            <v>1200</v>
          </cell>
          <cell r="C1134" t="str">
            <v>Terrace Oversilo (T1A) - Idlers</v>
          </cell>
          <cell r="D1134">
            <v>40</v>
          </cell>
          <cell r="E1134" t="str">
            <v>Transport</v>
          </cell>
          <cell r="F1134" t="str">
            <v>22.  Cost of Road transport</v>
          </cell>
          <cell r="H1134" t="str">
            <v>E Transport</v>
          </cell>
          <cell r="I1134" t="str">
            <v>Local</v>
          </cell>
          <cell r="J1134" t="str">
            <v>ZAR</v>
          </cell>
          <cell r="L1134">
            <v>9768.8805869699991</v>
          </cell>
          <cell r="M1134">
            <v>0</v>
          </cell>
          <cell r="N1134">
            <v>0</v>
          </cell>
          <cell r="O1134">
            <v>0</v>
          </cell>
          <cell r="P1134">
            <v>9768.8805869699991</v>
          </cell>
          <cell r="Q1134">
            <v>0</v>
          </cell>
          <cell r="R1134">
            <v>0</v>
          </cell>
          <cell r="S1134">
            <v>0</v>
          </cell>
          <cell r="BH1134">
            <v>9768.8805869699991</v>
          </cell>
        </row>
        <row r="1135">
          <cell r="B1135">
            <v>1200</v>
          </cell>
          <cell r="C1135" t="str">
            <v>Terrace Oversilo (T1A) - Idlers</v>
          </cell>
          <cell r="D1135">
            <v>50</v>
          </cell>
          <cell r="E1135" t="str">
            <v>Construction, Erection, Installation</v>
          </cell>
          <cell r="F1135" t="str">
            <v>25.  Local labour</v>
          </cell>
          <cell r="H1135" t="str">
            <v>B Construction labour</v>
          </cell>
          <cell r="I1135" t="str">
            <v>Local</v>
          </cell>
          <cell r="J1135" t="str">
            <v>ZAR</v>
          </cell>
          <cell r="L1135">
            <v>176623.97765399999</v>
          </cell>
          <cell r="M1135">
            <v>0</v>
          </cell>
          <cell r="N1135">
            <v>0</v>
          </cell>
          <cell r="O1135">
            <v>0</v>
          </cell>
          <cell r="P1135">
            <v>0</v>
          </cell>
          <cell r="Q1135">
            <v>176623.97765399999</v>
          </cell>
          <cell r="R1135">
            <v>0</v>
          </cell>
          <cell r="S1135">
            <v>0</v>
          </cell>
          <cell r="BJ1135">
            <v>176623.97765399999</v>
          </cell>
        </row>
        <row r="1136">
          <cell r="B1136">
            <v>1200</v>
          </cell>
          <cell r="C1136" t="str">
            <v>Terrace Oversilo (T1A) - Idlers</v>
          </cell>
          <cell r="D1136">
            <v>60</v>
          </cell>
          <cell r="E1136" t="str">
            <v>Other</v>
          </cell>
          <cell r="M1136">
            <v>0</v>
          </cell>
          <cell r="N1136">
            <v>0</v>
          </cell>
          <cell r="O1136">
            <v>0</v>
          </cell>
          <cell r="P1136">
            <v>0</v>
          </cell>
          <cell r="Q1136">
            <v>0</v>
          </cell>
          <cell r="R1136">
            <v>0</v>
          </cell>
          <cell r="S1136">
            <v>0</v>
          </cell>
        </row>
        <row r="1137">
          <cell r="B1137">
            <v>1200</v>
          </cell>
          <cell r="C1137" t="str">
            <v>Terrace Oversilo (T1A) - Idlers</v>
          </cell>
          <cell r="D1137">
            <v>70</v>
          </cell>
          <cell r="M1137">
            <v>0</v>
          </cell>
          <cell r="N1137">
            <v>0</v>
          </cell>
          <cell r="O1137">
            <v>0</v>
          </cell>
          <cell r="P1137">
            <v>0</v>
          </cell>
          <cell r="Q1137">
            <v>0</v>
          </cell>
          <cell r="R1137">
            <v>0</v>
          </cell>
          <cell r="S1137">
            <v>0</v>
          </cell>
          <cell r="BJ1137">
            <v>0</v>
          </cell>
        </row>
        <row r="1138">
          <cell r="B1138">
            <v>1200</v>
          </cell>
          <cell r="C1138" t="str">
            <v>Terrace Oversilo (T1A) - Pulleys</v>
          </cell>
          <cell r="D1138">
            <v>10</v>
          </cell>
          <cell r="E1138" t="str">
            <v>Design</v>
          </cell>
          <cell r="F1138" t="str">
            <v>29.  Local Engineering Service/Design</v>
          </cell>
          <cell r="H1138" t="str">
            <v>A Engineering</v>
          </cell>
          <cell r="I1138" t="str">
            <v>Local</v>
          </cell>
          <cell r="J1138" t="str">
            <v>ZAR</v>
          </cell>
          <cell r="L1138">
            <v>77061.169672961812</v>
          </cell>
          <cell r="M1138">
            <v>77061.169672961812</v>
          </cell>
          <cell r="N1138">
            <v>0</v>
          </cell>
          <cell r="O1138">
            <v>0</v>
          </cell>
          <cell r="P1138">
            <v>0</v>
          </cell>
          <cell r="Q1138">
            <v>0</v>
          </cell>
          <cell r="R1138">
            <v>0</v>
          </cell>
          <cell r="S1138">
            <v>0</v>
          </cell>
          <cell r="AW1138">
            <v>77061.169672961812</v>
          </cell>
        </row>
        <row r="1139">
          <cell r="B1139">
            <v>1200</v>
          </cell>
          <cell r="C1139" t="str">
            <v>Terrace Oversilo (T1A) - Pulleys</v>
          </cell>
          <cell r="D1139">
            <v>20</v>
          </cell>
          <cell r="E1139" t="str">
            <v>Procurement</v>
          </cell>
          <cell r="F1139" t="str">
            <v>18.  F.O.R. Price-Goods manufactured Inside R.S.A.</v>
          </cell>
          <cell r="H1139" t="str">
            <v>C Mechanical equipment and materials</v>
          </cell>
          <cell r="I1139" t="str">
            <v>Local</v>
          </cell>
          <cell r="J1139" t="str">
            <v>ZAR</v>
          </cell>
          <cell r="L1139">
            <v>588834.20122569555</v>
          </cell>
          <cell r="M1139">
            <v>0</v>
          </cell>
          <cell r="N1139">
            <v>588834.20122569555</v>
          </cell>
          <cell r="O1139">
            <v>0</v>
          </cell>
          <cell r="P1139">
            <v>0</v>
          </cell>
          <cell r="Q1139">
            <v>0</v>
          </cell>
          <cell r="R1139">
            <v>0</v>
          </cell>
          <cell r="S1139">
            <v>0</v>
          </cell>
          <cell r="BD1139">
            <v>588834.20122569555</v>
          </cell>
        </row>
        <row r="1140">
          <cell r="B1140">
            <v>1200</v>
          </cell>
          <cell r="C1140" t="str">
            <v>Terrace Oversilo (T1A) - Pulleys</v>
          </cell>
          <cell r="D1140">
            <v>30</v>
          </cell>
          <cell r="E1140" t="str">
            <v>Engineering, manufacture and assembly</v>
          </cell>
          <cell r="F1140" t="str">
            <v>25.  Local labour</v>
          </cell>
          <cell r="H1140" t="str">
            <v>C Mechanical equipment and materials</v>
          </cell>
          <cell r="I1140" t="str">
            <v>Local</v>
          </cell>
          <cell r="J1140" t="str">
            <v>ZAR</v>
          </cell>
          <cell r="L1140">
            <v>19265.292418240453</v>
          </cell>
          <cell r="M1140">
            <v>0</v>
          </cell>
          <cell r="N1140">
            <v>0</v>
          </cell>
          <cell r="O1140">
            <v>19265.292418240453</v>
          </cell>
          <cell r="P1140">
            <v>0</v>
          </cell>
          <cell r="Q1140">
            <v>0</v>
          </cell>
          <cell r="R1140">
            <v>0</v>
          </cell>
          <cell r="S1140">
            <v>0</v>
          </cell>
          <cell r="BG1140">
            <v>19265.292418240453</v>
          </cell>
        </row>
        <row r="1141">
          <cell r="B1141">
            <v>1200</v>
          </cell>
          <cell r="C1141" t="str">
            <v>Terrace Oversilo (T1A) - Pulleys</v>
          </cell>
          <cell r="D1141">
            <v>40</v>
          </cell>
          <cell r="E1141" t="str">
            <v>Transport</v>
          </cell>
          <cell r="F1141" t="str">
            <v>22.  Cost of Road transport</v>
          </cell>
          <cell r="H1141" t="str">
            <v>E Transport</v>
          </cell>
          <cell r="I1141" t="str">
            <v>Local</v>
          </cell>
          <cell r="J1141" t="str">
            <v>ZAR</v>
          </cell>
          <cell r="L1141">
            <v>3853.0584836480912</v>
          </cell>
          <cell r="M1141">
            <v>0</v>
          </cell>
          <cell r="N1141">
            <v>0</v>
          </cell>
          <cell r="O1141">
            <v>0</v>
          </cell>
          <cell r="P1141">
            <v>3853.0584836480912</v>
          </cell>
          <cell r="Q1141">
            <v>0</v>
          </cell>
          <cell r="R1141">
            <v>0</v>
          </cell>
          <cell r="S1141">
            <v>0</v>
          </cell>
          <cell r="BH1141">
            <v>3853.0584836480912</v>
          </cell>
        </row>
        <row r="1142">
          <cell r="B1142">
            <v>1200</v>
          </cell>
          <cell r="C1142" t="str">
            <v>Terrace Oversilo (T1A) - Pulleys</v>
          </cell>
          <cell r="D1142">
            <v>50</v>
          </cell>
          <cell r="E1142" t="str">
            <v>Construction, Erection, Installation</v>
          </cell>
          <cell r="F1142" t="str">
            <v>25.  Local labour</v>
          </cell>
          <cell r="H1142" t="str">
            <v>B Construction labour</v>
          </cell>
          <cell r="I1142" t="str">
            <v>Local</v>
          </cell>
          <cell r="J1142" t="str">
            <v>ZAR</v>
          </cell>
          <cell r="L1142">
            <v>59684.251503922664</v>
          </cell>
          <cell r="M1142">
            <v>0</v>
          </cell>
          <cell r="N1142">
            <v>0</v>
          </cell>
          <cell r="O1142">
            <v>0</v>
          </cell>
          <cell r="P1142">
            <v>0</v>
          </cell>
          <cell r="Q1142">
            <v>59684.251503922664</v>
          </cell>
          <cell r="R1142">
            <v>0</v>
          </cell>
          <cell r="S1142">
            <v>0</v>
          </cell>
          <cell r="BJ1142">
            <v>59684.251503922664</v>
          </cell>
        </row>
        <row r="1143">
          <cell r="B1143">
            <v>1200</v>
          </cell>
          <cell r="C1143" t="str">
            <v>Terrace Oversilo (T1A) - Pulleys</v>
          </cell>
          <cell r="D1143">
            <v>60</v>
          </cell>
          <cell r="E1143" t="str">
            <v>Other Foreign equipment</v>
          </cell>
          <cell r="F1143" t="str">
            <v>19.  F.O.R. Price-Goods supplied from Imported Items</v>
          </cell>
          <cell r="G1143" t="str">
            <v>1a</v>
          </cell>
          <cell r="I1143" t="str">
            <v>Foreign</v>
          </cell>
          <cell r="J1143" t="str">
            <v>EUR</v>
          </cell>
          <cell r="L1143">
            <v>122093.24399999999</v>
          </cell>
          <cell r="M1143">
            <v>0</v>
          </cell>
          <cell r="N1143">
            <v>0</v>
          </cell>
          <cell r="O1143">
            <v>0</v>
          </cell>
          <cell r="P1143">
            <v>0</v>
          </cell>
          <cell r="Q1143">
            <v>0</v>
          </cell>
          <cell r="R1143">
            <v>122093.24399999999</v>
          </cell>
          <cell r="S1143">
            <v>0</v>
          </cell>
          <cell r="BJ1143">
            <v>122093.24399999999</v>
          </cell>
        </row>
        <row r="1144">
          <cell r="B1144">
            <v>1200</v>
          </cell>
          <cell r="C1144" t="str">
            <v>Terrace Oversilo (T1A) - Pulleys</v>
          </cell>
          <cell r="D1144">
            <v>70</v>
          </cell>
          <cell r="M1144">
            <v>0</v>
          </cell>
          <cell r="N1144">
            <v>0</v>
          </cell>
          <cell r="O1144">
            <v>0</v>
          </cell>
          <cell r="P1144">
            <v>0</v>
          </cell>
          <cell r="Q1144">
            <v>0</v>
          </cell>
          <cell r="R1144">
            <v>0</v>
          </cell>
          <cell r="S1144">
            <v>0</v>
          </cell>
        </row>
        <row r="1145">
          <cell r="B1145">
            <v>1200</v>
          </cell>
          <cell r="C1145" t="str">
            <v>Terrace Oversilo (T1A) - Guards</v>
          </cell>
          <cell r="D1145">
            <v>10</v>
          </cell>
          <cell r="E1145" t="str">
            <v>Design</v>
          </cell>
          <cell r="F1145" t="str">
            <v>29.  Local Engineering Service/Design</v>
          </cell>
          <cell r="H1145" t="str">
            <v>A Engineering</v>
          </cell>
          <cell r="I1145" t="str">
            <v>Local</v>
          </cell>
          <cell r="J1145" t="str">
            <v>ZAR</v>
          </cell>
          <cell r="L1145">
            <v>19659.945540645003</v>
          </cell>
          <cell r="M1145">
            <v>19659.945540645003</v>
          </cell>
          <cell r="N1145">
            <v>0</v>
          </cell>
          <cell r="O1145">
            <v>0</v>
          </cell>
          <cell r="P1145">
            <v>0</v>
          </cell>
          <cell r="Q1145">
            <v>0</v>
          </cell>
          <cell r="R1145">
            <v>0</v>
          </cell>
          <cell r="S1145">
            <v>0</v>
          </cell>
          <cell r="BD1145">
            <v>19659.945540645003</v>
          </cell>
        </row>
        <row r="1146">
          <cell r="B1146">
            <v>1200</v>
          </cell>
          <cell r="C1146" t="str">
            <v>Terrace Oversilo (T1A) - Guards</v>
          </cell>
          <cell r="D1146">
            <v>20</v>
          </cell>
          <cell r="E1146" t="str">
            <v>Procurement</v>
          </cell>
          <cell r="F1146" t="str">
            <v>18.  F.O.R. Price-Goods manufactured Inside R.S.A.</v>
          </cell>
          <cell r="H1146" t="str">
            <v>C Mechanical equipment and materials</v>
          </cell>
          <cell r="I1146" t="str">
            <v>Local</v>
          </cell>
          <cell r="J1146" t="str">
            <v>ZAR</v>
          </cell>
          <cell r="L1146">
            <v>178166.27695410003</v>
          </cell>
          <cell r="M1146">
            <v>0</v>
          </cell>
          <cell r="N1146">
            <v>178166.27695410003</v>
          </cell>
          <cell r="O1146">
            <v>0</v>
          </cell>
          <cell r="P1146">
            <v>0</v>
          </cell>
          <cell r="Q1146">
            <v>0</v>
          </cell>
          <cell r="R1146">
            <v>0</v>
          </cell>
          <cell r="S1146">
            <v>0</v>
          </cell>
          <cell r="BE1146">
            <v>178166.27695410003</v>
          </cell>
        </row>
        <row r="1147">
          <cell r="B1147">
            <v>1200</v>
          </cell>
          <cell r="C1147" t="str">
            <v>Terrace Oversilo (T1A) - Guards</v>
          </cell>
          <cell r="D1147">
            <v>30</v>
          </cell>
          <cell r="E1147" t="str">
            <v>Engineering, manufacture and assembly</v>
          </cell>
          <cell r="F1147" t="str">
            <v>25.  Local labour</v>
          </cell>
          <cell r="H1147" t="str">
            <v>C Mechanical equipment and materials</v>
          </cell>
          <cell r="I1147" t="str">
            <v>Local</v>
          </cell>
          <cell r="J1147" t="str">
            <v>ZAR</v>
          </cell>
          <cell r="L1147">
            <v>4914.9863851612508</v>
          </cell>
          <cell r="M1147">
            <v>0</v>
          </cell>
          <cell r="N1147">
            <v>0</v>
          </cell>
          <cell r="O1147">
            <v>4914.9863851612508</v>
          </cell>
          <cell r="P1147">
            <v>0</v>
          </cell>
          <cell r="Q1147">
            <v>0</v>
          </cell>
          <cell r="R1147">
            <v>0</v>
          </cell>
          <cell r="S1147">
            <v>0</v>
          </cell>
          <cell r="BG1147">
            <v>4914.9863851612508</v>
          </cell>
        </row>
        <row r="1148">
          <cell r="B1148">
            <v>1200</v>
          </cell>
          <cell r="C1148" t="str">
            <v>Terrace Oversilo (T1A) - Guards</v>
          </cell>
          <cell r="D1148">
            <v>40</v>
          </cell>
          <cell r="E1148" t="str">
            <v>Transport</v>
          </cell>
          <cell r="F1148" t="str">
            <v>22.  Cost of Road transport</v>
          </cell>
          <cell r="H1148" t="str">
            <v>E Transport</v>
          </cell>
          <cell r="I1148" t="str">
            <v>Local</v>
          </cell>
          <cell r="J1148" t="str">
            <v>ZAR</v>
          </cell>
          <cell r="L1148">
            <v>982.99727703224994</v>
          </cell>
          <cell r="M1148">
            <v>0</v>
          </cell>
          <cell r="N1148">
            <v>0</v>
          </cell>
          <cell r="O1148">
            <v>0</v>
          </cell>
          <cell r="P1148">
            <v>982.99727703224994</v>
          </cell>
          <cell r="Q1148">
            <v>0</v>
          </cell>
          <cell r="R1148">
            <v>0</v>
          </cell>
          <cell r="S1148">
            <v>0</v>
          </cell>
          <cell r="BH1148">
            <v>982.99727703224994</v>
          </cell>
        </row>
        <row r="1149">
          <cell r="B1149">
            <v>1200</v>
          </cell>
          <cell r="C1149" t="str">
            <v>Terrace Oversilo (T1A) - Guards</v>
          </cell>
          <cell r="D1149">
            <v>50</v>
          </cell>
          <cell r="E1149" t="str">
            <v>Construction, Erection, Installation</v>
          </cell>
          <cell r="F1149" t="str">
            <v>25.  Local labour</v>
          </cell>
          <cell r="H1149" t="str">
            <v>B Construction labour</v>
          </cell>
          <cell r="I1149" t="str">
            <v>Local</v>
          </cell>
          <cell r="J1149" t="str">
            <v>ZAR</v>
          </cell>
          <cell r="L1149">
            <v>18433.178452349999</v>
          </cell>
          <cell r="M1149">
            <v>0</v>
          </cell>
          <cell r="N1149">
            <v>0</v>
          </cell>
          <cell r="O1149">
            <v>0</v>
          </cell>
          <cell r="P1149">
            <v>0</v>
          </cell>
          <cell r="Q1149">
            <v>18433.178452349999</v>
          </cell>
          <cell r="R1149">
            <v>0</v>
          </cell>
          <cell r="S1149">
            <v>0</v>
          </cell>
          <cell r="BJ1149">
            <v>18433.178452349999</v>
          </cell>
        </row>
        <row r="1150">
          <cell r="B1150">
            <v>1200</v>
          </cell>
          <cell r="C1150" t="str">
            <v>Terrace Oversilo (T1A) - Guards</v>
          </cell>
          <cell r="D1150">
            <v>60</v>
          </cell>
          <cell r="E1150" t="str">
            <v>Other</v>
          </cell>
          <cell r="M1150">
            <v>0</v>
          </cell>
          <cell r="N1150">
            <v>0</v>
          </cell>
          <cell r="O1150">
            <v>0</v>
          </cell>
          <cell r="P1150">
            <v>0</v>
          </cell>
          <cell r="Q1150">
            <v>0</v>
          </cell>
          <cell r="R1150">
            <v>0</v>
          </cell>
          <cell r="S1150">
            <v>0</v>
          </cell>
        </row>
        <row r="1151">
          <cell r="B1151">
            <v>1200</v>
          </cell>
          <cell r="C1151" t="str">
            <v>Terrace Oversilo (T1A) - Guards</v>
          </cell>
          <cell r="D1151">
            <v>70</v>
          </cell>
          <cell r="M1151">
            <v>0</v>
          </cell>
          <cell r="N1151">
            <v>0</v>
          </cell>
          <cell r="O1151">
            <v>0</v>
          </cell>
          <cell r="P1151">
            <v>0</v>
          </cell>
          <cell r="Q1151">
            <v>0</v>
          </cell>
          <cell r="R1151">
            <v>0</v>
          </cell>
          <cell r="S1151">
            <v>0</v>
          </cell>
          <cell r="BJ1151">
            <v>0</v>
          </cell>
        </row>
        <row r="1152">
          <cell r="B1152">
            <v>1200</v>
          </cell>
          <cell r="C1152" t="str">
            <v>Terrace Oversilo (T1A) - Take up</v>
          </cell>
          <cell r="D1152">
            <v>10</v>
          </cell>
          <cell r="E1152" t="str">
            <v>Design</v>
          </cell>
          <cell r="F1152" t="str">
            <v>29.  Local Engineering Service/Design</v>
          </cell>
          <cell r="H1152" t="str">
            <v>A Engineering</v>
          </cell>
          <cell r="I1152" t="str">
            <v>Local</v>
          </cell>
          <cell r="J1152" t="str">
            <v>ZAR</v>
          </cell>
          <cell r="L1152">
            <v>26921.848205025002</v>
          </cell>
          <cell r="M1152">
            <v>26921.848205025002</v>
          </cell>
          <cell r="N1152">
            <v>0</v>
          </cell>
          <cell r="O1152">
            <v>0</v>
          </cell>
          <cell r="P1152">
            <v>0</v>
          </cell>
          <cell r="Q1152">
            <v>0</v>
          </cell>
          <cell r="R1152">
            <v>0</v>
          </cell>
          <cell r="S1152">
            <v>0</v>
          </cell>
          <cell r="BC1152">
            <v>26921.848205025002</v>
          </cell>
        </row>
        <row r="1153">
          <cell r="B1153">
            <v>1200</v>
          </cell>
          <cell r="C1153" t="str">
            <v>Terrace Oversilo (T1A) - Take up</v>
          </cell>
          <cell r="D1153">
            <v>20</v>
          </cell>
          <cell r="E1153" t="str">
            <v>Procurement</v>
          </cell>
          <cell r="F1153" t="str">
            <v>18.  F.O.R. Price-Goods manufactured Inside R.S.A.</v>
          </cell>
          <cell r="H1153" t="str">
            <v>C Mechanical equipment and materials</v>
          </cell>
          <cell r="I1153" t="str">
            <v>Local</v>
          </cell>
          <cell r="J1153" t="str">
            <v>ZAR</v>
          </cell>
          <cell r="L1153">
            <v>232615.66542525002</v>
          </cell>
          <cell r="M1153">
            <v>0</v>
          </cell>
          <cell r="N1153">
            <v>232615.66542525002</v>
          </cell>
          <cell r="O1153">
            <v>0</v>
          </cell>
          <cell r="P1153">
            <v>0</v>
          </cell>
          <cell r="Q1153">
            <v>0</v>
          </cell>
          <cell r="R1153">
            <v>0</v>
          </cell>
          <cell r="S1153">
            <v>0</v>
          </cell>
          <cell r="BF1153">
            <v>232615.66542525002</v>
          </cell>
        </row>
        <row r="1154">
          <cell r="B1154">
            <v>1200</v>
          </cell>
          <cell r="C1154" t="str">
            <v>Terrace Oversilo (T1A) - Take up</v>
          </cell>
          <cell r="D1154">
            <v>30</v>
          </cell>
          <cell r="E1154" t="str">
            <v>Engineering, manufacture and assembly</v>
          </cell>
          <cell r="F1154" t="str">
            <v>25.  Local labour</v>
          </cell>
          <cell r="H1154" t="str">
            <v>C Mechanical equipment and materials</v>
          </cell>
          <cell r="I1154" t="str">
            <v>Local</v>
          </cell>
          <cell r="J1154" t="str">
            <v>ZAR</v>
          </cell>
          <cell r="L1154">
            <v>6730.4620512562506</v>
          </cell>
          <cell r="M1154">
            <v>0</v>
          </cell>
          <cell r="N1154">
            <v>0</v>
          </cell>
          <cell r="O1154">
            <v>6730.4620512562506</v>
          </cell>
          <cell r="P1154">
            <v>0</v>
          </cell>
          <cell r="Q1154">
            <v>0</v>
          </cell>
          <cell r="R1154">
            <v>0</v>
          </cell>
          <cell r="S1154">
            <v>0</v>
          </cell>
          <cell r="BG1154">
            <v>6730.4620512562506</v>
          </cell>
        </row>
        <row r="1155">
          <cell r="B1155">
            <v>1200</v>
          </cell>
          <cell r="C1155" t="str">
            <v>Terrace Oversilo (T1A) - Take up</v>
          </cell>
          <cell r="D1155">
            <v>40</v>
          </cell>
          <cell r="E1155" t="str">
            <v>Transport</v>
          </cell>
          <cell r="F1155" t="str">
            <v>22.  Cost of Road transport</v>
          </cell>
          <cell r="H1155" t="str">
            <v>E Transport</v>
          </cell>
          <cell r="I1155" t="str">
            <v>Local</v>
          </cell>
          <cell r="J1155" t="str">
            <v>ZAR</v>
          </cell>
          <cell r="L1155">
            <v>1346.0924102512502</v>
          </cell>
          <cell r="M1155">
            <v>0</v>
          </cell>
          <cell r="N1155">
            <v>0</v>
          </cell>
          <cell r="O1155">
            <v>0</v>
          </cell>
          <cell r="P1155">
            <v>1346.0924102512502</v>
          </cell>
          <cell r="Q1155">
            <v>0</v>
          </cell>
          <cell r="R1155">
            <v>0</v>
          </cell>
          <cell r="S1155">
            <v>0</v>
          </cell>
          <cell r="BH1155">
            <v>1346.0924102512502</v>
          </cell>
        </row>
        <row r="1156">
          <cell r="B1156">
            <v>1200</v>
          </cell>
          <cell r="C1156" t="str">
            <v>Terrace Oversilo (T1A) - Take up</v>
          </cell>
          <cell r="D1156">
            <v>50</v>
          </cell>
          <cell r="E1156" t="str">
            <v>Construction, Erection, Installation</v>
          </cell>
          <cell r="F1156" t="str">
            <v>25.  Local labour</v>
          </cell>
          <cell r="H1156" t="str">
            <v>B Construction labour</v>
          </cell>
          <cell r="I1156" t="str">
            <v>Local</v>
          </cell>
          <cell r="J1156" t="str">
            <v>ZAR</v>
          </cell>
          <cell r="L1156">
            <v>36602.816624999999</v>
          </cell>
          <cell r="M1156">
            <v>0</v>
          </cell>
          <cell r="N1156">
            <v>0</v>
          </cell>
          <cell r="O1156">
            <v>0</v>
          </cell>
          <cell r="P1156">
            <v>0</v>
          </cell>
          <cell r="Q1156">
            <v>36602.816624999999</v>
          </cell>
          <cell r="R1156">
            <v>0</v>
          </cell>
          <cell r="S1156">
            <v>0</v>
          </cell>
          <cell r="BJ1156">
            <v>36602.816624999999</v>
          </cell>
        </row>
        <row r="1157">
          <cell r="B1157">
            <v>1200</v>
          </cell>
          <cell r="C1157" t="str">
            <v>Terrace Oversilo (T1A) - Take up</v>
          </cell>
          <cell r="D1157">
            <v>60</v>
          </cell>
          <cell r="E1157" t="str">
            <v>Other</v>
          </cell>
          <cell r="M1157">
            <v>0</v>
          </cell>
          <cell r="N1157">
            <v>0</v>
          </cell>
          <cell r="O1157">
            <v>0</v>
          </cell>
          <cell r="P1157">
            <v>0</v>
          </cell>
          <cell r="Q1157">
            <v>0</v>
          </cell>
          <cell r="R1157">
            <v>0</v>
          </cell>
          <cell r="S1157">
            <v>0</v>
          </cell>
          <cell r="BJ1157">
            <v>0</v>
          </cell>
        </row>
        <row r="1158">
          <cell r="B1158">
            <v>1200</v>
          </cell>
          <cell r="C1158" t="str">
            <v>Terrace Oversilo (T1A) - Take up</v>
          </cell>
          <cell r="D1158">
            <v>70</v>
          </cell>
          <cell r="M1158">
            <v>0</v>
          </cell>
          <cell r="N1158">
            <v>0</v>
          </cell>
          <cell r="O1158">
            <v>0</v>
          </cell>
          <cell r="P1158">
            <v>0</v>
          </cell>
          <cell r="Q1158">
            <v>0</v>
          </cell>
          <cell r="R1158">
            <v>0</v>
          </cell>
          <cell r="S1158">
            <v>0</v>
          </cell>
        </row>
        <row r="1159">
          <cell r="B1159">
            <v>1200</v>
          </cell>
          <cell r="C1159" t="str">
            <v>Terrace Oversilo (T1A) - Drive</v>
          </cell>
          <cell r="D1159">
            <v>10</v>
          </cell>
          <cell r="E1159" t="str">
            <v>Design</v>
          </cell>
          <cell r="F1159" t="str">
            <v>29.  Local Engineering Service/Design</v>
          </cell>
          <cell r="H1159" t="str">
            <v>A Engineering</v>
          </cell>
          <cell r="I1159" t="str">
            <v>Local</v>
          </cell>
          <cell r="J1159" t="str">
            <v>ZAR</v>
          </cell>
          <cell r="L1159">
            <v>64456.240754024991</v>
          </cell>
          <cell r="M1159">
            <v>64456.240754024991</v>
          </cell>
          <cell r="N1159">
            <v>0</v>
          </cell>
          <cell r="O1159">
            <v>0</v>
          </cell>
          <cell r="P1159">
            <v>0</v>
          </cell>
          <cell r="Q1159">
            <v>0</v>
          </cell>
          <cell r="R1159">
            <v>0</v>
          </cell>
          <cell r="S1159">
            <v>0</v>
          </cell>
          <cell r="BB1159">
            <v>64456.240754024991</v>
          </cell>
        </row>
        <row r="1160">
          <cell r="B1160">
            <v>1200</v>
          </cell>
          <cell r="C1160" t="str">
            <v>Terrace Oversilo (T1A) - Drive</v>
          </cell>
          <cell r="D1160">
            <v>20</v>
          </cell>
          <cell r="E1160" t="str">
            <v>Procurement</v>
          </cell>
          <cell r="F1160" t="str">
            <v>18.  F.O.R. Price-Goods manufactured Inside R.S.A.</v>
          </cell>
          <cell r="H1160" t="str">
            <v>C Mechanical equipment and materials</v>
          </cell>
          <cell r="I1160" t="str">
            <v>Local</v>
          </cell>
          <cell r="J1160" t="str">
            <v>ZAR</v>
          </cell>
          <cell r="L1160">
            <v>219772.31147999997</v>
          </cell>
          <cell r="M1160">
            <v>0</v>
          </cell>
          <cell r="N1160">
            <v>219772.31147999997</v>
          </cell>
          <cell r="O1160">
            <v>0</v>
          </cell>
          <cell r="P1160">
            <v>0</v>
          </cell>
          <cell r="Q1160">
            <v>0</v>
          </cell>
          <cell r="R1160">
            <v>0</v>
          </cell>
          <cell r="S1160">
            <v>0</v>
          </cell>
          <cell r="BF1160">
            <v>219772.31147999997</v>
          </cell>
        </row>
        <row r="1161">
          <cell r="B1161">
            <v>1200</v>
          </cell>
          <cell r="C1161" t="str">
            <v>Terrace Oversilo (T1A) - Drive</v>
          </cell>
          <cell r="D1161">
            <v>30</v>
          </cell>
          <cell r="E1161" t="str">
            <v>Engineering, manufacture and assembly</v>
          </cell>
          <cell r="F1161" t="str">
            <v>25.  Local labour</v>
          </cell>
          <cell r="H1161" t="str">
            <v>C Mechanical equipment and materials</v>
          </cell>
          <cell r="I1161" t="str">
            <v>Local</v>
          </cell>
          <cell r="J1161" t="str">
            <v>ZAR</v>
          </cell>
          <cell r="L1161">
            <v>16114.060188506248</v>
          </cell>
          <cell r="M1161">
            <v>0</v>
          </cell>
          <cell r="N1161">
            <v>0</v>
          </cell>
          <cell r="O1161">
            <v>16114.060188506248</v>
          </cell>
          <cell r="P1161">
            <v>0</v>
          </cell>
          <cell r="Q1161">
            <v>0</v>
          </cell>
          <cell r="R1161">
            <v>0</v>
          </cell>
          <cell r="S1161">
            <v>0</v>
          </cell>
          <cell r="BG1161">
            <v>16114.060188506248</v>
          </cell>
        </row>
        <row r="1162">
          <cell r="B1162">
            <v>1200</v>
          </cell>
          <cell r="C1162" t="str">
            <v>Terrace Oversilo (T1A) - Drive</v>
          </cell>
          <cell r="D1162">
            <v>40</v>
          </cell>
          <cell r="E1162" t="str">
            <v>Transport</v>
          </cell>
          <cell r="F1162" t="str">
            <v>22.  Cost of Road transport</v>
          </cell>
          <cell r="H1162" t="str">
            <v>E Transport</v>
          </cell>
          <cell r="I1162" t="str">
            <v>Local</v>
          </cell>
          <cell r="J1162" t="str">
            <v>ZAR</v>
          </cell>
          <cell r="L1162">
            <v>3222.8120377012492</v>
          </cell>
          <cell r="M1162">
            <v>0</v>
          </cell>
          <cell r="N1162">
            <v>0</v>
          </cell>
          <cell r="O1162">
            <v>0</v>
          </cell>
          <cell r="P1162">
            <v>3222.8120377012492</v>
          </cell>
          <cell r="Q1162">
            <v>0</v>
          </cell>
          <cell r="R1162">
            <v>0</v>
          </cell>
          <cell r="S1162">
            <v>0</v>
          </cell>
          <cell r="BH1162">
            <v>3222.8120377012492</v>
          </cell>
        </row>
        <row r="1163">
          <cell r="B1163">
            <v>1200</v>
          </cell>
          <cell r="C1163" t="str">
            <v>Terrace Oversilo (T1A) - Drive</v>
          </cell>
          <cell r="D1163">
            <v>50</v>
          </cell>
          <cell r="E1163" t="str">
            <v>Construction, Erection, Installation</v>
          </cell>
          <cell r="F1163" t="str">
            <v>25.  Local labour</v>
          </cell>
          <cell r="H1163" t="str">
            <v>B Construction labour</v>
          </cell>
          <cell r="I1163" t="str">
            <v>Local</v>
          </cell>
          <cell r="J1163" t="str">
            <v>ZAR</v>
          </cell>
          <cell r="L1163">
            <v>51410.619560250001</v>
          </cell>
          <cell r="M1163">
            <v>0</v>
          </cell>
          <cell r="N1163">
            <v>0</v>
          </cell>
          <cell r="O1163">
            <v>0</v>
          </cell>
          <cell r="P1163">
            <v>0</v>
          </cell>
          <cell r="Q1163">
            <v>51410.619560250001</v>
          </cell>
          <cell r="R1163">
            <v>0</v>
          </cell>
          <cell r="S1163">
            <v>0</v>
          </cell>
          <cell r="BJ1163">
            <v>51410.619560250001</v>
          </cell>
        </row>
        <row r="1164">
          <cell r="B1164">
            <v>1200</v>
          </cell>
          <cell r="C1164" t="str">
            <v>Terrace Oversilo (T1A) - Drive</v>
          </cell>
          <cell r="D1164">
            <v>60</v>
          </cell>
          <cell r="E1164" t="str">
            <v>Other Foreign equipment</v>
          </cell>
          <cell r="F1164" t="str">
            <v>19.  F.O.R. Price-Goods supplied from Imported Items</v>
          </cell>
          <cell r="G1164" t="str">
            <v>1a</v>
          </cell>
          <cell r="I1164" t="str">
            <v>Foreign</v>
          </cell>
          <cell r="J1164" t="str">
            <v>EUR</v>
          </cell>
          <cell r="L1164">
            <v>373379.47649999999</v>
          </cell>
          <cell r="M1164">
            <v>0</v>
          </cell>
          <cell r="N1164">
            <v>0</v>
          </cell>
          <cell r="O1164">
            <v>0</v>
          </cell>
          <cell r="P1164">
            <v>0</v>
          </cell>
          <cell r="Q1164">
            <v>0</v>
          </cell>
          <cell r="R1164">
            <v>373379.47649999999</v>
          </cell>
          <cell r="S1164">
            <v>0</v>
          </cell>
          <cell r="BJ1164">
            <v>373379.47649999999</v>
          </cell>
        </row>
        <row r="1165">
          <cell r="B1165">
            <v>1200</v>
          </cell>
          <cell r="C1165" t="str">
            <v>Terrace Oversilo (T1A) - Drive</v>
          </cell>
          <cell r="D1165">
            <v>70</v>
          </cell>
          <cell r="M1165">
            <v>0</v>
          </cell>
          <cell r="N1165">
            <v>0</v>
          </cell>
          <cell r="O1165">
            <v>0</v>
          </cell>
          <cell r="P1165">
            <v>0</v>
          </cell>
          <cell r="Q1165">
            <v>0</v>
          </cell>
          <cell r="R1165">
            <v>0</v>
          </cell>
          <cell r="S1165">
            <v>0</v>
          </cell>
        </row>
        <row r="1166">
          <cell r="B1166">
            <v>1200</v>
          </cell>
          <cell r="C1166" t="str">
            <v>Terrace Oversilo (T1A) - Electrical</v>
          </cell>
          <cell r="D1166">
            <v>10</v>
          </cell>
          <cell r="E1166" t="str">
            <v>Design</v>
          </cell>
          <cell r="F1166" t="str">
            <v>29.  Local Engineering Service/Design</v>
          </cell>
          <cell r="H1166" t="str">
            <v>A Engineering</v>
          </cell>
          <cell r="I1166" t="str">
            <v>Local</v>
          </cell>
          <cell r="J1166" t="str">
            <v>ZAR</v>
          </cell>
          <cell r="L1166">
            <v>205331.65478099999</v>
          </cell>
          <cell r="M1166">
            <v>205331.65478099999</v>
          </cell>
          <cell r="N1166">
            <v>0</v>
          </cell>
          <cell r="O1166">
            <v>0</v>
          </cell>
          <cell r="P1166">
            <v>0</v>
          </cell>
          <cell r="Q1166">
            <v>0</v>
          </cell>
          <cell r="R1166">
            <v>0</v>
          </cell>
          <cell r="S1166">
            <v>0</v>
          </cell>
        </row>
        <row r="1167">
          <cell r="B1167">
            <v>1200</v>
          </cell>
          <cell r="C1167" t="str">
            <v>Terrace Oversilo (T1A) - Electrical</v>
          </cell>
          <cell r="D1167">
            <v>20</v>
          </cell>
          <cell r="E1167" t="str">
            <v>Procurement</v>
          </cell>
          <cell r="F1167" t="str">
            <v>18.  F.O.R. Price-Goods manufactured Inside R.S.A.</v>
          </cell>
          <cell r="H1167" t="str">
            <v>C Mechanical equipment and materials</v>
          </cell>
          <cell r="I1167" t="str">
            <v>Local</v>
          </cell>
          <cell r="J1167" t="str">
            <v>ZAR</v>
          </cell>
          <cell r="L1167">
            <v>3974798.1077099997</v>
          </cell>
          <cell r="M1167">
            <v>0</v>
          </cell>
          <cell r="N1167">
            <v>3974798.1077099997</v>
          </cell>
          <cell r="O1167">
            <v>0</v>
          </cell>
          <cell r="P1167">
            <v>0</v>
          </cell>
          <cell r="Q1167">
            <v>0</v>
          </cell>
          <cell r="R1167">
            <v>0</v>
          </cell>
          <cell r="S1167">
            <v>0</v>
          </cell>
          <cell r="AZ1167">
            <v>205331.65478099999</v>
          </cell>
          <cell r="BD1167">
            <v>3974798.1077099997</v>
          </cell>
        </row>
        <row r="1168">
          <cell r="B1168">
            <v>1200</v>
          </cell>
          <cell r="C1168" t="str">
            <v>Terrace Oversilo (T1A) - Electrical</v>
          </cell>
          <cell r="D1168">
            <v>30</v>
          </cell>
          <cell r="E1168" t="str">
            <v>Engineering, manufacture and assembly</v>
          </cell>
          <cell r="F1168" t="str">
            <v>25.  Local labour</v>
          </cell>
          <cell r="H1168" t="str">
            <v>C Mechanical equipment and materials</v>
          </cell>
          <cell r="I1168" t="str">
            <v>Local</v>
          </cell>
          <cell r="J1168" t="str">
            <v>ZAR</v>
          </cell>
          <cell r="L1168">
            <v>102665.8273905</v>
          </cell>
          <cell r="M1168">
            <v>0</v>
          </cell>
          <cell r="N1168">
            <v>0</v>
          </cell>
          <cell r="O1168">
            <v>102665.8273905</v>
          </cell>
          <cell r="P1168">
            <v>0</v>
          </cell>
          <cell r="Q1168">
            <v>0</v>
          </cell>
          <cell r="R1168">
            <v>0</v>
          </cell>
          <cell r="S1168">
            <v>0</v>
          </cell>
          <cell r="BG1168">
            <v>102665.8273905</v>
          </cell>
        </row>
        <row r="1169">
          <cell r="B1169">
            <v>1200</v>
          </cell>
          <cell r="C1169" t="str">
            <v>Terrace Oversilo (T1A) - Electrical</v>
          </cell>
          <cell r="D1169">
            <v>40</v>
          </cell>
          <cell r="E1169" t="str">
            <v>Transport</v>
          </cell>
          <cell r="F1169" t="str">
            <v>22.  Cost of Road transport</v>
          </cell>
          <cell r="H1169" t="str">
            <v>E Transport</v>
          </cell>
          <cell r="I1169" t="str">
            <v>Local</v>
          </cell>
          <cell r="J1169" t="str">
            <v>ZAR</v>
          </cell>
          <cell r="L1169">
            <v>20533.1654781</v>
          </cell>
          <cell r="M1169">
            <v>0</v>
          </cell>
          <cell r="N1169">
            <v>0</v>
          </cell>
          <cell r="O1169">
            <v>0</v>
          </cell>
          <cell r="P1169">
            <v>20533.1654781</v>
          </cell>
          <cell r="Q1169">
            <v>0</v>
          </cell>
          <cell r="R1169">
            <v>0</v>
          </cell>
          <cell r="S1169">
            <v>0</v>
          </cell>
          <cell r="BH1169">
            <v>20533.1654781</v>
          </cell>
        </row>
        <row r="1170">
          <cell r="B1170">
            <v>1200</v>
          </cell>
          <cell r="C1170" t="str">
            <v>Terrace Oversilo (T1A) - Electrical</v>
          </cell>
          <cell r="D1170">
            <v>50</v>
          </cell>
          <cell r="E1170" t="str">
            <v>Construction, Erection, Installation</v>
          </cell>
          <cell r="F1170" t="str">
            <v>25.  Local labour</v>
          </cell>
          <cell r="H1170" t="str">
            <v>B Construction labour</v>
          </cell>
          <cell r="I1170" t="str">
            <v>Local</v>
          </cell>
          <cell r="J1170" t="str">
            <v>ZAR</v>
          </cell>
          <cell r="L1170">
            <v>131834.98791</v>
          </cell>
          <cell r="M1170">
            <v>0</v>
          </cell>
          <cell r="N1170">
            <v>0</v>
          </cell>
          <cell r="O1170">
            <v>0</v>
          </cell>
          <cell r="P1170">
            <v>0</v>
          </cell>
          <cell r="Q1170">
            <v>131834.98791</v>
          </cell>
          <cell r="R1170">
            <v>0</v>
          </cell>
          <cell r="S1170">
            <v>0</v>
          </cell>
          <cell r="BJ1170">
            <v>131834.98791</v>
          </cell>
        </row>
        <row r="1171">
          <cell r="B1171">
            <v>1200</v>
          </cell>
          <cell r="C1171" t="str">
            <v>Terrace Oversilo (T1A) - Electrical</v>
          </cell>
          <cell r="D1171">
            <v>60</v>
          </cell>
          <cell r="E1171" t="str">
            <v>Other</v>
          </cell>
          <cell r="M1171">
            <v>0</v>
          </cell>
          <cell r="N1171">
            <v>0</v>
          </cell>
          <cell r="O1171">
            <v>0</v>
          </cell>
          <cell r="P1171">
            <v>0</v>
          </cell>
          <cell r="Q1171">
            <v>0</v>
          </cell>
          <cell r="R1171">
            <v>0</v>
          </cell>
          <cell r="S1171">
            <v>0</v>
          </cell>
          <cell r="BJ1171">
            <v>0</v>
          </cell>
        </row>
        <row r="1172">
          <cell r="B1172">
            <v>1200</v>
          </cell>
          <cell r="C1172" t="str">
            <v>Terrace Oversilo (T1A) - Electrical</v>
          </cell>
          <cell r="D1172">
            <v>70</v>
          </cell>
          <cell r="M1172">
            <v>0</v>
          </cell>
          <cell r="N1172">
            <v>0</v>
          </cell>
          <cell r="O1172">
            <v>0</v>
          </cell>
          <cell r="P1172">
            <v>0</v>
          </cell>
          <cell r="Q1172">
            <v>0</v>
          </cell>
          <cell r="R1172">
            <v>0</v>
          </cell>
          <cell r="S1172">
            <v>0</v>
          </cell>
        </row>
        <row r="1173">
          <cell r="B1173">
            <v>1200</v>
          </cell>
          <cell r="C1173" t="str">
            <v>Terrace Oversilo (T1A) - Belting</v>
          </cell>
          <cell r="D1173">
            <v>10</v>
          </cell>
          <cell r="E1173" t="str">
            <v>Design</v>
          </cell>
          <cell r="F1173" t="str">
            <v>29.  Local Engineering Service/Design</v>
          </cell>
          <cell r="H1173" t="str">
            <v>A Engineering</v>
          </cell>
          <cell r="I1173" t="str">
            <v>Local</v>
          </cell>
          <cell r="J1173" t="str">
            <v>ZAR</v>
          </cell>
          <cell r="L1173">
            <v>127318.75709261218</v>
          </cell>
          <cell r="M1173">
            <v>127318.75709261218</v>
          </cell>
          <cell r="N1173">
            <v>0</v>
          </cell>
          <cell r="O1173">
            <v>0</v>
          </cell>
          <cell r="P1173">
            <v>0</v>
          </cell>
          <cell r="Q1173">
            <v>0</v>
          </cell>
          <cell r="R1173">
            <v>0</v>
          </cell>
          <cell r="S1173">
            <v>0</v>
          </cell>
        </row>
        <row r="1174">
          <cell r="B1174">
            <v>1200</v>
          </cell>
          <cell r="C1174" t="str">
            <v>Terrace Oversilo (T1A) - Belting</v>
          </cell>
          <cell r="D1174">
            <v>20</v>
          </cell>
          <cell r="E1174" t="str">
            <v>Procurement</v>
          </cell>
          <cell r="F1174" t="str">
            <v>18.  F.O.R. Price-Goods manufactured Inside R.S.A.</v>
          </cell>
          <cell r="H1174" t="str">
            <v>C Mechanical equipment and materials</v>
          </cell>
          <cell r="I1174" t="str">
            <v>Local</v>
          </cell>
          <cell r="J1174" t="str">
            <v>ZAR</v>
          </cell>
          <cell r="L1174">
            <v>566857.01772</v>
          </cell>
          <cell r="M1174">
            <v>0</v>
          </cell>
          <cell r="N1174">
            <v>566857.01772</v>
          </cell>
          <cell r="O1174">
            <v>0</v>
          </cell>
          <cell r="P1174">
            <v>0</v>
          </cell>
          <cell r="Q1174">
            <v>0</v>
          </cell>
          <cell r="R1174">
            <v>0</v>
          </cell>
          <cell r="S1174">
            <v>0</v>
          </cell>
          <cell r="AZ1174">
            <v>127318.75709261218</v>
          </cell>
          <cell r="BF1174">
            <v>566857.01772</v>
          </cell>
        </row>
        <row r="1175">
          <cell r="B1175">
            <v>1200</v>
          </cell>
          <cell r="C1175" t="str">
            <v>Terrace Oversilo (T1A) - Belting</v>
          </cell>
          <cell r="D1175">
            <v>30</v>
          </cell>
          <cell r="E1175" t="str">
            <v>Engineering, manufacture and assembly</v>
          </cell>
          <cell r="F1175" t="str">
            <v>25.  Local labour</v>
          </cell>
          <cell r="H1175" t="str">
            <v>C Mechanical equipment and materials</v>
          </cell>
          <cell r="I1175" t="str">
            <v>Local</v>
          </cell>
          <cell r="J1175" t="str">
            <v>ZAR</v>
          </cell>
          <cell r="L1175">
            <v>31829.689273153046</v>
          </cell>
          <cell r="M1175">
            <v>0</v>
          </cell>
          <cell r="N1175">
            <v>0</v>
          </cell>
          <cell r="O1175">
            <v>31829.689273153046</v>
          </cell>
          <cell r="P1175">
            <v>0</v>
          </cell>
          <cell r="Q1175">
            <v>0</v>
          </cell>
          <cell r="R1175">
            <v>0</v>
          </cell>
          <cell r="S1175">
            <v>0</v>
          </cell>
          <cell r="BG1175">
            <v>31829.689273153046</v>
          </cell>
        </row>
        <row r="1176">
          <cell r="B1176">
            <v>1200</v>
          </cell>
          <cell r="C1176" t="str">
            <v>Terrace Oversilo (T1A) - Belting</v>
          </cell>
          <cell r="D1176">
            <v>40</v>
          </cell>
          <cell r="E1176" t="str">
            <v>Transport</v>
          </cell>
          <cell r="F1176" t="str">
            <v>22.  Cost of Road transport</v>
          </cell>
          <cell r="H1176" t="str">
            <v>E Transport</v>
          </cell>
          <cell r="I1176" t="str">
            <v>Local</v>
          </cell>
          <cell r="J1176" t="str">
            <v>ZAR</v>
          </cell>
          <cell r="L1176">
            <v>6365.9378546306089</v>
          </cell>
          <cell r="M1176">
            <v>0</v>
          </cell>
          <cell r="N1176">
            <v>0</v>
          </cell>
          <cell r="O1176">
            <v>0</v>
          </cell>
          <cell r="P1176">
            <v>6365.9378546306089</v>
          </cell>
          <cell r="Q1176">
            <v>0</v>
          </cell>
          <cell r="R1176">
            <v>0</v>
          </cell>
          <cell r="S1176">
            <v>0</v>
          </cell>
          <cell r="BH1176">
            <v>6365.9378546306089</v>
          </cell>
        </row>
        <row r="1177">
          <cell r="B1177">
            <v>1200</v>
          </cell>
          <cell r="C1177" t="str">
            <v>Terrace Oversilo (T1A) - Belting</v>
          </cell>
          <cell r="D1177">
            <v>50</v>
          </cell>
          <cell r="E1177" t="str">
            <v>Construction, Erection, Installation</v>
          </cell>
          <cell r="F1177" t="str">
            <v>25.  Local labour</v>
          </cell>
          <cell r="H1177" t="str">
            <v>B Construction labour</v>
          </cell>
          <cell r="I1177" t="str">
            <v>Local</v>
          </cell>
          <cell r="J1177" t="str">
            <v>ZAR</v>
          </cell>
          <cell r="L1177">
            <v>77268.592966121985</v>
          </cell>
          <cell r="M1177">
            <v>0</v>
          </cell>
          <cell r="N1177">
            <v>0</v>
          </cell>
          <cell r="O1177">
            <v>0</v>
          </cell>
          <cell r="P1177">
            <v>0</v>
          </cell>
          <cell r="Q1177">
            <v>77268.592966121985</v>
          </cell>
          <cell r="R1177">
            <v>0</v>
          </cell>
          <cell r="S1177">
            <v>0</v>
          </cell>
          <cell r="BJ1177">
            <v>77268.592966121985</v>
          </cell>
        </row>
        <row r="1178">
          <cell r="B1178">
            <v>1200</v>
          </cell>
          <cell r="C1178" t="str">
            <v>Terrace Oversilo (T1A) - Belting</v>
          </cell>
          <cell r="D1178">
            <v>60</v>
          </cell>
          <cell r="E1178" t="str">
            <v>Other Foreign equipment</v>
          </cell>
          <cell r="F1178" t="str">
            <v>19.  F.O.R. Price-Goods supplied from Imported Items</v>
          </cell>
          <cell r="G1178" t="str">
            <v>1a</v>
          </cell>
          <cell r="I1178" t="str">
            <v>Foreign</v>
          </cell>
          <cell r="J1178" t="str">
            <v>USD</v>
          </cell>
          <cell r="L1178">
            <v>629061.96023999993</v>
          </cell>
          <cell r="M1178">
            <v>0</v>
          </cell>
          <cell r="N1178">
            <v>0</v>
          </cell>
          <cell r="O1178">
            <v>0</v>
          </cell>
          <cell r="P1178">
            <v>0</v>
          </cell>
          <cell r="Q1178">
            <v>0</v>
          </cell>
          <cell r="R1178">
            <v>629061.96023999993</v>
          </cell>
          <cell r="S1178">
            <v>0</v>
          </cell>
          <cell r="BJ1178">
            <v>629061.96023999993</v>
          </cell>
        </row>
        <row r="1179">
          <cell r="B1179">
            <v>1200</v>
          </cell>
          <cell r="C1179" t="str">
            <v>Terrace Oversilo (T1A) - Belting</v>
          </cell>
          <cell r="D1179">
            <v>70</v>
          </cell>
          <cell r="M1179">
            <v>0</v>
          </cell>
          <cell r="N1179">
            <v>0</v>
          </cell>
          <cell r="O1179">
            <v>0</v>
          </cell>
          <cell r="P1179">
            <v>0</v>
          </cell>
          <cell r="Q1179">
            <v>0</v>
          </cell>
          <cell r="R1179">
            <v>0</v>
          </cell>
          <cell r="S1179">
            <v>0</v>
          </cell>
        </row>
        <row r="1180">
          <cell r="B1180">
            <v>1200</v>
          </cell>
          <cell r="C1180" t="str">
            <v>Terrace Oversilo (T1A) - Belt cleaning</v>
          </cell>
          <cell r="D1180">
            <v>10</v>
          </cell>
          <cell r="E1180" t="str">
            <v>Design</v>
          </cell>
          <cell r="F1180" t="str">
            <v>29.  Local Engineering Service/Design</v>
          </cell>
          <cell r="H1180" t="str">
            <v>A Engineering</v>
          </cell>
          <cell r="I1180" t="str">
            <v>Local</v>
          </cell>
          <cell r="J1180" t="str">
            <v>ZAR</v>
          </cell>
          <cell r="L1180">
            <v>31439.560420439997</v>
          </cell>
          <cell r="M1180">
            <v>31439.560420439997</v>
          </cell>
          <cell r="N1180">
            <v>0</v>
          </cell>
          <cell r="O1180">
            <v>0</v>
          </cell>
          <cell r="P1180">
            <v>0</v>
          </cell>
          <cell r="Q1180">
            <v>0</v>
          </cell>
          <cell r="R1180">
            <v>0</v>
          </cell>
          <cell r="S1180">
            <v>0</v>
          </cell>
        </row>
        <row r="1181">
          <cell r="B1181">
            <v>1200</v>
          </cell>
          <cell r="C1181" t="str">
            <v>Terrace Oversilo (T1A) - Belt cleaning</v>
          </cell>
          <cell r="D1181">
            <v>20</v>
          </cell>
          <cell r="E1181" t="str">
            <v>Procurement</v>
          </cell>
          <cell r="F1181" t="str">
            <v>18.  F.O.R. Price-Goods manufactured Inside R.S.A.</v>
          </cell>
          <cell r="H1181" t="str">
            <v>C Mechanical equipment and materials</v>
          </cell>
          <cell r="I1181" t="str">
            <v>Local</v>
          </cell>
          <cell r="J1181" t="str">
            <v>ZAR</v>
          </cell>
          <cell r="L1181">
            <v>283762.81178999995</v>
          </cell>
          <cell r="M1181">
            <v>0</v>
          </cell>
          <cell r="N1181">
            <v>283762.81178999995</v>
          </cell>
          <cell r="O1181">
            <v>0</v>
          </cell>
          <cell r="P1181">
            <v>0</v>
          </cell>
          <cell r="Q1181">
            <v>0</v>
          </cell>
          <cell r="R1181">
            <v>0</v>
          </cell>
          <cell r="S1181">
            <v>0</v>
          </cell>
          <cell r="AY1181">
            <v>31439.560420439997</v>
          </cell>
          <cell r="BE1181">
            <v>283762.81178999995</v>
          </cell>
        </row>
        <row r="1182">
          <cell r="B1182">
            <v>1200</v>
          </cell>
          <cell r="C1182" t="str">
            <v>Terrace Oversilo (T1A) - Belt cleaning</v>
          </cell>
          <cell r="D1182">
            <v>30</v>
          </cell>
          <cell r="E1182" t="str">
            <v>Engineering, manufacture and assembly</v>
          </cell>
          <cell r="F1182" t="str">
            <v>25.  Local labour</v>
          </cell>
          <cell r="H1182" t="str">
            <v>C Mechanical equipment and materials</v>
          </cell>
          <cell r="I1182" t="str">
            <v>Local</v>
          </cell>
          <cell r="J1182" t="str">
            <v>ZAR</v>
          </cell>
          <cell r="L1182">
            <v>7859.8901051099992</v>
          </cell>
          <cell r="M1182">
            <v>0</v>
          </cell>
          <cell r="N1182">
            <v>0</v>
          </cell>
          <cell r="O1182">
            <v>7859.8901051099992</v>
          </cell>
          <cell r="P1182">
            <v>0</v>
          </cell>
          <cell r="Q1182">
            <v>0</v>
          </cell>
          <cell r="R1182">
            <v>0</v>
          </cell>
          <cell r="S1182">
            <v>0</v>
          </cell>
          <cell r="BG1182">
            <v>7859.8901051099992</v>
          </cell>
        </row>
        <row r="1183">
          <cell r="B1183">
            <v>1200</v>
          </cell>
          <cell r="C1183" t="str">
            <v>Terrace Oversilo (T1A) - Belt cleaning</v>
          </cell>
          <cell r="D1183">
            <v>40</v>
          </cell>
          <cell r="E1183" t="str">
            <v>Transport</v>
          </cell>
          <cell r="F1183" t="str">
            <v>22.  Cost of Road transport</v>
          </cell>
          <cell r="H1183" t="str">
            <v>E Transport</v>
          </cell>
          <cell r="I1183" t="str">
            <v>Local</v>
          </cell>
          <cell r="J1183" t="str">
            <v>ZAR</v>
          </cell>
          <cell r="L1183">
            <v>1571.9780210219999</v>
          </cell>
          <cell r="M1183">
            <v>0</v>
          </cell>
          <cell r="N1183">
            <v>0</v>
          </cell>
          <cell r="O1183">
            <v>0</v>
          </cell>
          <cell r="P1183">
            <v>1571.9780210219999</v>
          </cell>
          <cell r="Q1183">
            <v>0</v>
          </cell>
          <cell r="R1183">
            <v>0</v>
          </cell>
          <cell r="S1183">
            <v>0</v>
          </cell>
          <cell r="BH1183">
            <v>1571.9780210219999</v>
          </cell>
        </row>
        <row r="1184">
          <cell r="B1184">
            <v>1200</v>
          </cell>
          <cell r="C1184" t="str">
            <v>Terrace Oversilo (T1A) - Belt cleaning</v>
          </cell>
          <cell r="D1184">
            <v>50</v>
          </cell>
          <cell r="E1184" t="str">
            <v>Construction, Erection, Installation</v>
          </cell>
          <cell r="F1184" t="str">
            <v>25.  Local labour</v>
          </cell>
          <cell r="H1184" t="str">
            <v>B Construction labour</v>
          </cell>
          <cell r="I1184" t="str">
            <v>Local</v>
          </cell>
          <cell r="J1184" t="str">
            <v>ZAR</v>
          </cell>
          <cell r="L1184">
            <v>30632.792414399995</v>
          </cell>
          <cell r="M1184">
            <v>0</v>
          </cell>
          <cell r="N1184">
            <v>0</v>
          </cell>
          <cell r="O1184">
            <v>0</v>
          </cell>
          <cell r="P1184">
            <v>0</v>
          </cell>
          <cell r="Q1184">
            <v>30632.792414399995</v>
          </cell>
          <cell r="R1184">
            <v>0</v>
          </cell>
          <cell r="S1184">
            <v>0</v>
          </cell>
          <cell r="BJ1184">
            <v>30632.792414399995</v>
          </cell>
        </row>
        <row r="1185">
          <cell r="B1185">
            <v>1200</v>
          </cell>
          <cell r="C1185" t="str">
            <v>Terrace Oversilo (T1A) - Belt cleaning</v>
          </cell>
          <cell r="D1185">
            <v>60</v>
          </cell>
          <cell r="E1185" t="str">
            <v>Other</v>
          </cell>
          <cell r="M1185">
            <v>0</v>
          </cell>
          <cell r="N1185">
            <v>0</v>
          </cell>
          <cell r="O1185">
            <v>0</v>
          </cell>
          <cell r="P1185">
            <v>0</v>
          </cell>
          <cell r="Q1185">
            <v>0</v>
          </cell>
          <cell r="R1185">
            <v>0</v>
          </cell>
          <cell r="S1185">
            <v>0</v>
          </cell>
          <cell r="BJ1185">
            <v>0</v>
          </cell>
        </row>
        <row r="1186">
          <cell r="B1186">
            <v>1200</v>
          </cell>
          <cell r="C1186" t="str">
            <v>Terrace Oversilo (T1A) - Belt cleaning</v>
          </cell>
          <cell r="D1186">
            <v>70</v>
          </cell>
          <cell r="M1186">
            <v>0</v>
          </cell>
          <cell r="N1186">
            <v>0</v>
          </cell>
          <cell r="O1186">
            <v>0</v>
          </cell>
          <cell r="P1186">
            <v>0</v>
          </cell>
          <cell r="Q1186">
            <v>0</v>
          </cell>
          <cell r="R1186">
            <v>0</v>
          </cell>
          <cell r="S1186">
            <v>0</v>
          </cell>
        </row>
        <row r="1187">
          <cell r="B1187">
            <v>1200</v>
          </cell>
          <cell r="C1187" t="str">
            <v>Terrace Oversilo (T1A) - Sheeting</v>
          </cell>
          <cell r="D1187">
            <v>10</v>
          </cell>
          <cell r="E1187" t="str">
            <v>Design</v>
          </cell>
          <cell r="F1187" t="str">
            <v>29.  Local Engineering Service/Design</v>
          </cell>
          <cell r="H1187" t="str">
            <v>A Engineering</v>
          </cell>
          <cell r="I1187" t="str">
            <v>Local</v>
          </cell>
          <cell r="J1187" t="str">
            <v>ZAR</v>
          </cell>
          <cell r="L1187">
            <v>54568.642688916872</v>
          </cell>
          <cell r="M1187">
            <v>54568.642688916872</v>
          </cell>
          <cell r="N1187">
            <v>0</v>
          </cell>
          <cell r="O1187">
            <v>0</v>
          </cell>
          <cell r="P1187">
            <v>0</v>
          </cell>
          <cell r="Q1187">
            <v>0</v>
          </cell>
          <cell r="R1187">
            <v>0</v>
          </cell>
          <cell r="S1187">
            <v>0</v>
          </cell>
        </row>
        <row r="1188">
          <cell r="B1188">
            <v>1200</v>
          </cell>
          <cell r="C1188" t="str">
            <v>Terrace Oversilo (T1A) - Sheeting</v>
          </cell>
          <cell r="D1188">
            <v>20</v>
          </cell>
          <cell r="E1188" t="str">
            <v>Procurement</v>
          </cell>
          <cell r="F1188" t="str">
            <v>18.  F.O.R. Price-Goods manufactured Inside R.S.A.</v>
          </cell>
          <cell r="H1188" t="str">
            <v>C Mechanical equipment and materials</v>
          </cell>
          <cell r="I1188" t="str">
            <v>Local</v>
          </cell>
          <cell r="J1188" t="str">
            <v>ZAR</v>
          </cell>
          <cell r="L1188">
            <v>489851.62357499998</v>
          </cell>
          <cell r="M1188">
            <v>0</v>
          </cell>
          <cell r="N1188">
            <v>489851.62357499998</v>
          </cell>
          <cell r="O1188">
            <v>0</v>
          </cell>
          <cell r="P1188">
            <v>0</v>
          </cell>
          <cell r="Q1188">
            <v>0</v>
          </cell>
          <cell r="R1188">
            <v>0</v>
          </cell>
          <cell r="S1188">
            <v>0</v>
          </cell>
          <cell r="AX1188">
            <v>54568.642688916872</v>
          </cell>
          <cell r="BD1188">
            <v>489851.62357499998</v>
          </cell>
        </row>
        <row r="1189">
          <cell r="B1189">
            <v>1200</v>
          </cell>
          <cell r="C1189" t="str">
            <v>Terrace Oversilo (T1A) - Sheeting</v>
          </cell>
          <cell r="D1189">
            <v>30</v>
          </cell>
          <cell r="E1189" t="str">
            <v>Engineering, manufacture and assembly</v>
          </cell>
          <cell r="F1189" t="str">
            <v>25.  Local labour</v>
          </cell>
          <cell r="H1189" t="str">
            <v>C Mechanical equipment and materials</v>
          </cell>
          <cell r="I1189" t="str">
            <v>Local</v>
          </cell>
          <cell r="J1189" t="str">
            <v>ZAR</v>
          </cell>
          <cell r="L1189">
            <v>13642.160672229218</v>
          </cell>
          <cell r="M1189">
            <v>0</v>
          </cell>
          <cell r="N1189">
            <v>0</v>
          </cell>
          <cell r="O1189">
            <v>13642.160672229218</v>
          </cell>
          <cell r="P1189">
            <v>0</v>
          </cell>
          <cell r="Q1189">
            <v>0</v>
          </cell>
          <cell r="R1189">
            <v>0</v>
          </cell>
          <cell r="S1189">
            <v>0</v>
          </cell>
          <cell r="BG1189">
            <v>13642.160672229218</v>
          </cell>
        </row>
        <row r="1190">
          <cell r="B1190">
            <v>1200</v>
          </cell>
          <cell r="C1190" t="str">
            <v>Terrace Oversilo (T1A) - Sheeting</v>
          </cell>
          <cell r="D1190">
            <v>40</v>
          </cell>
          <cell r="E1190" t="str">
            <v>Transport</v>
          </cell>
          <cell r="F1190" t="str">
            <v>22.  Cost of Road transport</v>
          </cell>
          <cell r="H1190" t="str">
            <v>E Transport</v>
          </cell>
          <cell r="I1190" t="str">
            <v>Local</v>
          </cell>
          <cell r="J1190" t="str">
            <v>ZAR</v>
          </cell>
          <cell r="L1190">
            <v>2728.4321344458431</v>
          </cell>
          <cell r="M1190">
            <v>0</v>
          </cell>
          <cell r="N1190">
            <v>0</v>
          </cell>
          <cell r="O1190">
            <v>0</v>
          </cell>
          <cell r="P1190">
            <v>2728.4321344458431</v>
          </cell>
          <cell r="Q1190">
            <v>0</v>
          </cell>
          <cell r="R1190">
            <v>0</v>
          </cell>
          <cell r="S1190">
            <v>0</v>
          </cell>
          <cell r="BH1190">
            <v>2728.4321344458431</v>
          </cell>
        </row>
        <row r="1191">
          <cell r="B1191">
            <v>1200</v>
          </cell>
          <cell r="C1191" t="str">
            <v>Terrace Oversilo (T1A) - Sheeting</v>
          </cell>
          <cell r="D1191">
            <v>50</v>
          </cell>
          <cell r="E1191" t="str">
            <v>Construction, Erection, Installation</v>
          </cell>
          <cell r="F1191" t="str">
            <v>25.  Local labour</v>
          </cell>
          <cell r="H1191" t="str">
            <v>B Construction labour</v>
          </cell>
          <cell r="I1191" t="str">
            <v>Local</v>
          </cell>
          <cell r="J1191" t="str">
            <v>ZAR</v>
          </cell>
          <cell r="L1191">
            <v>55834.803314168697</v>
          </cell>
          <cell r="M1191">
            <v>0</v>
          </cell>
          <cell r="N1191">
            <v>0</v>
          </cell>
          <cell r="O1191">
            <v>0</v>
          </cell>
          <cell r="P1191">
            <v>0</v>
          </cell>
          <cell r="Q1191">
            <v>55834.803314168697</v>
          </cell>
          <cell r="R1191">
            <v>0</v>
          </cell>
          <cell r="S1191">
            <v>0</v>
          </cell>
          <cell r="BJ1191">
            <v>55834.803314168697</v>
          </cell>
        </row>
        <row r="1192">
          <cell r="B1192">
            <v>1200</v>
          </cell>
          <cell r="C1192" t="str">
            <v>Terrace Oversilo (T1A) - Sheeting</v>
          </cell>
          <cell r="D1192">
            <v>60</v>
          </cell>
          <cell r="E1192" t="str">
            <v>Other</v>
          </cell>
          <cell r="M1192">
            <v>0</v>
          </cell>
          <cell r="N1192">
            <v>0</v>
          </cell>
          <cell r="O1192">
            <v>0</v>
          </cell>
          <cell r="P1192">
            <v>0</v>
          </cell>
          <cell r="Q1192">
            <v>0</v>
          </cell>
          <cell r="R1192">
            <v>0</v>
          </cell>
          <cell r="S1192">
            <v>0</v>
          </cell>
          <cell r="BJ1192">
            <v>0</v>
          </cell>
        </row>
        <row r="1193">
          <cell r="B1193">
            <v>1200</v>
          </cell>
          <cell r="C1193" t="str">
            <v>Terrace Oversilo (T1A) - Sheeting</v>
          </cell>
          <cell r="D1193">
            <v>70</v>
          </cell>
          <cell r="M1193">
            <v>0</v>
          </cell>
          <cell r="N1193">
            <v>0</v>
          </cell>
          <cell r="O1193">
            <v>0</v>
          </cell>
          <cell r="P1193">
            <v>0</v>
          </cell>
          <cell r="Q1193">
            <v>0</v>
          </cell>
          <cell r="R1193">
            <v>0</v>
          </cell>
          <cell r="S1193">
            <v>0</v>
          </cell>
        </row>
        <row r="1194">
          <cell r="B1194">
            <v>1200</v>
          </cell>
          <cell r="C1194" t="str">
            <v>Terrace Oversilo (T1A) - Chute work</v>
          </cell>
          <cell r="D1194">
            <v>10</v>
          </cell>
          <cell r="E1194" t="str">
            <v>Design</v>
          </cell>
          <cell r="F1194" t="str">
            <v>29.  Local Engineering Service/Design</v>
          </cell>
          <cell r="H1194" t="str">
            <v>A Engineering</v>
          </cell>
          <cell r="I1194" t="str">
            <v>Local</v>
          </cell>
          <cell r="J1194" t="str">
            <v>ZAR</v>
          </cell>
          <cell r="L1194">
            <v>21462.969750305627</v>
          </cell>
          <cell r="M1194">
            <v>21462.969750305627</v>
          </cell>
          <cell r="N1194">
            <v>0</v>
          </cell>
          <cell r="O1194">
            <v>0</v>
          </cell>
          <cell r="P1194">
            <v>0</v>
          </cell>
          <cell r="Q1194">
            <v>0</v>
          </cell>
          <cell r="R1194">
            <v>0</v>
          </cell>
          <cell r="S1194">
            <v>0</v>
          </cell>
          <cell r="AW1194">
            <v>21462.969750305627</v>
          </cell>
        </row>
        <row r="1195">
          <cell r="B1195">
            <v>1200</v>
          </cell>
          <cell r="C1195" t="str">
            <v>Terrace Oversilo (T1A) - Chute work</v>
          </cell>
          <cell r="D1195">
            <v>20</v>
          </cell>
          <cell r="E1195" t="str">
            <v>Procurement</v>
          </cell>
          <cell r="F1195" t="str">
            <v>18.  F.O.R. Price-Goods manufactured Inside R.S.A.</v>
          </cell>
          <cell r="H1195" t="str">
            <v>C Mechanical equipment and materials</v>
          </cell>
          <cell r="I1195" t="str">
            <v>Local</v>
          </cell>
          <cell r="J1195" t="str">
            <v>ZAR</v>
          </cell>
          <cell r="L1195">
            <v>201957.70176118123</v>
          </cell>
          <cell r="M1195">
            <v>0</v>
          </cell>
          <cell r="N1195">
            <v>201957.70176118123</v>
          </cell>
          <cell r="O1195">
            <v>0</v>
          </cell>
          <cell r="P1195">
            <v>0</v>
          </cell>
          <cell r="Q1195">
            <v>0</v>
          </cell>
          <cell r="R1195">
            <v>0</v>
          </cell>
          <cell r="S1195">
            <v>0</v>
          </cell>
          <cell r="BF1195">
            <v>201957.70176118123</v>
          </cell>
        </row>
        <row r="1196">
          <cell r="B1196">
            <v>1200</v>
          </cell>
          <cell r="C1196" t="str">
            <v>Terrace Oversilo (T1A) - Chute work</v>
          </cell>
          <cell r="D1196">
            <v>30</v>
          </cell>
          <cell r="E1196" t="str">
            <v>Engineering, manufacture and assembly</v>
          </cell>
          <cell r="F1196" t="str">
            <v>25.  Local labour</v>
          </cell>
          <cell r="H1196" t="str">
            <v>C Mechanical equipment and materials</v>
          </cell>
          <cell r="I1196" t="str">
            <v>Local</v>
          </cell>
          <cell r="J1196" t="str">
            <v>ZAR</v>
          </cell>
          <cell r="L1196">
            <v>5365.7424375764067</v>
          </cell>
          <cell r="M1196">
            <v>0</v>
          </cell>
          <cell r="N1196">
            <v>0</v>
          </cell>
          <cell r="O1196">
            <v>5365.7424375764067</v>
          </cell>
          <cell r="P1196">
            <v>0</v>
          </cell>
          <cell r="Q1196">
            <v>0</v>
          </cell>
          <cell r="R1196">
            <v>0</v>
          </cell>
          <cell r="S1196">
            <v>0</v>
          </cell>
          <cell r="BG1196">
            <v>5365.7424375764067</v>
          </cell>
        </row>
        <row r="1197">
          <cell r="B1197">
            <v>1200</v>
          </cell>
          <cell r="C1197" t="str">
            <v>Terrace Oversilo (T1A) - Chute work</v>
          </cell>
          <cell r="D1197">
            <v>40</v>
          </cell>
          <cell r="E1197" t="str">
            <v>Transport</v>
          </cell>
          <cell r="F1197" t="str">
            <v>22.  Cost of Road transport</v>
          </cell>
          <cell r="H1197" t="str">
            <v>E Transport</v>
          </cell>
          <cell r="I1197" t="str">
            <v>Local</v>
          </cell>
          <cell r="J1197" t="str">
            <v>ZAR</v>
          </cell>
          <cell r="L1197">
            <v>1073.1484875152812</v>
          </cell>
          <cell r="M1197">
            <v>0</v>
          </cell>
          <cell r="N1197">
            <v>0</v>
          </cell>
          <cell r="O1197">
            <v>0</v>
          </cell>
          <cell r="P1197">
            <v>1073.1484875152812</v>
          </cell>
          <cell r="Q1197">
            <v>0</v>
          </cell>
          <cell r="R1197">
            <v>0</v>
          </cell>
          <cell r="S1197">
            <v>0</v>
          </cell>
          <cell r="BH1197">
            <v>1073.1484875152812</v>
          </cell>
        </row>
        <row r="1198">
          <cell r="B1198">
            <v>1200</v>
          </cell>
          <cell r="C1198" t="str">
            <v>Terrace Oversilo (T1A) - Chute work</v>
          </cell>
          <cell r="D1198">
            <v>50</v>
          </cell>
          <cell r="E1198" t="str">
            <v>Construction, Erection, Installation</v>
          </cell>
          <cell r="F1198" t="str">
            <v>25.  Local labour</v>
          </cell>
          <cell r="H1198" t="str">
            <v>B Construction labour</v>
          </cell>
          <cell r="I1198" t="str">
            <v>Local</v>
          </cell>
          <cell r="J1198" t="str">
            <v>ZAR</v>
          </cell>
          <cell r="L1198">
            <v>12671.995741874998</v>
          </cell>
          <cell r="M1198">
            <v>0</v>
          </cell>
          <cell r="N1198">
            <v>0</v>
          </cell>
          <cell r="O1198">
            <v>0</v>
          </cell>
          <cell r="P1198">
            <v>0</v>
          </cell>
          <cell r="Q1198">
            <v>12671.995741874998</v>
          </cell>
          <cell r="R1198">
            <v>0</v>
          </cell>
          <cell r="S1198">
            <v>0</v>
          </cell>
          <cell r="BJ1198">
            <v>12671.995741874998</v>
          </cell>
        </row>
        <row r="1199">
          <cell r="B1199">
            <v>1200</v>
          </cell>
          <cell r="C1199" t="str">
            <v>Terrace Oversilo (T1A) - Chute work</v>
          </cell>
          <cell r="D1199">
            <v>60</v>
          </cell>
          <cell r="E1199" t="str">
            <v>Other</v>
          </cell>
          <cell r="M1199">
            <v>0</v>
          </cell>
          <cell r="N1199">
            <v>0</v>
          </cell>
          <cell r="O1199">
            <v>0</v>
          </cell>
          <cell r="P1199">
            <v>0</v>
          </cell>
          <cell r="Q1199">
            <v>0</v>
          </cell>
          <cell r="R1199">
            <v>0</v>
          </cell>
          <cell r="S1199">
            <v>0</v>
          </cell>
          <cell r="BJ1199">
            <v>0</v>
          </cell>
        </row>
        <row r="1200">
          <cell r="B1200">
            <v>1200</v>
          </cell>
          <cell r="C1200" t="str">
            <v>Terrace Oversilo (T1A) - Chute work</v>
          </cell>
          <cell r="D1200">
            <v>70</v>
          </cell>
          <cell r="M1200">
            <v>0</v>
          </cell>
          <cell r="N1200">
            <v>0</v>
          </cell>
          <cell r="O1200">
            <v>0</v>
          </cell>
          <cell r="P1200">
            <v>0</v>
          </cell>
          <cell r="Q1200">
            <v>0</v>
          </cell>
          <cell r="R1200">
            <v>0</v>
          </cell>
          <cell r="S1200">
            <v>0</v>
          </cell>
        </row>
        <row r="1201">
          <cell r="B1201">
            <v>1200</v>
          </cell>
          <cell r="C1201" t="str">
            <v>Terrace Oversilo (T1A) - C&amp;I</v>
          </cell>
          <cell r="D1201">
            <v>10</v>
          </cell>
          <cell r="E1201" t="str">
            <v>Design</v>
          </cell>
          <cell r="F1201" t="str">
            <v>29.  Local Engineering Service/Design</v>
          </cell>
          <cell r="H1201" t="str">
            <v>A Engineering</v>
          </cell>
          <cell r="I1201" t="str">
            <v>Local</v>
          </cell>
          <cell r="J1201" t="str">
            <v>ZAR</v>
          </cell>
          <cell r="L1201">
            <v>22769.048322000006</v>
          </cell>
          <cell r="M1201">
            <v>22769.048322000006</v>
          </cell>
          <cell r="N1201">
            <v>0</v>
          </cell>
          <cell r="O1201">
            <v>0</v>
          </cell>
          <cell r="P1201">
            <v>0</v>
          </cell>
          <cell r="Q1201">
            <v>0</v>
          </cell>
          <cell r="R1201">
            <v>0</v>
          </cell>
          <cell r="S1201">
            <v>0</v>
          </cell>
          <cell r="BD1201">
            <v>22769.048322000006</v>
          </cell>
        </row>
        <row r="1202">
          <cell r="B1202">
            <v>1200</v>
          </cell>
          <cell r="C1202" t="str">
            <v>Terrace Oversilo (T1A) - C&amp;I</v>
          </cell>
          <cell r="D1202">
            <v>20</v>
          </cell>
          <cell r="E1202" t="str">
            <v>Procurement</v>
          </cell>
          <cell r="F1202" t="str">
            <v>18.  F.O.R. Price-Goods manufactured Inside R.S.A.</v>
          </cell>
          <cell r="H1202" t="str">
            <v>C Mechanical equipment and materials</v>
          </cell>
          <cell r="I1202" t="str">
            <v>Local</v>
          </cell>
          <cell r="J1202" t="str">
            <v>ZAR</v>
          </cell>
          <cell r="L1202">
            <v>426653.27585999994</v>
          </cell>
          <cell r="M1202">
            <v>0</v>
          </cell>
          <cell r="N1202">
            <v>426653.27585999994</v>
          </cell>
          <cell r="O1202">
            <v>0</v>
          </cell>
          <cell r="P1202">
            <v>0</v>
          </cell>
          <cell r="Q1202">
            <v>0</v>
          </cell>
          <cell r="R1202">
            <v>0</v>
          </cell>
          <cell r="S1202">
            <v>0</v>
          </cell>
          <cell r="BF1202">
            <v>426653.27585999994</v>
          </cell>
        </row>
        <row r="1203">
          <cell r="B1203">
            <v>1200</v>
          </cell>
          <cell r="C1203" t="str">
            <v>Terrace Oversilo (T1A) - C&amp;I</v>
          </cell>
          <cell r="D1203">
            <v>30</v>
          </cell>
          <cell r="E1203" t="str">
            <v>Engineering, manufacture and assembly</v>
          </cell>
          <cell r="F1203" t="str">
            <v>25.  Local labour</v>
          </cell>
          <cell r="H1203" t="str">
            <v>C Mechanical equipment and materials</v>
          </cell>
          <cell r="I1203" t="str">
            <v>Local</v>
          </cell>
          <cell r="J1203" t="str">
            <v>ZAR</v>
          </cell>
          <cell r="L1203">
            <v>11384.524161000003</v>
          </cell>
          <cell r="M1203">
            <v>0</v>
          </cell>
          <cell r="N1203">
            <v>0</v>
          </cell>
          <cell r="O1203">
            <v>11384.524161000003</v>
          </cell>
          <cell r="P1203">
            <v>0</v>
          </cell>
          <cell r="Q1203">
            <v>0</v>
          </cell>
          <cell r="R1203">
            <v>0</v>
          </cell>
          <cell r="S1203">
            <v>0</v>
          </cell>
          <cell r="BG1203">
            <v>11384.524161000003</v>
          </cell>
        </row>
        <row r="1204">
          <cell r="B1204">
            <v>1200</v>
          </cell>
          <cell r="C1204" t="str">
            <v>Terrace Oversilo (T1A) - C&amp;I</v>
          </cell>
          <cell r="D1204">
            <v>40</v>
          </cell>
          <cell r="E1204" t="str">
            <v>Transport</v>
          </cell>
          <cell r="F1204" t="str">
            <v>22.  Cost of Road transport</v>
          </cell>
          <cell r="H1204" t="str">
            <v>E Transport</v>
          </cell>
          <cell r="I1204" t="str">
            <v>Local</v>
          </cell>
          <cell r="J1204" t="str">
            <v>ZAR</v>
          </cell>
          <cell r="L1204">
            <v>2276.9048321999999</v>
          </cell>
          <cell r="M1204">
            <v>0</v>
          </cell>
          <cell r="N1204">
            <v>0</v>
          </cell>
          <cell r="O1204">
            <v>0</v>
          </cell>
          <cell r="P1204">
            <v>2276.9048321999999</v>
          </cell>
          <cell r="Q1204">
            <v>0</v>
          </cell>
          <cell r="R1204">
            <v>0</v>
          </cell>
          <cell r="S1204">
            <v>0</v>
          </cell>
          <cell r="BH1204">
            <v>2276.9048321999999</v>
          </cell>
        </row>
        <row r="1205">
          <cell r="B1205">
            <v>1200</v>
          </cell>
          <cell r="C1205" t="str">
            <v>Terrace Oversilo (T1A) - C&amp;I</v>
          </cell>
          <cell r="D1205">
            <v>50</v>
          </cell>
          <cell r="E1205" t="str">
            <v>Construction, Erection, Installation</v>
          </cell>
          <cell r="F1205" t="str">
            <v>25.  Local labour</v>
          </cell>
          <cell r="H1205" t="str">
            <v>B Construction labour</v>
          </cell>
          <cell r="I1205" t="str">
            <v>Local</v>
          </cell>
          <cell r="J1205" t="str">
            <v>ZAR</v>
          </cell>
          <cell r="L1205">
            <v>28727.690579999999</v>
          </cell>
          <cell r="M1205">
            <v>0</v>
          </cell>
          <cell r="N1205">
            <v>0</v>
          </cell>
          <cell r="O1205">
            <v>0</v>
          </cell>
          <cell r="P1205">
            <v>0</v>
          </cell>
          <cell r="Q1205">
            <v>28727.690579999999</v>
          </cell>
          <cell r="R1205">
            <v>0</v>
          </cell>
          <cell r="S1205">
            <v>0</v>
          </cell>
          <cell r="BJ1205">
            <v>28727.690579999999</v>
          </cell>
        </row>
        <row r="1206">
          <cell r="B1206">
            <v>1200</v>
          </cell>
          <cell r="C1206" t="str">
            <v>Terrace Oversilo (T1A) - C&amp;I</v>
          </cell>
          <cell r="D1206">
            <v>60</v>
          </cell>
          <cell r="E1206" t="str">
            <v>Other</v>
          </cell>
          <cell r="M1206">
            <v>0</v>
          </cell>
          <cell r="N1206">
            <v>0</v>
          </cell>
          <cell r="O1206">
            <v>0</v>
          </cell>
          <cell r="P1206">
            <v>0</v>
          </cell>
          <cell r="Q1206">
            <v>0</v>
          </cell>
          <cell r="R1206">
            <v>0</v>
          </cell>
          <cell r="S1206">
            <v>0</v>
          </cell>
          <cell r="BJ1206">
            <v>0</v>
          </cell>
        </row>
        <row r="1207">
          <cell r="B1207">
            <v>1200</v>
          </cell>
          <cell r="C1207" t="str">
            <v>Terrace Oversilo (T1A) - C&amp;I</v>
          </cell>
          <cell r="D1207">
            <v>70</v>
          </cell>
          <cell r="M1207">
            <v>0</v>
          </cell>
          <cell r="N1207">
            <v>0</v>
          </cell>
          <cell r="O1207">
            <v>0</v>
          </cell>
          <cell r="P1207">
            <v>0</v>
          </cell>
          <cell r="Q1207">
            <v>0</v>
          </cell>
          <cell r="R1207">
            <v>0</v>
          </cell>
          <cell r="S1207">
            <v>0</v>
          </cell>
        </row>
        <row r="1208">
          <cell r="B1208">
            <v>1200</v>
          </cell>
          <cell r="C1208" t="str">
            <v>Terrace Oversilo (T1A) - Field instrumentation</v>
          </cell>
          <cell r="D1208">
            <v>10</v>
          </cell>
          <cell r="E1208" t="str">
            <v>Design</v>
          </cell>
          <cell r="F1208" t="str">
            <v>29.  Local Engineering Service/Design</v>
          </cell>
          <cell r="H1208" t="str">
            <v>A Engineering</v>
          </cell>
          <cell r="I1208" t="str">
            <v>Local</v>
          </cell>
          <cell r="J1208" t="str">
            <v>ZAR</v>
          </cell>
          <cell r="L1208">
            <v>1332.0126945</v>
          </cell>
          <cell r="M1208">
            <v>1332.0126945</v>
          </cell>
          <cell r="N1208">
            <v>0</v>
          </cell>
          <cell r="O1208">
            <v>0</v>
          </cell>
          <cell r="P1208">
            <v>0</v>
          </cell>
          <cell r="Q1208">
            <v>0</v>
          </cell>
          <cell r="R1208">
            <v>0</v>
          </cell>
          <cell r="S1208">
            <v>0</v>
          </cell>
          <cell r="BC1208">
            <v>1332.0126945</v>
          </cell>
        </row>
        <row r="1209">
          <cell r="B1209">
            <v>1200</v>
          </cell>
          <cell r="C1209" t="str">
            <v>Terrace Oversilo (T1A) - Field instrumentation</v>
          </cell>
          <cell r="D1209">
            <v>20</v>
          </cell>
          <cell r="E1209" t="str">
            <v>Procurement</v>
          </cell>
          <cell r="F1209" t="str">
            <v>18.  F.O.R. Price-Goods manufactured Inside R.S.A.</v>
          </cell>
          <cell r="H1209" t="str">
            <v>C Mechanical equipment and materials</v>
          </cell>
          <cell r="I1209" t="str">
            <v>Local</v>
          </cell>
          <cell r="J1209" t="str">
            <v>ZAR</v>
          </cell>
          <cell r="L1209">
            <v>23524.192799999997</v>
          </cell>
          <cell r="M1209">
            <v>0</v>
          </cell>
          <cell r="N1209">
            <v>23524.192799999997</v>
          </cell>
          <cell r="O1209">
            <v>0</v>
          </cell>
          <cell r="P1209">
            <v>0</v>
          </cell>
          <cell r="Q1209">
            <v>0</v>
          </cell>
          <cell r="R1209">
            <v>0</v>
          </cell>
          <cell r="S1209">
            <v>0</v>
          </cell>
          <cell r="BE1209">
            <v>23524.192799999997</v>
          </cell>
        </row>
        <row r="1210">
          <cell r="B1210">
            <v>1200</v>
          </cell>
          <cell r="C1210" t="str">
            <v>Terrace Oversilo (T1A) - Field instrumentation</v>
          </cell>
          <cell r="D1210">
            <v>30</v>
          </cell>
          <cell r="E1210" t="str">
            <v>Engineering, manufacture and assembly</v>
          </cell>
          <cell r="F1210" t="str">
            <v>25.  Local labour</v>
          </cell>
          <cell r="H1210" t="str">
            <v>C Mechanical equipment and materials</v>
          </cell>
          <cell r="I1210" t="str">
            <v>Local</v>
          </cell>
          <cell r="J1210" t="str">
            <v>ZAR</v>
          </cell>
          <cell r="L1210">
            <v>666.00634724999998</v>
          </cell>
          <cell r="M1210">
            <v>0</v>
          </cell>
          <cell r="N1210">
            <v>0</v>
          </cell>
          <cell r="O1210">
            <v>666.00634724999998</v>
          </cell>
          <cell r="P1210">
            <v>0</v>
          </cell>
          <cell r="Q1210">
            <v>0</v>
          </cell>
          <cell r="R1210">
            <v>0</v>
          </cell>
          <cell r="S1210">
            <v>0</v>
          </cell>
          <cell r="BG1210">
            <v>666.00634724999998</v>
          </cell>
        </row>
        <row r="1211">
          <cell r="B1211">
            <v>1200</v>
          </cell>
          <cell r="C1211" t="str">
            <v>Terrace Oversilo (T1A) - Field instrumentation</v>
          </cell>
          <cell r="D1211">
            <v>40</v>
          </cell>
          <cell r="E1211" t="str">
            <v>Transport</v>
          </cell>
          <cell r="F1211" t="str">
            <v>22.  Cost of Road transport</v>
          </cell>
          <cell r="H1211" t="str">
            <v>E Transport</v>
          </cell>
          <cell r="I1211" t="str">
            <v>Local</v>
          </cell>
          <cell r="J1211" t="str">
            <v>ZAR</v>
          </cell>
          <cell r="L1211">
            <v>133.20126944999998</v>
          </cell>
          <cell r="M1211">
            <v>0</v>
          </cell>
          <cell r="N1211">
            <v>0</v>
          </cell>
          <cell r="O1211">
            <v>0</v>
          </cell>
          <cell r="P1211">
            <v>133.20126944999998</v>
          </cell>
          <cell r="Q1211">
            <v>0</v>
          </cell>
          <cell r="R1211">
            <v>0</v>
          </cell>
          <cell r="S1211">
            <v>0</v>
          </cell>
          <cell r="BH1211">
            <v>133.20126944999998</v>
          </cell>
        </row>
        <row r="1212">
          <cell r="B1212">
            <v>1200</v>
          </cell>
          <cell r="C1212" t="str">
            <v>Terrace Oversilo (T1A) - Field instrumentation</v>
          </cell>
          <cell r="D1212">
            <v>50</v>
          </cell>
          <cell r="E1212" t="str">
            <v>Construction, Erection, Installation</v>
          </cell>
          <cell r="F1212" t="str">
            <v>25.  Local labour</v>
          </cell>
          <cell r="H1212" t="str">
            <v>B Construction labour</v>
          </cell>
          <cell r="I1212" t="str">
            <v>Local</v>
          </cell>
          <cell r="J1212" t="str">
            <v>ZAR</v>
          </cell>
          <cell r="L1212">
            <v>3116.0610899999997</v>
          </cell>
          <cell r="M1212">
            <v>0</v>
          </cell>
          <cell r="N1212">
            <v>0</v>
          </cell>
          <cell r="O1212">
            <v>0</v>
          </cell>
          <cell r="P1212">
            <v>0</v>
          </cell>
          <cell r="Q1212">
            <v>3116.0610899999997</v>
          </cell>
          <cell r="R1212">
            <v>0</v>
          </cell>
          <cell r="S1212">
            <v>0</v>
          </cell>
          <cell r="BJ1212">
            <v>3116.0610899999997</v>
          </cell>
        </row>
        <row r="1213">
          <cell r="B1213">
            <v>1200</v>
          </cell>
          <cell r="C1213" t="str">
            <v>Terrace Oversilo (T1A) - Field instrumentation</v>
          </cell>
          <cell r="D1213">
            <v>60</v>
          </cell>
          <cell r="E1213" t="str">
            <v>Other</v>
          </cell>
          <cell r="M1213">
            <v>0</v>
          </cell>
          <cell r="N1213">
            <v>0</v>
          </cell>
          <cell r="O1213">
            <v>0</v>
          </cell>
          <cell r="P1213">
            <v>0</v>
          </cell>
          <cell r="Q1213">
            <v>0</v>
          </cell>
          <cell r="R1213">
            <v>0</v>
          </cell>
          <cell r="S1213">
            <v>0</v>
          </cell>
          <cell r="BJ1213">
            <v>0</v>
          </cell>
        </row>
        <row r="1214">
          <cell r="B1214">
            <v>1200</v>
          </cell>
          <cell r="C1214" t="str">
            <v>Terrace Oversilo (T1A) - Field instrumentation</v>
          </cell>
          <cell r="D1214">
            <v>70</v>
          </cell>
          <cell r="M1214">
            <v>0</v>
          </cell>
          <cell r="N1214">
            <v>0</v>
          </cell>
          <cell r="O1214">
            <v>0</v>
          </cell>
          <cell r="P1214">
            <v>0</v>
          </cell>
          <cell r="Q1214">
            <v>0</v>
          </cell>
          <cell r="R1214">
            <v>0</v>
          </cell>
          <cell r="S1214">
            <v>0</v>
          </cell>
        </row>
        <row r="1215">
          <cell r="B1215">
            <v>1200</v>
          </cell>
          <cell r="C1215" t="str">
            <v>Terrace Oversilo (T1A) - Earthing</v>
          </cell>
          <cell r="D1215">
            <v>10</v>
          </cell>
          <cell r="E1215" t="str">
            <v>Design</v>
          </cell>
          <cell r="F1215" t="str">
            <v>29.  Local Engineering Service/Design</v>
          </cell>
          <cell r="H1215" t="str">
            <v>A Engineering</v>
          </cell>
          <cell r="I1215" t="str">
            <v>Local</v>
          </cell>
          <cell r="J1215" t="str">
            <v>ZAR</v>
          </cell>
          <cell r="L1215">
            <v>7031.5981334999997</v>
          </cell>
          <cell r="M1215">
            <v>7031.5981334999997</v>
          </cell>
          <cell r="N1215">
            <v>0</v>
          </cell>
          <cell r="O1215">
            <v>0</v>
          </cell>
          <cell r="P1215">
            <v>0</v>
          </cell>
          <cell r="Q1215">
            <v>0</v>
          </cell>
          <cell r="R1215">
            <v>0</v>
          </cell>
          <cell r="S1215">
            <v>0</v>
          </cell>
          <cell r="BB1215">
            <v>7031.5981334999997</v>
          </cell>
        </row>
        <row r="1216">
          <cell r="B1216">
            <v>1200</v>
          </cell>
          <cell r="C1216" t="str">
            <v>Terrace Oversilo (T1A) - Earthing</v>
          </cell>
          <cell r="D1216">
            <v>20</v>
          </cell>
          <cell r="E1216" t="str">
            <v>Procurement</v>
          </cell>
          <cell r="F1216" t="str">
            <v>18.  F.O.R. Price-Goods manufactured Inside R.S.A.</v>
          </cell>
          <cell r="H1216" t="str">
            <v>C Mechanical equipment and materials</v>
          </cell>
          <cell r="I1216" t="str">
            <v>Local</v>
          </cell>
          <cell r="J1216" t="str">
            <v>ZAR</v>
          </cell>
          <cell r="L1216">
            <v>97509.120839999989</v>
          </cell>
          <cell r="M1216">
            <v>0</v>
          </cell>
          <cell r="N1216">
            <v>97509.120839999989</v>
          </cell>
          <cell r="O1216">
            <v>0</v>
          </cell>
          <cell r="P1216">
            <v>0</v>
          </cell>
          <cell r="Q1216">
            <v>0</v>
          </cell>
          <cell r="R1216">
            <v>0</v>
          </cell>
          <cell r="S1216">
            <v>0</v>
          </cell>
          <cell r="BF1216">
            <v>97509.120839999989</v>
          </cell>
        </row>
        <row r="1217">
          <cell r="B1217">
            <v>1200</v>
          </cell>
          <cell r="C1217" t="str">
            <v>Terrace Oversilo (T1A) - Earthing</v>
          </cell>
          <cell r="D1217">
            <v>30</v>
          </cell>
          <cell r="E1217" t="str">
            <v>Engineering, manufacture and assembly</v>
          </cell>
          <cell r="F1217" t="str">
            <v>25.  Local labour</v>
          </cell>
          <cell r="H1217" t="str">
            <v>C Mechanical equipment and materials</v>
          </cell>
          <cell r="I1217" t="str">
            <v>Local</v>
          </cell>
          <cell r="J1217" t="str">
            <v>ZAR</v>
          </cell>
          <cell r="L1217">
            <v>3515.7990667499998</v>
          </cell>
          <cell r="M1217">
            <v>0</v>
          </cell>
          <cell r="N1217">
            <v>0</v>
          </cell>
          <cell r="O1217">
            <v>3515.7990667499998</v>
          </cell>
          <cell r="P1217">
            <v>0</v>
          </cell>
          <cell r="Q1217">
            <v>0</v>
          </cell>
          <cell r="R1217">
            <v>0</v>
          </cell>
          <cell r="S1217">
            <v>0</v>
          </cell>
          <cell r="BG1217">
            <v>3515.7990667499998</v>
          </cell>
        </row>
        <row r="1218">
          <cell r="B1218">
            <v>1200</v>
          </cell>
          <cell r="C1218" t="str">
            <v>Terrace Oversilo (T1A) - Earthing</v>
          </cell>
          <cell r="D1218">
            <v>40</v>
          </cell>
          <cell r="E1218" t="str">
            <v>Transport</v>
          </cell>
          <cell r="F1218" t="str">
            <v>22.  Cost of Road transport</v>
          </cell>
          <cell r="H1218" t="str">
            <v>E Transport</v>
          </cell>
          <cell r="I1218" t="str">
            <v>Local</v>
          </cell>
          <cell r="J1218" t="str">
            <v>ZAR</v>
          </cell>
          <cell r="L1218">
            <v>703.15981334999992</v>
          </cell>
          <cell r="M1218">
            <v>0</v>
          </cell>
          <cell r="N1218">
            <v>0</v>
          </cell>
          <cell r="O1218">
            <v>0</v>
          </cell>
          <cell r="P1218">
            <v>703.15981334999992</v>
          </cell>
          <cell r="Q1218">
            <v>0</v>
          </cell>
          <cell r="R1218">
            <v>0</v>
          </cell>
          <cell r="S1218">
            <v>0</v>
          </cell>
          <cell r="BH1218">
            <v>703.15981334999992</v>
          </cell>
        </row>
        <row r="1219">
          <cell r="B1219">
            <v>1200</v>
          </cell>
          <cell r="C1219" t="str">
            <v>Terrace Oversilo (T1A) - Earthing</v>
          </cell>
          <cell r="D1219">
            <v>50</v>
          </cell>
          <cell r="E1219" t="str">
            <v>Construction, Erection, Installation</v>
          </cell>
          <cell r="F1219" t="str">
            <v>25.  Local labour</v>
          </cell>
          <cell r="H1219" t="str">
            <v>B Construction labour</v>
          </cell>
          <cell r="I1219" t="str">
            <v>Local</v>
          </cell>
          <cell r="J1219" t="str">
            <v>ZAR</v>
          </cell>
          <cell r="L1219">
            <v>43122.841829999998</v>
          </cell>
          <cell r="M1219">
            <v>0</v>
          </cell>
          <cell r="N1219">
            <v>0</v>
          </cell>
          <cell r="O1219">
            <v>0</v>
          </cell>
          <cell r="P1219">
            <v>0</v>
          </cell>
          <cell r="Q1219">
            <v>43122.841829999998</v>
          </cell>
          <cell r="R1219">
            <v>0</v>
          </cell>
          <cell r="S1219">
            <v>0</v>
          </cell>
          <cell r="BJ1219">
            <v>43122.841829999998</v>
          </cell>
        </row>
        <row r="1220">
          <cell r="B1220">
            <v>1200</v>
          </cell>
          <cell r="C1220" t="str">
            <v>Terrace Oversilo (T1A) - Earthing</v>
          </cell>
          <cell r="D1220">
            <v>60</v>
          </cell>
          <cell r="E1220" t="str">
            <v>Other</v>
          </cell>
          <cell r="M1220">
            <v>0</v>
          </cell>
          <cell r="N1220">
            <v>0</v>
          </cell>
          <cell r="O1220">
            <v>0</v>
          </cell>
          <cell r="P1220">
            <v>0</v>
          </cell>
          <cell r="Q1220">
            <v>0</v>
          </cell>
          <cell r="R1220">
            <v>0</v>
          </cell>
          <cell r="S1220">
            <v>0</v>
          </cell>
        </row>
        <row r="1221">
          <cell r="B1221">
            <v>1200</v>
          </cell>
          <cell r="C1221" t="str">
            <v>Terrace Oversilo (T1A) - Earthing</v>
          </cell>
          <cell r="D1221">
            <v>70</v>
          </cell>
          <cell r="M1221">
            <v>0</v>
          </cell>
          <cell r="N1221">
            <v>0</v>
          </cell>
          <cell r="O1221">
            <v>0</v>
          </cell>
          <cell r="P1221">
            <v>0</v>
          </cell>
          <cell r="Q1221">
            <v>0</v>
          </cell>
          <cell r="R1221">
            <v>0</v>
          </cell>
          <cell r="S1221">
            <v>0</v>
          </cell>
          <cell r="BJ1221">
            <v>0</v>
          </cell>
        </row>
        <row r="1222">
          <cell r="M1222">
            <v>0</v>
          </cell>
          <cell r="N1222">
            <v>0</v>
          </cell>
          <cell r="O1222">
            <v>0</v>
          </cell>
          <cell r="P1222">
            <v>0</v>
          </cell>
          <cell r="Q1222">
            <v>0</v>
          </cell>
          <cell r="R1222">
            <v>0</v>
          </cell>
          <cell r="S1222">
            <v>0</v>
          </cell>
        </row>
        <row r="1223">
          <cell r="B1223">
            <v>1300</v>
          </cell>
          <cell r="C1223" t="str">
            <v>Terrace Oversilo (T1B) - Steelwork</v>
          </cell>
          <cell r="D1223">
            <v>10</v>
          </cell>
          <cell r="E1223" t="str">
            <v>Design</v>
          </cell>
          <cell r="F1223" t="str">
            <v>29.  Local Engineering Service/Design</v>
          </cell>
          <cell r="H1223" t="str">
            <v>A Engineering</v>
          </cell>
          <cell r="I1223" t="str">
            <v>Local</v>
          </cell>
          <cell r="J1223" t="str">
            <v>ZAR</v>
          </cell>
          <cell r="L1223">
            <v>2185086.7518092669</v>
          </cell>
          <cell r="M1223">
            <v>2185086.7518092669</v>
          </cell>
          <cell r="N1223">
            <v>0</v>
          </cell>
          <cell r="O1223">
            <v>0</v>
          </cell>
          <cell r="P1223">
            <v>0</v>
          </cell>
          <cell r="Q1223">
            <v>0</v>
          </cell>
          <cell r="R1223">
            <v>0</v>
          </cell>
          <cell r="S1223">
            <v>0</v>
          </cell>
          <cell r="BA1223">
            <v>2185086.7518092669</v>
          </cell>
        </row>
        <row r="1224">
          <cell r="B1224">
            <v>1300</v>
          </cell>
          <cell r="C1224" t="str">
            <v>Terrace Oversilo (T1B) - Steelwork</v>
          </cell>
          <cell r="D1224">
            <v>20</v>
          </cell>
          <cell r="E1224" t="str">
            <v>Procurement</v>
          </cell>
          <cell r="F1224" t="str">
            <v>18.  F.O.R. Price-Goods manufactured Inside R.S.A.</v>
          </cell>
          <cell r="H1224" t="str">
            <v>C Mechanical equipment and materials</v>
          </cell>
          <cell r="I1224" t="str">
            <v>Local</v>
          </cell>
          <cell r="J1224" t="str">
            <v>ZAR</v>
          </cell>
          <cell r="L1224">
            <v>19498365.629490715</v>
          </cell>
          <cell r="M1224">
            <v>0</v>
          </cell>
          <cell r="N1224">
            <v>19498365.629490715</v>
          </cell>
          <cell r="O1224">
            <v>0</v>
          </cell>
          <cell r="P1224">
            <v>0</v>
          </cell>
          <cell r="Q1224">
            <v>0</v>
          </cell>
          <cell r="R1224">
            <v>0</v>
          </cell>
          <cell r="S1224">
            <v>0</v>
          </cell>
          <cell r="BD1224">
            <v>19498365.629490715</v>
          </cell>
        </row>
        <row r="1225">
          <cell r="B1225">
            <v>1300</v>
          </cell>
          <cell r="C1225" t="str">
            <v>Terrace Oversilo (T1B) - Steelwork</v>
          </cell>
          <cell r="D1225">
            <v>30</v>
          </cell>
          <cell r="E1225" t="str">
            <v>Engineering, manufacture and assembly</v>
          </cell>
          <cell r="F1225" t="str">
            <v>25.  Local labour</v>
          </cell>
          <cell r="H1225" t="str">
            <v>C Mechanical equipment and materials</v>
          </cell>
          <cell r="I1225" t="str">
            <v>Local</v>
          </cell>
          <cell r="J1225" t="str">
            <v>ZAR</v>
          </cell>
          <cell r="L1225">
            <v>546271.68795231672</v>
          </cell>
          <cell r="M1225">
            <v>0</v>
          </cell>
          <cell r="N1225">
            <v>0</v>
          </cell>
          <cell r="O1225">
            <v>546271.68795231672</v>
          </cell>
          <cell r="P1225">
            <v>0</v>
          </cell>
          <cell r="Q1225">
            <v>0</v>
          </cell>
          <cell r="R1225">
            <v>0</v>
          </cell>
          <cell r="S1225">
            <v>0</v>
          </cell>
          <cell r="BG1225">
            <v>546271.68795231672</v>
          </cell>
        </row>
        <row r="1226">
          <cell r="B1226">
            <v>1300</v>
          </cell>
          <cell r="C1226" t="str">
            <v>Terrace Oversilo (T1B) - Steelwork</v>
          </cell>
          <cell r="D1226">
            <v>40</v>
          </cell>
          <cell r="E1226" t="str">
            <v>Transport</v>
          </cell>
          <cell r="F1226" t="str">
            <v>22.  Cost of Road transport</v>
          </cell>
          <cell r="H1226" t="str">
            <v>E Transport</v>
          </cell>
          <cell r="I1226" t="str">
            <v>Local</v>
          </cell>
          <cell r="J1226" t="str">
            <v>ZAR</v>
          </cell>
          <cell r="L1226">
            <v>109254.33759046333</v>
          </cell>
          <cell r="M1226">
            <v>0</v>
          </cell>
          <cell r="N1226">
            <v>0</v>
          </cell>
          <cell r="O1226">
            <v>0</v>
          </cell>
          <cell r="P1226">
            <v>109254.33759046333</v>
          </cell>
          <cell r="Q1226">
            <v>0</v>
          </cell>
          <cell r="R1226">
            <v>0</v>
          </cell>
          <cell r="S1226">
            <v>0</v>
          </cell>
          <cell r="BH1226">
            <v>109254.33759046333</v>
          </cell>
        </row>
        <row r="1227">
          <cell r="B1227">
            <v>1300</v>
          </cell>
          <cell r="C1227" t="str">
            <v>Terrace Oversilo (T1B) - Steelwork</v>
          </cell>
          <cell r="D1227">
            <v>50</v>
          </cell>
          <cell r="E1227" t="str">
            <v>Construction, Erection, Installation</v>
          </cell>
          <cell r="F1227" t="str">
            <v>25.  Local labour</v>
          </cell>
          <cell r="H1227" t="str">
            <v>B Construction labour</v>
          </cell>
          <cell r="I1227" t="str">
            <v>Local</v>
          </cell>
          <cell r="J1227" t="str">
            <v>ZAR</v>
          </cell>
          <cell r="L1227">
            <v>2352501.8886019499</v>
          </cell>
          <cell r="M1227">
            <v>0</v>
          </cell>
          <cell r="N1227">
            <v>0</v>
          </cell>
          <cell r="O1227">
            <v>0</v>
          </cell>
          <cell r="P1227">
            <v>0</v>
          </cell>
          <cell r="Q1227">
            <v>2352501.8886019499</v>
          </cell>
          <cell r="R1227">
            <v>0</v>
          </cell>
          <cell r="S1227">
            <v>0</v>
          </cell>
          <cell r="BJ1227">
            <v>2352501.8886019499</v>
          </cell>
        </row>
        <row r="1228">
          <cell r="B1228">
            <v>1300</v>
          </cell>
          <cell r="C1228" t="str">
            <v>Terrace Oversilo (T1B) - Steelwork</v>
          </cell>
          <cell r="D1228">
            <v>60</v>
          </cell>
          <cell r="E1228" t="str">
            <v>Other</v>
          </cell>
          <cell r="M1228">
            <v>0</v>
          </cell>
          <cell r="N1228">
            <v>0</v>
          </cell>
          <cell r="O1228">
            <v>0</v>
          </cell>
          <cell r="P1228">
            <v>0</v>
          </cell>
          <cell r="Q1228">
            <v>0</v>
          </cell>
          <cell r="R1228">
            <v>0</v>
          </cell>
          <cell r="S1228">
            <v>0</v>
          </cell>
          <cell r="BJ1228">
            <v>0</v>
          </cell>
        </row>
        <row r="1229">
          <cell r="B1229">
            <v>1300</v>
          </cell>
          <cell r="C1229" t="str">
            <v>Terrace Oversilo (T1B) - Steelwork</v>
          </cell>
          <cell r="D1229">
            <v>70</v>
          </cell>
          <cell r="M1229">
            <v>0</v>
          </cell>
          <cell r="N1229">
            <v>0</v>
          </cell>
          <cell r="O1229">
            <v>0</v>
          </cell>
          <cell r="P1229">
            <v>0</v>
          </cell>
          <cell r="Q1229">
            <v>0</v>
          </cell>
          <cell r="R1229">
            <v>0</v>
          </cell>
          <cell r="S1229">
            <v>0</v>
          </cell>
        </row>
        <row r="1230">
          <cell r="B1230">
            <v>1300</v>
          </cell>
          <cell r="C1230" t="str">
            <v>Terrace Oversilo (T1B) - Idlers</v>
          </cell>
          <cell r="D1230">
            <v>10</v>
          </cell>
          <cell r="E1230" t="str">
            <v>Design</v>
          </cell>
          <cell r="F1230" t="str">
            <v>29.  Local Engineering Service/Design</v>
          </cell>
          <cell r="H1230" t="str">
            <v>A Engineering</v>
          </cell>
          <cell r="I1230" t="str">
            <v>Local</v>
          </cell>
          <cell r="J1230" t="str">
            <v>ZAR</v>
          </cell>
          <cell r="L1230">
            <v>195377.61173939999</v>
          </cell>
          <cell r="M1230">
            <v>195377.61173939999</v>
          </cell>
          <cell r="N1230">
            <v>0</v>
          </cell>
          <cell r="O1230">
            <v>0</v>
          </cell>
          <cell r="P1230">
            <v>0</v>
          </cell>
          <cell r="Q1230">
            <v>0</v>
          </cell>
          <cell r="R1230">
            <v>0</v>
          </cell>
          <cell r="S1230">
            <v>0</v>
          </cell>
          <cell r="AZ1230">
            <v>195377.61173939999</v>
          </cell>
        </row>
        <row r="1231">
          <cell r="B1231">
            <v>1300</v>
          </cell>
          <cell r="C1231" t="str">
            <v>Terrace Oversilo (T1B) - Idlers</v>
          </cell>
          <cell r="D1231">
            <v>20</v>
          </cell>
          <cell r="E1231" t="str">
            <v>Procurement</v>
          </cell>
          <cell r="F1231" t="str">
            <v>18.  F.O.R. Price-Goods manufactured Inside R.S.A.</v>
          </cell>
          <cell r="H1231" t="str">
            <v>C Mechanical equipment and materials</v>
          </cell>
          <cell r="I1231" t="str">
            <v>Local</v>
          </cell>
          <cell r="J1231" t="str">
            <v>ZAR</v>
          </cell>
          <cell r="L1231">
            <v>1777152.1397399998</v>
          </cell>
          <cell r="M1231">
            <v>0</v>
          </cell>
          <cell r="N1231">
            <v>1777152.1397399998</v>
          </cell>
          <cell r="O1231">
            <v>0</v>
          </cell>
          <cell r="P1231">
            <v>0</v>
          </cell>
          <cell r="Q1231">
            <v>0</v>
          </cell>
          <cell r="R1231">
            <v>0</v>
          </cell>
          <cell r="S1231">
            <v>0</v>
          </cell>
          <cell r="BC1231">
            <v>1777152.1397399998</v>
          </cell>
        </row>
        <row r="1232">
          <cell r="B1232">
            <v>1300</v>
          </cell>
          <cell r="C1232" t="str">
            <v>Terrace Oversilo (T1B) - Idlers</v>
          </cell>
          <cell r="D1232">
            <v>30</v>
          </cell>
          <cell r="E1232" t="str">
            <v>Engineering, manufacture and assembly</v>
          </cell>
          <cell r="F1232" t="str">
            <v>25.  Local labour</v>
          </cell>
          <cell r="H1232" t="str">
            <v>C Mechanical equipment and materials</v>
          </cell>
          <cell r="I1232" t="str">
            <v>Local</v>
          </cell>
          <cell r="J1232" t="str">
            <v>ZAR</v>
          </cell>
          <cell r="L1232">
            <v>48844.402934849997</v>
          </cell>
          <cell r="M1232">
            <v>0</v>
          </cell>
          <cell r="N1232">
            <v>0</v>
          </cell>
          <cell r="O1232">
            <v>48844.402934849997</v>
          </cell>
          <cell r="P1232">
            <v>0</v>
          </cell>
          <cell r="Q1232">
            <v>0</v>
          </cell>
          <cell r="R1232">
            <v>0</v>
          </cell>
          <cell r="S1232">
            <v>0</v>
          </cell>
          <cell r="BG1232">
            <v>48844.402934849997</v>
          </cell>
        </row>
        <row r="1233">
          <cell r="B1233">
            <v>1300</v>
          </cell>
          <cell r="C1233" t="str">
            <v>Terrace Oversilo (T1B) - Idlers</v>
          </cell>
          <cell r="D1233">
            <v>40</v>
          </cell>
          <cell r="E1233" t="str">
            <v>Transport</v>
          </cell>
          <cell r="F1233" t="str">
            <v>22.  Cost of Road transport</v>
          </cell>
          <cell r="H1233" t="str">
            <v>E Transport</v>
          </cell>
          <cell r="I1233" t="str">
            <v>Local</v>
          </cell>
          <cell r="J1233" t="str">
            <v>ZAR</v>
          </cell>
          <cell r="L1233">
            <v>9768.8805869699991</v>
          </cell>
          <cell r="M1233">
            <v>0</v>
          </cell>
          <cell r="N1233">
            <v>0</v>
          </cell>
          <cell r="O1233">
            <v>0</v>
          </cell>
          <cell r="P1233">
            <v>9768.8805869699991</v>
          </cell>
          <cell r="Q1233">
            <v>0</v>
          </cell>
          <cell r="R1233">
            <v>0</v>
          </cell>
          <cell r="S1233">
            <v>0</v>
          </cell>
          <cell r="BH1233">
            <v>9768.8805869699991</v>
          </cell>
        </row>
        <row r="1234">
          <cell r="B1234">
            <v>1300</v>
          </cell>
          <cell r="C1234" t="str">
            <v>Terrace Oversilo (T1B) - Idlers</v>
          </cell>
          <cell r="D1234">
            <v>50</v>
          </cell>
          <cell r="E1234" t="str">
            <v>Construction, Erection, Installation</v>
          </cell>
          <cell r="F1234" t="str">
            <v>25.  Local labour</v>
          </cell>
          <cell r="H1234" t="str">
            <v>B Construction labour</v>
          </cell>
          <cell r="I1234" t="str">
            <v>Local</v>
          </cell>
          <cell r="J1234" t="str">
            <v>ZAR</v>
          </cell>
          <cell r="L1234">
            <v>176623.97765399999</v>
          </cell>
          <cell r="M1234">
            <v>0</v>
          </cell>
          <cell r="N1234">
            <v>0</v>
          </cell>
          <cell r="O1234">
            <v>0</v>
          </cell>
          <cell r="P1234">
            <v>0</v>
          </cell>
          <cell r="Q1234">
            <v>176623.97765399999</v>
          </cell>
          <cell r="R1234">
            <v>0</v>
          </cell>
          <cell r="S1234">
            <v>0</v>
          </cell>
          <cell r="BJ1234">
            <v>176623.97765399999</v>
          </cell>
        </row>
        <row r="1235">
          <cell r="B1235">
            <v>1300</v>
          </cell>
          <cell r="C1235" t="str">
            <v>Terrace Oversilo (T1B) - Idlers</v>
          </cell>
          <cell r="D1235">
            <v>60</v>
          </cell>
          <cell r="E1235" t="str">
            <v>Other</v>
          </cell>
          <cell r="M1235">
            <v>0</v>
          </cell>
          <cell r="N1235">
            <v>0</v>
          </cell>
          <cell r="O1235">
            <v>0</v>
          </cell>
          <cell r="P1235">
            <v>0</v>
          </cell>
          <cell r="Q1235">
            <v>0</v>
          </cell>
          <cell r="R1235">
            <v>0</v>
          </cell>
          <cell r="S1235">
            <v>0</v>
          </cell>
          <cell r="BJ1235">
            <v>0</v>
          </cell>
        </row>
        <row r="1236">
          <cell r="B1236">
            <v>1300</v>
          </cell>
          <cell r="C1236" t="str">
            <v>Terrace Oversilo (T1B) - Idlers</v>
          </cell>
          <cell r="D1236">
            <v>70</v>
          </cell>
          <cell r="M1236">
            <v>0</v>
          </cell>
          <cell r="N1236">
            <v>0</v>
          </cell>
          <cell r="O1236">
            <v>0</v>
          </cell>
          <cell r="P1236">
            <v>0</v>
          </cell>
          <cell r="Q1236">
            <v>0</v>
          </cell>
          <cell r="R1236">
            <v>0</v>
          </cell>
          <cell r="S1236">
            <v>0</v>
          </cell>
        </row>
        <row r="1237">
          <cell r="B1237">
            <v>1300</v>
          </cell>
          <cell r="C1237" t="str">
            <v>Terrace Oversilo (T1B) - Pulleys</v>
          </cell>
          <cell r="D1237">
            <v>10</v>
          </cell>
          <cell r="E1237" t="str">
            <v>Design</v>
          </cell>
          <cell r="F1237" t="str">
            <v>29.  Local Engineering Service/Design</v>
          </cell>
          <cell r="H1237" t="str">
            <v>A Engineering</v>
          </cell>
          <cell r="I1237" t="str">
            <v>Local</v>
          </cell>
          <cell r="J1237" t="str">
            <v>ZAR</v>
          </cell>
          <cell r="L1237">
            <v>77061.169672961812</v>
          </cell>
          <cell r="M1237">
            <v>77061.169672961812</v>
          </cell>
          <cell r="N1237">
            <v>0</v>
          </cell>
          <cell r="O1237">
            <v>0</v>
          </cell>
          <cell r="P1237">
            <v>0</v>
          </cell>
          <cell r="Q1237">
            <v>0</v>
          </cell>
          <cell r="R1237">
            <v>0</v>
          </cell>
          <cell r="S1237">
            <v>0</v>
          </cell>
          <cell r="AY1237">
            <v>77061.169672961812</v>
          </cell>
        </row>
        <row r="1238">
          <cell r="B1238">
            <v>1300</v>
          </cell>
          <cell r="C1238" t="str">
            <v>Terrace Oversilo (T1B) - Pulleys</v>
          </cell>
          <cell r="D1238">
            <v>20</v>
          </cell>
          <cell r="E1238" t="str">
            <v>Procurement</v>
          </cell>
          <cell r="F1238" t="str">
            <v>18.  F.O.R. Price-Goods manufactured Inside R.S.A.</v>
          </cell>
          <cell r="H1238" t="str">
            <v>C Mechanical equipment and materials</v>
          </cell>
          <cell r="I1238" t="str">
            <v>Local</v>
          </cell>
          <cell r="J1238" t="str">
            <v>ZAR</v>
          </cell>
          <cell r="L1238">
            <v>588834.20122569555</v>
          </cell>
          <cell r="M1238">
            <v>0</v>
          </cell>
          <cell r="N1238">
            <v>588834.20122569555</v>
          </cell>
          <cell r="O1238">
            <v>0</v>
          </cell>
          <cell r="P1238">
            <v>0</v>
          </cell>
          <cell r="Q1238">
            <v>0</v>
          </cell>
          <cell r="R1238">
            <v>0</v>
          </cell>
          <cell r="S1238">
            <v>0</v>
          </cell>
          <cell r="BC1238">
            <v>588834.20122569555</v>
          </cell>
        </row>
        <row r="1239">
          <cell r="B1239">
            <v>1300</v>
          </cell>
          <cell r="C1239" t="str">
            <v>Terrace Oversilo (T1B) - Pulleys</v>
          </cell>
          <cell r="D1239">
            <v>30</v>
          </cell>
          <cell r="E1239" t="str">
            <v>Engineering, manufacture and assembly</v>
          </cell>
          <cell r="F1239" t="str">
            <v>25.  Local labour</v>
          </cell>
          <cell r="H1239" t="str">
            <v>C Mechanical equipment and materials</v>
          </cell>
          <cell r="I1239" t="str">
            <v>Local</v>
          </cell>
          <cell r="J1239" t="str">
            <v>ZAR</v>
          </cell>
          <cell r="L1239">
            <v>19265.292418240453</v>
          </cell>
          <cell r="M1239">
            <v>0</v>
          </cell>
          <cell r="N1239">
            <v>0</v>
          </cell>
          <cell r="O1239">
            <v>19265.292418240453</v>
          </cell>
          <cell r="P1239">
            <v>0</v>
          </cell>
          <cell r="Q1239">
            <v>0</v>
          </cell>
          <cell r="R1239">
            <v>0</v>
          </cell>
          <cell r="S1239">
            <v>0</v>
          </cell>
          <cell r="BG1239">
            <v>19265.292418240453</v>
          </cell>
        </row>
        <row r="1240">
          <cell r="B1240">
            <v>1300</v>
          </cell>
          <cell r="C1240" t="str">
            <v>Terrace Oversilo (T1B) - Pulleys</v>
          </cell>
          <cell r="D1240">
            <v>40</v>
          </cell>
          <cell r="E1240" t="str">
            <v>Transport</v>
          </cell>
          <cell r="F1240" t="str">
            <v>22.  Cost of Road transport</v>
          </cell>
          <cell r="H1240" t="str">
            <v>E Transport</v>
          </cell>
          <cell r="I1240" t="str">
            <v>Local</v>
          </cell>
          <cell r="J1240" t="str">
            <v>ZAR</v>
          </cell>
          <cell r="L1240">
            <v>3853.0584836480912</v>
          </cell>
          <cell r="M1240">
            <v>0</v>
          </cell>
          <cell r="N1240">
            <v>0</v>
          </cell>
          <cell r="O1240">
            <v>0</v>
          </cell>
          <cell r="P1240">
            <v>3853.0584836480912</v>
          </cell>
          <cell r="Q1240">
            <v>0</v>
          </cell>
          <cell r="R1240">
            <v>0</v>
          </cell>
          <cell r="S1240">
            <v>0</v>
          </cell>
          <cell r="BH1240">
            <v>3853.0584836480912</v>
          </cell>
        </row>
        <row r="1241">
          <cell r="B1241">
            <v>1300</v>
          </cell>
          <cell r="C1241" t="str">
            <v>Terrace Oversilo (T1B) - Pulleys</v>
          </cell>
          <cell r="D1241">
            <v>50</v>
          </cell>
          <cell r="E1241" t="str">
            <v>Construction, Erection, Installation</v>
          </cell>
          <cell r="F1241" t="str">
            <v>25.  Local labour</v>
          </cell>
          <cell r="H1241" t="str">
            <v>B Construction labour</v>
          </cell>
          <cell r="I1241" t="str">
            <v>Local</v>
          </cell>
          <cell r="J1241" t="str">
            <v>ZAR</v>
          </cell>
          <cell r="L1241">
            <v>59684.251503922664</v>
          </cell>
          <cell r="M1241">
            <v>0</v>
          </cell>
          <cell r="N1241">
            <v>0</v>
          </cell>
          <cell r="O1241">
            <v>0</v>
          </cell>
          <cell r="P1241">
            <v>0</v>
          </cell>
          <cell r="Q1241">
            <v>59684.251503922664</v>
          </cell>
          <cell r="R1241">
            <v>0</v>
          </cell>
          <cell r="S1241">
            <v>0</v>
          </cell>
          <cell r="BJ1241">
            <v>59684.251503922664</v>
          </cell>
        </row>
        <row r="1242">
          <cell r="B1242">
            <v>1300</v>
          </cell>
          <cell r="C1242" t="str">
            <v>Terrace Oversilo (T1B) - Pulleys</v>
          </cell>
          <cell r="D1242">
            <v>60</v>
          </cell>
          <cell r="E1242" t="str">
            <v>Other Foreign equipment</v>
          </cell>
          <cell r="F1242" t="str">
            <v>19.  F.O.R. Price-Goods supplied from Imported Items</v>
          </cell>
          <cell r="G1242" t="str">
            <v>1a</v>
          </cell>
          <cell r="I1242" t="str">
            <v>Foreign</v>
          </cell>
          <cell r="J1242" t="str">
            <v>EUR</v>
          </cell>
          <cell r="L1242">
            <v>122093.24399999999</v>
          </cell>
          <cell r="M1242">
            <v>0</v>
          </cell>
          <cell r="N1242">
            <v>0</v>
          </cell>
          <cell r="O1242">
            <v>0</v>
          </cell>
          <cell r="P1242">
            <v>0</v>
          </cell>
          <cell r="Q1242">
            <v>0</v>
          </cell>
          <cell r="R1242">
            <v>122093.24399999999</v>
          </cell>
          <cell r="S1242">
            <v>0</v>
          </cell>
          <cell r="BJ1242">
            <v>122093.24399999999</v>
          </cell>
        </row>
        <row r="1243">
          <cell r="B1243">
            <v>1300</v>
          </cell>
          <cell r="C1243" t="str">
            <v>Terrace Oversilo (T1B) - Pulleys</v>
          </cell>
          <cell r="D1243">
            <v>70</v>
          </cell>
          <cell r="M1243">
            <v>0</v>
          </cell>
          <cell r="N1243">
            <v>0</v>
          </cell>
          <cell r="O1243">
            <v>0</v>
          </cell>
          <cell r="P1243">
            <v>0</v>
          </cell>
          <cell r="Q1243">
            <v>0</v>
          </cell>
          <cell r="R1243">
            <v>0</v>
          </cell>
          <cell r="S1243">
            <v>0</v>
          </cell>
        </row>
        <row r="1244">
          <cell r="B1244">
            <v>1300</v>
          </cell>
          <cell r="C1244" t="str">
            <v>Terrace Oversilo (T1B) - Guards</v>
          </cell>
          <cell r="D1244">
            <v>10</v>
          </cell>
          <cell r="E1244" t="str">
            <v>Design</v>
          </cell>
          <cell r="F1244" t="str">
            <v>29.  Local Engineering Service/Design</v>
          </cell>
          <cell r="H1244" t="str">
            <v>A Engineering</v>
          </cell>
          <cell r="I1244" t="str">
            <v>Local</v>
          </cell>
          <cell r="J1244" t="str">
            <v>ZAR</v>
          </cell>
          <cell r="L1244">
            <v>19659.945540645003</v>
          </cell>
          <cell r="M1244">
            <v>19659.945540645003</v>
          </cell>
          <cell r="N1244">
            <v>0</v>
          </cell>
          <cell r="O1244">
            <v>0</v>
          </cell>
          <cell r="P1244">
            <v>0</v>
          </cell>
          <cell r="Q1244">
            <v>0</v>
          </cell>
          <cell r="R1244">
            <v>0</v>
          </cell>
          <cell r="S1244">
            <v>0</v>
          </cell>
          <cell r="AX1244">
            <v>19659.945540645003</v>
          </cell>
        </row>
        <row r="1245">
          <cell r="B1245">
            <v>1300</v>
          </cell>
          <cell r="C1245" t="str">
            <v>Terrace Oversilo (T1B) - Guards</v>
          </cell>
          <cell r="D1245">
            <v>20</v>
          </cell>
          <cell r="E1245" t="str">
            <v>Procurement</v>
          </cell>
          <cell r="F1245" t="str">
            <v>18.  F.O.R. Price-Goods manufactured Inside R.S.A.</v>
          </cell>
          <cell r="H1245" t="str">
            <v>C Mechanical equipment and materials</v>
          </cell>
          <cell r="I1245" t="str">
            <v>Local</v>
          </cell>
          <cell r="J1245" t="str">
            <v>ZAR</v>
          </cell>
          <cell r="L1245">
            <v>178166.27695410003</v>
          </cell>
          <cell r="M1245">
            <v>0</v>
          </cell>
          <cell r="N1245">
            <v>178166.27695410003</v>
          </cell>
          <cell r="O1245">
            <v>0</v>
          </cell>
          <cell r="P1245">
            <v>0</v>
          </cell>
          <cell r="Q1245">
            <v>0</v>
          </cell>
          <cell r="R1245">
            <v>0</v>
          </cell>
          <cell r="S1245">
            <v>0</v>
          </cell>
          <cell r="BE1245">
            <v>178166.27695410003</v>
          </cell>
        </row>
        <row r="1246">
          <cell r="B1246">
            <v>1300</v>
          </cell>
          <cell r="C1246" t="str">
            <v>Terrace Oversilo (T1B) - Guards</v>
          </cell>
          <cell r="D1246">
            <v>30</v>
          </cell>
          <cell r="E1246" t="str">
            <v>Engineering, manufacture and assembly</v>
          </cell>
          <cell r="F1246" t="str">
            <v>25.  Local labour</v>
          </cell>
          <cell r="H1246" t="str">
            <v>C Mechanical equipment and materials</v>
          </cell>
          <cell r="I1246" t="str">
            <v>Local</v>
          </cell>
          <cell r="J1246" t="str">
            <v>ZAR</v>
          </cell>
          <cell r="L1246">
            <v>4914.9863851612508</v>
          </cell>
          <cell r="M1246">
            <v>0</v>
          </cell>
          <cell r="N1246">
            <v>0</v>
          </cell>
          <cell r="O1246">
            <v>4914.9863851612508</v>
          </cell>
          <cell r="P1246">
            <v>0</v>
          </cell>
          <cell r="Q1246">
            <v>0</v>
          </cell>
          <cell r="R1246">
            <v>0</v>
          </cell>
          <cell r="S1246">
            <v>0</v>
          </cell>
          <cell r="BG1246">
            <v>4914.9863851612508</v>
          </cell>
        </row>
        <row r="1247">
          <cell r="B1247">
            <v>1300</v>
          </cell>
          <cell r="C1247" t="str">
            <v>Terrace Oversilo (T1B) - Guards</v>
          </cell>
          <cell r="D1247">
            <v>40</v>
          </cell>
          <cell r="E1247" t="str">
            <v>Transport</v>
          </cell>
          <cell r="F1247" t="str">
            <v>22.  Cost of Road transport</v>
          </cell>
          <cell r="H1247" t="str">
            <v>E Transport</v>
          </cell>
          <cell r="I1247" t="str">
            <v>Local</v>
          </cell>
          <cell r="J1247" t="str">
            <v>ZAR</v>
          </cell>
          <cell r="L1247">
            <v>982.99727703224994</v>
          </cell>
          <cell r="M1247">
            <v>0</v>
          </cell>
          <cell r="N1247">
            <v>0</v>
          </cell>
          <cell r="O1247">
            <v>0</v>
          </cell>
          <cell r="P1247">
            <v>982.99727703224994</v>
          </cell>
          <cell r="Q1247">
            <v>0</v>
          </cell>
          <cell r="R1247">
            <v>0</v>
          </cell>
          <cell r="S1247">
            <v>0</v>
          </cell>
          <cell r="BH1247">
            <v>982.99727703224994</v>
          </cell>
        </row>
        <row r="1248">
          <cell r="B1248">
            <v>1300</v>
          </cell>
          <cell r="C1248" t="str">
            <v>Terrace Oversilo (T1B) - Guards</v>
          </cell>
          <cell r="D1248">
            <v>50</v>
          </cell>
          <cell r="E1248" t="str">
            <v>Construction, Erection, Installation</v>
          </cell>
          <cell r="F1248" t="str">
            <v>25.  Local labour</v>
          </cell>
          <cell r="H1248" t="str">
            <v>B Construction labour</v>
          </cell>
          <cell r="I1248" t="str">
            <v>Local</v>
          </cell>
          <cell r="J1248" t="str">
            <v>ZAR</v>
          </cell>
          <cell r="L1248">
            <v>18433.178452349999</v>
          </cell>
          <cell r="M1248">
            <v>0</v>
          </cell>
          <cell r="N1248">
            <v>0</v>
          </cell>
          <cell r="O1248">
            <v>0</v>
          </cell>
          <cell r="P1248">
            <v>0</v>
          </cell>
          <cell r="Q1248">
            <v>18433.178452349999</v>
          </cell>
          <cell r="R1248">
            <v>0</v>
          </cell>
          <cell r="S1248">
            <v>0</v>
          </cell>
          <cell r="BJ1248">
            <v>18433.178452349999</v>
          </cell>
        </row>
        <row r="1249">
          <cell r="B1249">
            <v>1300</v>
          </cell>
          <cell r="C1249" t="str">
            <v>Terrace Oversilo (T1B) - Guards</v>
          </cell>
          <cell r="D1249">
            <v>60</v>
          </cell>
          <cell r="E1249" t="str">
            <v>Other</v>
          </cell>
          <cell r="M1249">
            <v>0</v>
          </cell>
          <cell r="N1249">
            <v>0</v>
          </cell>
          <cell r="O1249">
            <v>0</v>
          </cell>
          <cell r="P1249">
            <v>0</v>
          </cell>
          <cell r="Q1249">
            <v>0</v>
          </cell>
          <cell r="R1249">
            <v>0</v>
          </cell>
          <cell r="S1249">
            <v>0</v>
          </cell>
          <cell r="BJ1249">
            <v>0</v>
          </cell>
        </row>
        <row r="1250">
          <cell r="B1250">
            <v>1300</v>
          </cell>
          <cell r="C1250" t="str">
            <v>Terrace Oversilo (T1B) - Guards</v>
          </cell>
          <cell r="D1250">
            <v>70</v>
          </cell>
          <cell r="M1250">
            <v>0</v>
          </cell>
          <cell r="N1250">
            <v>0</v>
          </cell>
          <cell r="O1250">
            <v>0</v>
          </cell>
          <cell r="P1250">
            <v>0</v>
          </cell>
          <cell r="Q1250">
            <v>0</v>
          </cell>
          <cell r="R1250">
            <v>0</v>
          </cell>
          <cell r="S1250">
            <v>0</v>
          </cell>
        </row>
        <row r="1251">
          <cell r="B1251">
            <v>1300</v>
          </cell>
          <cell r="C1251" t="str">
            <v>Terrace Oversilo (T1B) - Take up</v>
          </cell>
          <cell r="D1251">
            <v>10</v>
          </cell>
          <cell r="E1251" t="str">
            <v>Design</v>
          </cell>
          <cell r="F1251" t="str">
            <v>29.  Local Engineering Service/Design</v>
          </cell>
          <cell r="H1251" t="str">
            <v>A Engineering</v>
          </cell>
          <cell r="I1251" t="str">
            <v>Local</v>
          </cell>
          <cell r="J1251" t="str">
            <v>ZAR</v>
          </cell>
          <cell r="L1251">
            <v>26921.848205025002</v>
          </cell>
          <cell r="M1251">
            <v>26921.848205025002</v>
          </cell>
          <cell r="N1251">
            <v>0</v>
          </cell>
          <cell r="O1251">
            <v>0</v>
          </cell>
          <cell r="P1251">
            <v>0</v>
          </cell>
          <cell r="Q1251">
            <v>0</v>
          </cell>
          <cell r="R1251">
            <v>0</v>
          </cell>
          <cell r="S1251">
            <v>0</v>
          </cell>
          <cell r="AW1251">
            <v>26921.848205025002</v>
          </cell>
        </row>
        <row r="1252">
          <cell r="B1252">
            <v>1300</v>
          </cell>
          <cell r="C1252" t="str">
            <v>Terrace Oversilo (T1B) - Take up</v>
          </cell>
          <cell r="D1252">
            <v>20</v>
          </cell>
          <cell r="E1252" t="str">
            <v>Procurement</v>
          </cell>
          <cell r="F1252" t="str">
            <v>18.  F.O.R. Price-Goods manufactured Inside R.S.A.</v>
          </cell>
          <cell r="H1252" t="str">
            <v>C Mechanical equipment and materials</v>
          </cell>
          <cell r="I1252" t="str">
            <v>Local</v>
          </cell>
          <cell r="J1252" t="str">
            <v>ZAR</v>
          </cell>
          <cell r="L1252">
            <v>232615.66542525002</v>
          </cell>
          <cell r="M1252">
            <v>0</v>
          </cell>
          <cell r="N1252">
            <v>232615.66542525002</v>
          </cell>
          <cell r="O1252">
            <v>0</v>
          </cell>
          <cell r="P1252">
            <v>0</v>
          </cell>
          <cell r="Q1252">
            <v>0</v>
          </cell>
          <cell r="R1252">
            <v>0</v>
          </cell>
          <cell r="S1252">
            <v>0</v>
          </cell>
          <cell r="BF1252">
            <v>232615.66542525002</v>
          </cell>
        </row>
        <row r="1253">
          <cell r="B1253">
            <v>1300</v>
          </cell>
          <cell r="C1253" t="str">
            <v>Terrace Oversilo (T1B) - Take up</v>
          </cell>
          <cell r="D1253">
            <v>30</v>
          </cell>
          <cell r="E1253" t="str">
            <v>Engineering, manufacture and assembly</v>
          </cell>
          <cell r="F1253" t="str">
            <v>25.  Local labour</v>
          </cell>
          <cell r="H1253" t="str">
            <v>C Mechanical equipment and materials</v>
          </cell>
          <cell r="I1253" t="str">
            <v>Local</v>
          </cell>
          <cell r="J1253" t="str">
            <v>ZAR</v>
          </cell>
          <cell r="L1253">
            <v>6730.4620512562506</v>
          </cell>
          <cell r="M1253">
            <v>0</v>
          </cell>
          <cell r="N1253">
            <v>0</v>
          </cell>
          <cell r="O1253">
            <v>6730.4620512562506</v>
          </cell>
          <cell r="P1253">
            <v>0</v>
          </cell>
          <cell r="Q1253">
            <v>0</v>
          </cell>
          <cell r="R1253">
            <v>0</v>
          </cell>
          <cell r="S1253">
            <v>0</v>
          </cell>
          <cell r="BG1253">
            <v>6730.4620512562506</v>
          </cell>
        </row>
        <row r="1254">
          <cell r="B1254">
            <v>1300</v>
          </cell>
          <cell r="C1254" t="str">
            <v>Terrace Oversilo (T1B) - Take up</v>
          </cell>
          <cell r="D1254">
            <v>40</v>
          </cell>
          <cell r="E1254" t="str">
            <v>Transport</v>
          </cell>
          <cell r="F1254" t="str">
            <v>22.  Cost of Road transport</v>
          </cell>
          <cell r="H1254" t="str">
            <v>E Transport</v>
          </cell>
          <cell r="I1254" t="str">
            <v>Local</v>
          </cell>
          <cell r="J1254" t="str">
            <v>ZAR</v>
          </cell>
          <cell r="L1254">
            <v>1346.0924102512502</v>
          </cell>
          <cell r="M1254">
            <v>0</v>
          </cell>
          <cell r="N1254">
            <v>0</v>
          </cell>
          <cell r="O1254">
            <v>0</v>
          </cell>
          <cell r="P1254">
            <v>1346.0924102512502</v>
          </cell>
          <cell r="Q1254">
            <v>0</v>
          </cell>
          <cell r="R1254">
            <v>0</v>
          </cell>
          <cell r="S1254">
            <v>0</v>
          </cell>
          <cell r="BH1254">
            <v>1346.0924102512502</v>
          </cell>
        </row>
        <row r="1255">
          <cell r="B1255">
            <v>1300</v>
          </cell>
          <cell r="C1255" t="str">
            <v>Terrace Oversilo (T1B) - Take up</v>
          </cell>
          <cell r="D1255">
            <v>50</v>
          </cell>
          <cell r="E1255" t="str">
            <v>Construction, Erection, Installation</v>
          </cell>
          <cell r="F1255" t="str">
            <v>25.  Local labour</v>
          </cell>
          <cell r="H1255" t="str">
            <v>B Construction labour</v>
          </cell>
          <cell r="I1255" t="str">
            <v>Local</v>
          </cell>
          <cell r="J1255" t="str">
            <v>ZAR</v>
          </cell>
          <cell r="L1255">
            <v>36602.816624999999</v>
          </cell>
          <cell r="M1255">
            <v>0</v>
          </cell>
          <cell r="N1255">
            <v>0</v>
          </cell>
          <cell r="O1255">
            <v>0</v>
          </cell>
          <cell r="P1255">
            <v>0</v>
          </cell>
          <cell r="Q1255">
            <v>36602.816624999999</v>
          </cell>
          <cell r="R1255">
            <v>0</v>
          </cell>
          <cell r="S1255">
            <v>0</v>
          </cell>
          <cell r="BJ1255">
            <v>36602.816624999999</v>
          </cell>
        </row>
        <row r="1256">
          <cell r="B1256">
            <v>1300</v>
          </cell>
          <cell r="C1256" t="str">
            <v>Terrace Oversilo (T1B) - Take up</v>
          </cell>
          <cell r="D1256">
            <v>60</v>
          </cell>
          <cell r="E1256" t="str">
            <v>Other</v>
          </cell>
          <cell r="M1256">
            <v>0</v>
          </cell>
          <cell r="N1256">
            <v>0</v>
          </cell>
          <cell r="O1256">
            <v>0</v>
          </cell>
          <cell r="P1256">
            <v>0</v>
          </cell>
          <cell r="Q1256">
            <v>0</v>
          </cell>
          <cell r="R1256">
            <v>0</v>
          </cell>
          <cell r="S1256">
            <v>0</v>
          </cell>
          <cell r="BJ1256">
            <v>0</v>
          </cell>
        </row>
        <row r="1257">
          <cell r="B1257">
            <v>1300</v>
          </cell>
          <cell r="C1257" t="str">
            <v>Terrace Oversilo (T1B) - Take up</v>
          </cell>
          <cell r="D1257">
            <v>70</v>
          </cell>
          <cell r="M1257">
            <v>0</v>
          </cell>
          <cell r="N1257">
            <v>0</v>
          </cell>
          <cell r="O1257">
            <v>0</v>
          </cell>
          <cell r="P1257">
            <v>0</v>
          </cell>
          <cell r="Q1257">
            <v>0</v>
          </cell>
          <cell r="R1257">
            <v>0</v>
          </cell>
          <cell r="S1257">
            <v>0</v>
          </cell>
        </row>
        <row r="1258">
          <cell r="B1258">
            <v>1300</v>
          </cell>
          <cell r="C1258" t="str">
            <v>Terrace Oversilo (T1B) - Drive</v>
          </cell>
          <cell r="D1258">
            <v>10</v>
          </cell>
          <cell r="E1258" t="str">
            <v>Design</v>
          </cell>
          <cell r="F1258" t="str">
            <v>29.  Local Engineering Service/Design</v>
          </cell>
          <cell r="H1258" t="str">
            <v>A Engineering</v>
          </cell>
          <cell r="I1258" t="str">
            <v>Local</v>
          </cell>
          <cell r="J1258" t="str">
            <v>ZAR</v>
          </cell>
          <cell r="L1258">
            <v>64455.010877024994</v>
          </cell>
          <cell r="M1258">
            <v>64455.010877024994</v>
          </cell>
          <cell r="N1258">
            <v>0</v>
          </cell>
          <cell r="O1258">
            <v>0</v>
          </cell>
          <cell r="P1258">
            <v>0</v>
          </cell>
          <cell r="Q1258">
            <v>0</v>
          </cell>
          <cell r="R1258">
            <v>0</v>
          </cell>
          <cell r="S1258">
            <v>0</v>
          </cell>
          <cell r="BB1258">
            <v>64455.010877024994</v>
          </cell>
        </row>
        <row r="1259">
          <cell r="B1259">
            <v>1300</v>
          </cell>
          <cell r="C1259" t="str">
            <v>Terrace Oversilo (T1B) - Drive</v>
          </cell>
          <cell r="D1259">
            <v>20</v>
          </cell>
          <cell r="E1259" t="str">
            <v>Procurement</v>
          </cell>
          <cell r="F1259" t="str">
            <v>18.  F.O.R. Price-Goods manufactured Inside R.S.A.</v>
          </cell>
          <cell r="H1259" t="str">
            <v>C Mechanical equipment and materials</v>
          </cell>
          <cell r="I1259" t="str">
            <v>Local</v>
          </cell>
          <cell r="J1259" t="str">
            <v>ZAR</v>
          </cell>
          <cell r="L1259">
            <v>219761.13077999998</v>
          </cell>
          <cell r="M1259">
            <v>0</v>
          </cell>
          <cell r="N1259">
            <v>219761.13077999998</v>
          </cell>
          <cell r="O1259">
            <v>0</v>
          </cell>
          <cell r="P1259">
            <v>0</v>
          </cell>
          <cell r="Q1259">
            <v>0</v>
          </cell>
          <cell r="R1259">
            <v>0</v>
          </cell>
          <cell r="S1259">
            <v>0</v>
          </cell>
          <cell r="BE1259">
            <v>219761.13077999998</v>
          </cell>
        </row>
        <row r="1260">
          <cell r="B1260">
            <v>1300</v>
          </cell>
          <cell r="C1260" t="str">
            <v>Terrace Oversilo (T1B) - Drive</v>
          </cell>
          <cell r="D1260">
            <v>30</v>
          </cell>
          <cell r="E1260" t="str">
            <v>Engineering, manufacture and assembly</v>
          </cell>
          <cell r="F1260" t="str">
            <v>25.  Local labour</v>
          </cell>
          <cell r="H1260" t="str">
            <v>C Mechanical equipment and materials</v>
          </cell>
          <cell r="I1260" t="str">
            <v>Local</v>
          </cell>
          <cell r="J1260" t="str">
            <v>ZAR</v>
          </cell>
          <cell r="L1260">
            <v>16113.752719256248</v>
          </cell>
          <cell r="M1260">
            <v>0</v>
          </cell>
          <cell r="N1260">
            <v>0</v>
          </cell>
          <cell r="O1260">
            <v>16113.752719256248</v>
          </cell>
          <cell r="P1260">
            <v>0</v>
          </cell>
          <cell r="Q1260">
            <v>0</v>
          </cell>
          <cell r="R1260">
            <v>0</v>
          </cell>
          <cell r="S1260">
            <v>0</v>
          </cell>
          <cell r="BG1260">
            <v>16113.752719256248</v>
          </cell>
        </row>
        <row r="1261">
          <cell r="B1261">
            <v>1300</v>
          </cell>
          <cell r="C1261" t="str">
            <v>Terrace Oversilo (T1B) - Drive</v>
          </cell>
          <cell r="D1261">
            <v>40</v>
          </cell>
          <cell r="E1261" t="str">
            <v>Transport</v>
          </cell>
          <cell r="F1261" t="str">
            <v>22.  Cost of Road transport</v>
          </cell>
          <cell r="H1261" t="str">
            <v>E Transport</v>
          </cell>
          <cell r="I1261" t="str">
            <v>Local</v>
          </cell>
          <cell r="J1261" t="str">
            <v>ZAR</v>
          </cell>
          <cell r="L1261">
            <v>3222.7505438512494</v>
          </cell>
          <cell r="M1261">
            <v>0</v>
          </cell>
          <cell r="N1261">
            <v>0</v>
          </cell>
          <cell r="O1261">
            <v>0</v>
          </cell>
          <cell r="P1261">
            <v>3222.7505438512494</v>
          </cell>
          <cell r="Q1261">
            <v>0</v>
          </cell>
          <cell r="R1261">
            <v>0</v>
          </cell>
          <cell r="S1261">
            <v>0</v>
          </cell>
          <cell r="BH1261">
            <v>3222.7505438512494</v>
          </cell>
        </row>
        <row r="1262">
          <cell r="B1262">
            <v>1300</v>
          </cell>
          <cell r="C1262" t="str">
            <v>Terrace Oversilo (T1B) - Drive</v>
          </cell>
          <cell r="D1262">
            <v>50</v>
          </cell>
          <cell r="E1262" t="str">
            <v>Construction, Erection, Installation</v>
          </cell>
          <cell r="F1262" t="str">
            <v>25.  Local labour</v>
          </cell>
          <cell r="H1262" t="str">
            <v>B Construction labour</v>
          </cell>
          <cell r="I1262" t="str">
            <v>Local</v>
          </cell>
          <cell r="J1262" t="str">
            <v>ZAR</v>
          </cell>
          <cell r="L1262">
            <v>51409.501490249997</v>
          </cell>
          <cell r="M1262">
            <v>0</v>
          </cell>
          <cell r="N1262">
            <v>0</v>
          </cell>
          <cell r="O1262">
            <v>0</v>
          </cell>
          <cell r="P1262">
            <v>0</v>
          </cell>
          <cell r="Q1262">
            <v>51409.501490249997</v>
          </cell>
          <cell r="R1262">
            <v>0</v>
          </cell>
          <cell r="S1262">
            <v>0</v>
          </cell>
          <cell r="BJ1262">
            <v>51409.501490249997</v>
          </cell>
        </row>
        <row r="1263">
          <cell r="B1263">
            <v>1300</v>
          </cell>
          <cell r="C1263" t="str">
            <v>Terrace Oversilo (T1B) - Drive</v>
          </cell>
          <cell r="D1263">
            <v>60</v>
          </cell>
          <cell r="E1263" t="str">
            <v>Other Foreign equipment</v>
          </cell>
          <cell r="F1263" t="str">
            <v>19.  F.O.R. Price-Goods supplied from Imported Items</v>
          </cell>
          <cell r="G1263" t="str">
            <v>1a</v>
          </cell>
          <cell r="I1263" t="str">
            <v>Foreign</v>
          </cell>
          <cell r="J1263" t="str">
            <v>EUR</v>
          </cell>
          <cell r="L1263">
            <v>373379.47649999999</v>
          </cell>
          <cell r="M1263">
            <v>0</v>
          </cell>
          <cell r="N1263">
            <v>0</v>
          </cell>
          <cell r="O1263">
            <v>0</v>
          </cell>
          <cell r="P1263">
            <v>0</v>
          </cell>
          <cell r="Q1263">
            <v>0</v>
          </cell>
          <cell r="R1263">
            <v>373379.47649999999</v>
          </cell>
          <cell r="S1263">
            <v>0</v>
          </cell>
          <cell r="BJ1263">
            <v>373379.47649999999</v>
          </cell>
        </row>
        <row r="1264">
          <cell r="B1264">
            <v>1300</v>
          </cell>
          <cell r="C1264" t="str">
            <v>Terrace Oversilo (T1B) - Drive</v>
          </cell>
          <cell r="D1264">
            <v>70</v>
          </cell>
          <cell r="M1264">
            <v>0</v>
          </cell>
          <cell r="N1264">
            <v>0</v>
          </cell>
          <cell r="O1264">
            <v>0</v>
          </cell>
          <cell r="P1264">
            <v>0</v>
          </cell>
          <cell r="Q1264">
            <v>0</v>
          </cell>
          <cell r="R1264">
            <v>0</v>
          </cell>
          <cell r="S1264">
            <v>0</v>
          </cell>
        </row>
        <row r="1265">
          <cell r="B1265">
            <v>1300</v>
          </cell>
          <cell r="C1265" t="str">
            <v>Terrace Oversilo (T1B) - Electrical</v>
          </cell>
          <cell r="D1265">
            <v>10</v>
          </cell>
          <cell r="E1265" t="str">
            <v>Design</v>
          </cell>
          <cell r="F1265" t="str">
            <v>29.  Local Engineering Service/Design</v>
          </cell>
          <cell r="H1265" t="str">
            <v>A Engineering</v>
          </cell>
          <cell r="I1265" t="str">
            <v>Local</v>
          </cell>
          <cell r="J1265" t="str">
            <v>ZAR</v>
          </cell>
          <cell r="L1265">
            <v>205331.65478099999</v>
          </cell>
          <cell r="M1265">
            <v>205331.65478099999</v>
          </cell>
          <cell r="N1265">
            <v>0</v>
          </cell>
          <cell r="O1265">
            <v>0</v>
          </cell>
          <cell r="P1265">
            <v>0</v>
          </cell>
          <cell r="Q1265">
            <v>0</v>
          </cell>
          <cell r="R1265">
            <v>0</v>
          </cell>
          <cell r="S1265">
            <v>0</v>
          </cell>
          <cell r="BC1265">
            <v>205331.65478099999</v>
          </cell>
        </row>
        <row r="1266">
          <cell r="B1266">
            <v>1300</v>
          </cell>
          <cell r="C1266" t="str">
            <v>Terrace Oversilo (T1B) - Electrical</v>
          </cell>
          <cell r="D1266">
            <v>20</v>
          </cell>
          <cell r="E1266" t="str">
            <v>Procurement</v>
          </cell>
          <cell r="F1266" t="str">
            <v>18.  F.O.R. Price-Goods manufactured Inside R.S.A.</v>
          </cell>
          <cell r="H1266" t="str">
            <v>C Mechanical equipment and materials</v>
          </cell>
          <cell r="I1266" t="str">
            <v>Local</v>
          </cell>
          <cell r="J1266" t="str">
            <v>ZAR</v>
          </cell>
          <cell r="L1266">
            <v>3974798.1077099997</v>
          </cell>
          <cell r="M1266">
            <v>0</v>
          </cell>
          <cell r="N1266">
            <v>3974798.1077099997</v>
          </cell>
          <cell r="O1266">
            <v>0</v>
          </cell>
          <cell r="P1266">
            <v>0</v>
          </cell>
          <cell r="Q1266">
            <v>0</v>
          </cell>
          <cell r="R1266">
            <v>0</v>
          </cell>
          <cell r="S1266">
            <v>0</v>
          </cell>
          <cell r="BE1266">
            <v>3974798.1077099997</v>
          </cell>
        </row>
        <row r="1267">
          <cell r="B1267">
            <v>1300</v>
          </cell>
          <cell r="C1267" t="str">
            <v>Terrace Oversilo (T1B) - Electrical</v>
          </cell>
          <cell r="D1267">
            <v>30</v>
          </cell>
          <cell r="E1267" t="str">
            <v>Engineering, manufacture and assembly</v>
          </cell>
          <cell r="F1267" t="str">
            <v>25.  Local labour</v>
          </cell>
          <cell r="H1267" t="str">
            <v>C Mechanical equipment and materials</v>
          </cell>
          <cell r="I1267" t="str">
            <v>Local</v>
          </cell>
          <cell r="J1267" t="str">
            <v>ZAR</v>
          </cell>
          <cell r="L1267">
            <v>102665.8273905</v>
          </cell>
          <cell r="M1267">
            <v>0</v>
          </cell>
          <cell r="N1267">
            <v>0</v>
          </cell>
          <cell r="O1267">
            <v>102665.8273905</v>
          </cell>
          <cell r="P1267">
            <v>0</v>
          </cell>
          <cell r="Q1267">
            <v>0</v>
          </cell>
          <cell r="R1267">
            <v>0</v>
          </cell>
          <cell r="S1267">
            <v>0</v>
          </cell>
          <cell r="BG1267">
            <v>102665.8273905</v>
          </cell>
        </row>
        <row r="1268">
          <cell r="B1268">
            <v>1300</v>
          </cell>
          <cell r="C1268" t="str">
            <v>Terrace Oversilo (T1B) - Electrical</v>
          </cell>
          <cell r="D1268">
            <v>40</v>
          </cell>
          <cell r="E1268" t="str">
            <v>Transport</v>
          </cell>
          <cell r="F1268" t="str">
            <v>22.  Cost of Road transport</v>
          </cell>
          <cell r="H1268" t="str">
            <v>E Transport</v>
          </cell>
          <cell r="I1268" t="str">
            <v>Local</v>
          </cell>
          <cell r="J1268" t="str">
            <v>ZAR</v>
          </cell>
          <cell r="L1268">
            <v>20533.1654781</v>
          </cell>
          <cell r="M1268">
            <v>0</v>
          </cell>
          <cell r="N1268">
            <v>0</v>
          </cell>
          <cell r="O1268">
            <v>0</v>
          </cell>
          <cell r="P1268">
            <v>20533.1654781</v>
          </cell>
          <cell r="Q1268">
            <v>0</v>
          </cell>
          <cell r="R1268">
            <v>0</v>
          </cell>
          <cell r="S1268">
            <v>0</v>
          </cell>
          <cell r="BH1268">
            <v>20533.1654781</v>
          </cell>
        </row>
        <row r="1269">
          <cell r="B1269">
            <v>1300</v>
          </cell>
          <cell r="C1269" t="str">
            <v>Terrace Oversilo (T1B) - Electrical</v>
          </cell>
          <cell r="D1269">
            <v>50</v>
          </cell>
          <cell r="E1269" t="str">
            <v>Construction, Erection, Installation</v>
          </cell>
          <cell r="F1269" t="str">
            <v>25.  Local labour</v>
          </cell>
          <cell r="H1269" t="str">
            <v>B Construction labour</v>
          </cell>
          <cell r="I1269" t="str">
            <v>Local</v>
          </cell>
          <cell r="J1269" t="str">
            <v>ZAR</v>
          </cell>
          <cell r="L1269">
            <v>131834.98791</v>
          </cell>
          <cell r="M1269">
            <v>0</v>
          </cell>
          <cell r="N1269">
            <v>0</v>
          </cell>
          <cell r="O1269">
            <v>0</v>
          </cell>
          <cell r="P1269">
            <v>0</v>
          </cell>
          <cell r="Q1269">
            <v>131834.98791</v>
          </cell>
          <cell r="R1269">
            <v>0</v>
          </cell>
          <cell r="S1269">
            <v>0</v>
          </cell>
          <cell r="BJ1269">
            <v>131834.98791</v>
          </cell>
        </row>
        <row r="1270">
          <cell r="B1270">
            <v>1300</v>
          </cell>
          <cell r="C1270" t="str">
            <v>Terrace Oversilo (T1B) - Electrical</v>
          </cell>
          <cell r="D1270">
            <v>60</v>
          </cell>
          <cell r="E1270" t="str">
            <v>Other</v>
          </cell>
          <cell r="M1270">
            <v>0</v>
          </cell>
          <cell r="N1270">
            <v>0</v>
          </cell>
          <cell r="O1270">
            <v>0</v>
          </cell>
          <cell r="P1270">
            <v>0</v>
          </cell>
          <cell r="Q1270">
            <v>0</v>
          </cell>
          <cell r="R1270">
            <v>0</v>
          </cell>
          <cell r="S1270">
            <v>0</v>
          </cell>
          <cell r="BJ1270">
            <v>0</v>
          </cell>
        </row>
        <row r="1271">
          <cell r="B1271">
            <v>1300</v>
          </cell>
          <cell r="C1271" t="str">
            <v>Terrace Oversilo (T1B) - Electrical</v>
          </cell>
          <cell r="D1271">
            <v>70</v>
          </cell>
          <cell r="M1271">
            <v>0</v>
          </cell>
          <cell r="N1271">
            <v>0</v>
          </cell>
          <cell r="O1271">
            <v>0</v>
          </cell>
          <cell r="P1271">
            <v>0</v>
          </cell>
          <cell r="Q1271">
            <v>0</v>
          </cell>
          <cell r="R1271">
            <v>0</v>
          </cell>
          <cell r="S1271">
            <v>0</v>
          </cell>
        </row>
        <row r="1272">
          <cell r="B1272">
            <v>1300</v>
          </cell>
          <cell r="C1272" t="str">
            <v>Terrace Oversilo (T1B) - Belting</v>
          </cell>
          <cell r="D1272">
            <v>10</v>
          </cell>
          <cell r="E1272" t="str">
            <v>Design</v>
          </cell>
          <cell r="F1272" t="str">
            <v>29.  Local Engineering Service/Design</v>
          </cell>
          <cell r="H1272" t="str">
            <v>A Engineering</v>
          </cell>
          <cell r="I1272" t="str">
            <v>Local</v>
          </cell>
          <cell r="J1272" t="str">
            <v>ZAR</v>
          </cell>
          <cell r="L1272">
            <v>127318.75709261218</v>
          </cell>
          <cell r="M1272">
            <v>127318.75709261218</v>
          </cell>
          <cell r="N1272">
            <v>0</v>
          </cell>
          <cell r="O1272">
            <v>0</v>
          </cell>
          <cell r="P1272">
            <v>0</v>
          </cell>
          <cell r="Q1272">
            <v>0</v>
          </cell>
          <cell r="R1272">
            <v>0</v>
          </cell>
          <cell r="S1272">
            <v>0</v>
          </cell>
          <cell r="BB1272">
            <v>127318.75709261218</v>
          </cell>
        </row>
        <row r="1273">
          <cell r="B1273">
            <v>1300</v>
          </cell>
          <cell r="C1273" t="str">
            <v>Terrace Oversilo (T1B) - Belting</v>
          </cell>
          <cell r="D1273">
            <v>20</v>
          </cell>
          <cell r="E1273" t="str">
            <v>Procurement</v>
          </cell>
          <cell r="F1273" t="str">
            <v>18.  F.O.R. Price-Goods manufactured Inside R.S.A.</v>
          </cell>
          <cell r="H1273" t="str">
            <v>C Mechanical equipment and materials</v>
          </cell>
          <cell r="I1273" t="str">
            <v>Local</v>
          </cell>
          <cell r="J1273" t="str">
            <v>ZAR</v>
          </cell>
          <cell r="L1273">
            <v>566857.01772</v>
          </cell>
          <cell r="M1273">
            <v>0</v>
          </cell>
          <cell r="N1273">
            <v>566857.01772</v>
          </cell>
          <cell r="O1273">
            <v>0</v>
          </cell>
          <cell r="P1273">
            <v>0</v>
          </cell>
          <cell r="Q1273">
            <v>0</v>
          </cell>
          <cell r="R1273">
            <v>0</v>
          </cell>
          <cell r="S1273">
            <v>0</v>
          </cell>
          <cell r="BC1273">
            <v>566857.01772</v>
          </cell>
        </row>
        <row r="1274">
          <cell r="B1274">
            <v>1300</v>
          </cell>
          <cell r="C1274" t="str">
            <v>Terrace Oversilo (T1B) - Belting</v>
          </cell>
          <cell r="D1274">
            <v>30</v>
          </cell>
          <cell r="E1274" t="str">
            <v>Engineering, manufacture and assembly</v>
          </cell>
          <cell r="F1274" t="str">
            <v>25.  Local labour</v>
          </cell>
          <cell r="H1274" t="str">
            <v>C Mechanical equipment and materials</v>
          </cell>
          <cell r="I1274" t="str">
            <v>Local</v>
          </cell>
          <cell r="J1274" t="str">
            <v>ZAR</v>
          </cell>
          <cell r="L1274">
            <v>31829.689273153046</v>
          </cell>
          <cell r="M1274">
            <v>0</v>
          </cell>
          <cell r="N1274">
            <v>0</v>
          </cell>
          <cell r="O1274">
            <v>31829.689273153046</v>
          </cell>
          <cell r="P1274">
            <v>0</v>
          </cell>
          <cell r="Q1274">
            <v>0</v>
          </cell>
          <cell r="R1274">
            <v>0</v>
          </cell>
          <cell r="S1274">
            <v>0</v>
          </cell>
          <cell r="BG1274">
            <v>31829.689273153046</v>
          </cell>
        </row>
        <row r="1275">
          <cell r="B1275">
            <v>1300</v>
          </cell>
          <cell r="C1275" t="str">
            <v>Terrace Oversilo (T1B) - Belting</v>
          </cell>
          <cell r="D1275">
            <v>40</v>
          </cell>
          <cell r="E1275" t="str">
            <v>Transport</v>
          </cell>
          <cell r="F1275" t="str">
            <v>22.  Cost of Road transport</v>
          </cell>
          <cell r="H1275" t="str">
            <v>E Transport</v>
          </cell>
          <cell r="I1275" t="str">
            <v>Local</v>
          </cell>
          <cell r="J1275" t="str">
            <v>ZAR</v>
          </cell>
          <cell r="L1275">
            <v>6365.9378546306089</v>
          </cell>
          <cell r="M1275">
            <v>0</v>
          </cell>
          <cell r="N1275">
            <v>0</v>
          </cell>
          <cell r="O1275">
            <v>0</v>
          </cell>
          <cell r="P1275">
            <v>6365.9378546306089</v>
          </cell>
          <cell r="Q1275">
            <v>0</v>
          </cell>
          <cell r="R1275">
            <v>0</v>
          </cell>
          <cell r="S1275">
            <v>0</v>
          </cell>
          <cell r="BH1275">
            <v>6365.9378546306089</v>
          </cell>
        </row>
        <row r="1276">
          <cell r="B1276">
            <v>1300</v>
          </cell>
          <cell r="C1276" t="str">
            <v>Terrace Oversilo (T1B) - Belting</v>
          </cell>
          <cell r="D1276">
            <v>50</v>
          </cell>
          <cell r="E1276" t="str">
            <v>Construction, Erection, Installation</v>
          </cell>
          <cell r="F1276" t="str">
            <v>25.  Local labour</v>
          </cell>
          <cell r="H1276" t="str">
            <v>B Construction labour</v>
          </cell>
          <cell r="I1276" t="str">
            <v>Local</v>
          </cell>
          <cell r="J1276" t="str">
            <v>ZAR</v>
          </cell>
          <cell r="L1276">
            <v>77268.592966121985</v>
          </cell>
          <cell r="M1276">
            <v>0</v>
          </cell>
          <cell r="N1276">
            <v>0</v>
          </cell>
          <cell r="O1276">
            <v>0</v>
          </cell>
          <cell r="P1276">
            <v>0</v>
          </cell>
          <cell r="Q1276">
            <v>77268.592966121985</v>
          </cell>
          <cell r="R1276">
            <v>0</v>
          </cell>
          <cell r="S1276">
            <v>0</v>
          </cell>
          <cell r="BJ1276">
            <v>77268.592966121985</v>
          </cell>
        </row>
        <row r="1277">
          <cell r="B1277">
            <v>1300</v>
          </cell>
          <cell r="C1277" t="str">
            <v>Terrace Oversilo (T1B) - Belting</v>
          </cell>
          <cell r="D1277">
            <v>60</v>
          </cell>
          <cell r="E1277" t="str">
            <v>Other Foreign equipment</v>
          </cell>
          <cell r="F1277" t="str">
            <v>19.  F.O.R. Price-Goods supplied from Imported Items</v>
          </cell>
          <cell r="G1277" t="str">
            <v>1a</v>
          </cell>
          <cell r="I1277" t="str">
            <v>Foreign</v>
          </cell>
          <cell r="J1277" t="str">
            <v>USD</v>
          </cell>
          <cell r="L1277">
            <v>629061.96023999993</v>
          </cell>
          <cell r="M1277">
            <v>0</v>
          </cell>
          <cell r="N1277">
            <v>0</v>
          </cell>
          <cell r="O1277">
            <v>0</v>
          </cell>
          <cell r="P1277">
            <v>0</v>
          </cell>
          <cell r="Q1277">
            <v>0</v>
          </cell>
          <cell r="R1277">
            <v>629061.96023999993</v>
          </cell>
          <cell r="S1277">
            <v>0</v>
          </cell>
          <cell r="BJ1277">
            <v>629061.96023999993</v>
          </cell>
        </row>
        <row r="1278">
          <cell r="B1278">
            <v>1300</v>
          </cell>
          <cell r="C1278" t="str">
            <v>Terrace Oversilo (T1B) - Belting</v>
          </cell>
          <cell r="D1278">
            <v>70</v>
          </cell>
          <cell r="M1278">
            <v>0</v>
          </cell>
          <cell r="N1278">
            <v>0</v>
          </cell>
          <cell r="O1278">
            <v>0</v>
          </cell>
          <cell r="P1278">
            <v>0</v>
          </cell>
          <cell r="Q1278">
            <v>0</v>
          </cell>
          <cell r="R1278">
            <v>0</v>
          </cell>
          <cell r="S1278">
            <v>0</v>
          </cell>
        </row>
        <row r="1279">
          <cell r="B1279">
            <v>1300</v>
          </cell>
          <cell r="C1279" t="str">
            <v>Terrace Oversilo (T1B) - Belt cleaning</v>
          </cell>
          <cell r="D1279">
            <v>10</v>
          </cell>
          <cell r="E1279" t="str">
            <v>Design</v>
          </cell>
          <cell r="F1279" t="str">
            <v>29.  Local Engineering Service/Design</v>
          </cell>
          <cell r="H1279" t="str">
            <v>A Engineering</v>
          </cell>
          <cell r="I1279" t="str">
            <v>Local</v>
          </cell>
          <cell r="J1279" t="str">
            <v>ZAR</v>
          </cell>
          <cell r="L1279">
            <v>14910.069443939998</v>
          </cell>
          <cell r="M1279">
            <v>14910.069443939998</v>
          </cell>
          <cell r="N1279">
            <v>0</v>
          </cell>
          <cell r="O1279">
            <v>0</v>
          </cell>
          <cell r="P1279">
            <v>0</v>
          </cell>
          <cell r="Q1279">
            <v>0</v>
          </cell>
          <cell r="R1279">
            <v>0</v>
          </cell>
          <cell r="S1279">
            <v>0</v>
          </cell>
          <cell r="BA1279">
            <v>14910.069443939998</v>
          </cell>
        </row>
        <row r="1280">
          <cell r="B1280">
            <v>1300</v>
          </cell>
          <cell r="C1280" t="str">
            <v>Terrace Oversilo (T1B) - Belt cleaning</v>
          </cell>
          <cell r="D1280">
            <v>20</v>
          </cell>
          <cell r="E1280" t="str">
            <v>Procurement</v>
          </cell>
          <cell r="F1280" t="str">
            <v>18.  F.O.R. Price-Goods manufactured Inside R.S.A.</v>
          </cell>
          <cell r="H1280" t="str">
            <v>C Mechanical equipment and materials</v>
          </cell>
          <cell r="I1280" t="str">
            <v>Local</v>
          </cell>
          <cell r="J1280" t="str">
            <v>ZAR</v>
          </cell>
          <cell r="L1280">
            <v>135454.18049999999</v>
          </cell>
          <cell r="M1280">
            <v>0</v>
          </cell>
          <cell r="N1280">
            <v>135454.18049999999</v>
          </cell>
          <cell r="O1280">
            <v>0</v>
          </cell>
          <cell r="P1280">
            <v>0</v>
          </cell>
          <cell r="Q1280">
            <v>0</v>
          </cell>
          <cell r="R1280">
            <v>0</v>
          </cell>
          <cell r="S1280">
            <v>0</v>
          </cell>
          <cell r="BE1280">
            <v>135454.18049999999</v>
          </cell>
        </row>
        <row r="1281">
          <cell r="B1281">
            <v>1300</v>
          </cell>
          <cell r="C1281" t="str">
            <v>Terrace Oversilo (T1B) - Belt cleaning</v>
          </cell>
          <cell r="D1281">
            <v>30</v>
          </cell>
          <cell r="E1281" t="str">
            <v>Engineering, manufacture and assembly</v>
          </cell>
          <cell r="F1281" t="str">
            <v>25.  Local labour</v>
          </cell>
          <cell r="H1281" t="str">
            <v>C Mechanical equipment and materials</v>
          </cell>
          <cell r="I1281" t="str">
            <v>Local</v>
          </cell>
          <cell r="J1281" t="str">
            <v>ZAR</v>
          </cell>
          <cell r="L1281">
            <v>3727.5173609849994</v>
          </cell>
          <cell r="M1281">
            <v>0</v>
          </cell>
          <cell r="N1281">
            <v>0</v>
          </cell>
          <cell r="O1281">
            <v>3727.5173609849994</v>
          </cell>
          <cell r="P1281">
            <v>0</v>
          </cell>
          <cell r="Q1281">
            <v>0</v>
          </cell>
          <cell r="R1281">
            <v>0</v>
          </cell>
          <cell r="S1281">
            <v>0</v>
          </cell>
          <cell r="BG1281">
            <v>3727.5173609849994</v>
          </cell>
        </row>
        <row r="1282">
          <cell r="B1282">
            <v>1300</v>
          </cell>
          <cell r="C1282" t="str">
            <v>Terrace Oversilo (T1B) - Belt cleaning</v>
          </cell>
          <cell r="D1282">
            <v>40</v>
          </cell>
          <cell r="E1282" t="str">
            <v>Transport</v>
          </cell>
          <cell r="F1282" t="str">
            <v>22.  Cost of Road transport</v>
          </cell>
          <cell r="H1282" t="str">
            <v>E Transport</v>
          </cell>
          <cell r="I1282" t="str">
            <v>Local</v>
          </cell>
          <cell r="J1282" t="str">
            <v>ZAR</v>
          </cell>
          <cell r="L1282">
            <v>745.50347219699984</v>
          </cell>
          <cell r="M1282">
            <v>0</v>
          </cell>
          <cell r="N1282">
            <v>0</v>
          </cell>
          <cell r="O1282">
            <v>0</v>
          </cell>
          <cell r="P1282">
            <v>745.50347219699984</v>
          </cell>
          <cell r="Q1282">
            <v>0</v>
          </cell>
          <cell r="R1282">
            <v>0</v>
          </cell>
          <cell r="S1282">
            <v>0</v>
          </cell>
          <cell r="BH1282">
            <v>745.50347219699984</v>
          </cell>
        </row>
        <row r="1283">
          <cell r="B1283">
            <v>1300</v>
          </cell>
          <cell r="C1283" t="str">
            <v>Terrace Oversilo (T1B) - Belt cleaning</v>
          </cell>
          <cell r="D1283">
            <v>50</v>
          </cell>
          <cell r="E1283" t="str">
            <v>Construction, Erection, Installation</v>
          </cell>
          <cell r="F1283" t="str">
            <v>25.  Local labour</v>
          </cell>
          <cell r="H1283" t="str">
            <v>B Construction labour</v>
          </cell>
          <cell r="I1283" t="str">
            <v>Local</v>
          </cell>
          <cell r="J1283" t="str">
            <v>ZAR</v>
          </cell>
          <cell r="L1283">
            <v>13646.513939399998</v>
          </cell>
          <cell r="M1283">
            <v>0</v>
          </cell>
          <cell r="N1283">
            <v>0</v>
          </cell>
          <cell r="O1283">
            <v>0</v>
          </cell>
          <cell r="P1283">
            <v>0</v>
          </cell>
          <cell r="Q1283">
            <v>13646.513939399998</v>
          </cell>
          <cell r="R1283">
            <v>0</v>
          </cell>
          <cell r="S1283">
            <v>0</v>
          </cell>
          <cell r="BJ1283">
            <v>13646.513939399998</v>
          </cell>
        </row>
        <row r="1284">
          <cell r="B1284">
            <v>1300</v>
          </cell>
          <cell r="C1284" t="str">
            <v>Terrace Oversilo (T1B) - Belt cleaning</v>
          </cell>
          <cell r="D1284">
            <v>60</v>
          </cell>
          <cell r="E1284" t="str">
            <v>Other</v>
          </cell>
          <cell r="M1284">
            <v>0</v>
          </cell>
          <cell r="N1284">
            <v>0</v>
          </cell>
          <cell r="O1284">
            <v>0</v>
          </cell>
          <cell r="P1284">
            <v>0</v>
          </cell>
          <cell r="Q1284">
            <v>0</v>
          </cell>
          <cell r="R1284">
            <v>0</v>
          </cell>
          <cell r="S1284">
            <v>0</v>
          </cell>
          <cell r="BJ1284">
            <v>0</v>
          </cell>
        </row>
        <row r="1285">
          <cell r="B1285">
            <v>1300</v>
          </cell>
          <cell r="C1285" t="str">
            <v>Terrace Oversilo (T1B) - Belt cleaning</v>
          </cell>
          <cell r="D1285">
            <v>70</v>
          </cell>
          <cell r="M1285">
            <v>0</v>
          </cell>
          <cell r="N1285">
            <v>0</v>
          </cell>
          <cell r="O1285">
            <v>0</v>
          </cell>
          <cell r="P1285">
            <v>0</v>
          </cell>
          <cell r="Q1285">
            <v>0</v>
          </cell>
          <cell r="R1285">
            <v>0</v>
          </cell>
          <cell r="S1285">
            <v>0</v>
          </cell>
        </row>
        <row r="1286">
          <cell r="B1286">
            <v>1300</v>
          </cell>
          <cell r="C1286" t="str">
            <v>Terrace Oversilo (T1B) - Sheeting</v>
          </cell>
          <cell r="D1286">
            <v>10</v>
          </cell>
          <cell r="E1286" t="str">
            <v>Design</v>
          </cell>
          <cell r="F1286" t="str">
            <v>29.  Local Engineering Service/Design</v>
          </cell>
          <cell r="H1286" t="str">
            <v>A Engineering</v>
          </cell>
          <cell r="I1286" t="str">
            <v>Local</v>
          </cell>
          <cell r="J1286" t="str">
            <v>ZAR</v>
          </cell>
          <cell r="L1286">
            <v>54568.642688916872</v>
          </cell>
          <cell r="M1286">
            <v>54568.642688916872</v>
          </cell>
          <cell r="N1286">
            <v>0</v>
          </cell>
          <cell r="O1286">
            <v>0</v>
          </cell>
          <cell r="P1286">
            <v>0</v>
          </cell>
          <cell r="Q1286">
            <v>0</v>
          </cell>
          <cell r="R1286">
            <v>0</v>
          </cell>
          <cell r="S1286">
            <v>0</v>
          </cell>
          <cell r="AZ1286">
            <v>54568.642688916872</v>
          </cell>
        </row>
        <row r="1287">
          <cell r="B1287">
            <v>1300</v>
          </cell>
          <cell r="C1287" t="str">
            <v>Terrace Oversilo (T1B) - Sheeting</v>
          </cell>
          <cell r="D1287">
            <v>20</v>
          </cell>
          <cell r="E1287" t="str">
            <v>Procurement</v>
          </cell>
          <cell r="F1287" t="str">
            <v>18.  F.O.R. Price-Goods manufactured Inside R.S.A.</v>
          </cell>
          <cell r="H1287" t="str">
            <v>C Mechanical equipment and materials</v>
          </cell>
          <cell r="I1287" t="str">
            <v>Local</v>
          </cell>
          <cell r="J1287" t="str">
            <v>ZAR</v>
          </cell>
          <cell r="L1287">
            <v>489851.62357499998</v>
          </cell>
          <cell r="M1287">
            <v>0</v>
          </cell>
          <cell r="N1287">
            <v>489851.62357499998</v>
          </cell>
          <cell r="O1287">
            <v>0</v>
          </cell>
          <cell r="P1287">
            <v>0</v>
          </cell>
          <cell r="Q1287">
            <v>0</v>
          </cell>
          <cell r="R1287">
            <v>0</v>
          </cell>
          <cell r="S1287">
            <v>0</v>
          </cell>
          <cell r="BD1287">
            <v>489851.62357499998</v>
          </cell>
        </row>
        <row r="1288">
          <cell r="B1288">
            <v>1300</v>
          </cell>
          <cell r="C1288" t="str">
            <v>Terrace Oversilo (T1B) - Sheeting</v>
          </cell>
          <cell r="D1288">
            <v>30</v>
          </cell>
          <cell r="E1288" t="str">
            <v>Engineering, manufacture and assembly</v>
          </cell>
          <cell r="F1288" t="str">
            <v>25.  Local labour</v>
          </cell>
          <cell r="H1288" t="str">
            <v>C Mechanical equipment and materials</v>
          </cell>
          <cell r="I1288" t="str">
            <v>Local</v>
          </cell>
          <cell r="J1288" t="str">
            <v>ZAR</v>
          </cell>
          <cell r="L1288">
            <v>13642.160672229218</v>
          </cell>
          <cell r="M1288">
            <v>0</v>
          </cell>
          <cell r="N1288">
            <v>0</v>
          </cell>
          <cell r="O1288">
            <v>13642.160672229218</v>
          </cell>
          <cell r="P1288">
            <v>0</v>
          </cell>
          <cell r="Q1288">
            <v>0</v>
          </cell>
          <cell r="R1288">
            <v>0</v>
          </cell>
          <cell r="S1288">
            <v>0</v>
          </cell>
          <cell r="BG1288">
            <v>13642.160672229218</v>
          </cell>
        </row>
        <row r="1289">
          <cell r="B1289">
            <v>1300</v>
          </cell>
          <cell r="C1289" t="str">
            <v>Terrace Oversilo (T1B) - Sheeting</v>
          </cell>
          <cell r="D1289">
            <v>40</v>
          </cell>
          <cell r="E1289" t="str">
            <v>Transport</v>
          </cell>
          <cell r="F1289" t="str">
            <v>22.  Cost of Road transport</v>
          </cell>
          <cell r="H1289" t="str">
            <v>E Transport</v>
          </cell>
          <cell r="I1289" t="str">
            <v>Local</v>
          </cell>
          <cell r="J1289" t="str">
            <v>ZAR</v>
          </cell>
          <cell r="L1289">
            <v>2728.4321344458431</v>
          </cell>
          <cell r="M1289">
            <v>0</v>
          </cell>
          <cell r="N1289">
            <v>0</v>
          </cell>
          <cell r="O1289">
            <v>0</v>
          </cell>
          <cell r="P1289">
            <v>2728.4321344458431</v>
          </cell>
          <cell r="Q1289">
            <v>0</v>
          </cell>
          <cell r="R1289">
            <v>0</v>
          </cell>
          <cell r="S1289">
            <v>0</v>
          </cell>
          <cell r="BH1289">
            <v>2728.4321344458431</v>
          </cell>
        </row>
        <row r="1290">
          <cell r="B1290">
            <v>1300</v>
          </cell>
          <cell r="C1290" t="str">
            <v>Terrace Oversilo (T1B) - Sheeting</v>
          </cell>
          <cell r="D1290">
            <v>50</v>
          </cell>
          <cell r="E1290" t="str">
            <v>Construction, Erection, Installation</v>
          </cell>
          <cell r="F1290" t="str">
            <v>25.  Local labour</v>
          </cell>
          <cell r="H1290" t="str">
            <v>B Construction labour</v>
          </cell>
          <cell r="I1290" t="str">
            <v>Local</v>
          </cell>
          <cell r="J1290" t="str">
            <v>ZAR</v>
          </cell>
          <cell r="L1290">
            <v>55834.803314168697</v>
          </cell>
          <cell r="M1290">
            <v>0</v>
          </cell>
          <cell r="N1290">
            <v>0</v>
          </cell>
          <cell r="O1290">
            <v>0</v>
          </cell>
          <cell r="P1290">
            <v>0</v>
          </cell>
          <cell r="Q1290">
            <v>55834.803314168697</v>
          </cell>
          <cell r="R1290">
            <v>0</v>
          </cell>
          <cell r="S1290">
            <v>0</v>
          </cell>
          <cell r="BJ1290">
            <v>55834.803314168697</v>
          </cell>
        </row>
        <row r="1291">
          <cell r="B1291">
            <v>1300</v>
          </cell>
          <cell r="C1291" t="str">
            <v>Terrace Oversilo (T1B) - Sheeting</v>
          </cell>
          <cell r="D1291">
            <v>60</v>
          </cell>
          <cell r="E1291" t="str">
            <v>Other</v>
          </cell>
          <cell r="M1291">
            <v>0</v>
          </cell>
          <cell r="N1291">
            <v>0</v>
          </cell>
          <cell r="O1291">
            <v>0</v>
          </cell>
          <cell r="P1291">
            <v>0</v>
          </cell>
          <cell r="Q1291">
            <v>0</v>
          </cell>
          <cell r="R1291">
            <v>0</v>
          </cell>
          <cell r="S1291">
            <v>0</v>
          </cell>
          <cell r="BJ1291">
            <v>0</v>
          </cell>
        </row>
        <row r="1292">
          <cell r="B1292">
            <v>1300</v>
          </cell>
          <cell r="C1292" t="str">
            <v>Terrace Oversilo (T1B) - Sheeting</v>
          </cell>
          <cell r="D1292">
            <v>70</v>
          </cell>
          <cell r="M1292">
            <v>0</v>
          </cell>
          <cell r="N1292">
            <v>0</v>
          </cell>
          <cell r="O1292">
            <v>0</v>
          </cell>
          <cell r="P1292">
            <v>0</v>
          </cell>
          <cell r="Q1292">
            <v>0</v>
          </cell>
          <cell r="R1292">
            <v>0</v>
          </cell>
          <cell r="S1292">
            <v>0</v>
          </cell>
        </row>
        <row r="1293">
          <cell r="B1293">
            <v>1300</v>
          </cell>
          <cell r="C1293" t="str">
            <v>Terrace Oversilo (T1B) - Chute work</v>
          </cell>
          <cell r="D1293">
            <v>10</v>
          </cell>
          <cell r="E1293" t="str">
            <v>Design</v>
          </cell>
          <cell r="F1293" t="str">
            <v>29.  Local Engineering Service/Design</v>
          </cell>
          <cell r="H1293" t="str">
            <v>A Engineering</v>
          </cell>
          <cell r="I1293" t="str">
            <v>Local</v>
          </cell>
          <cell r="J1293" t="str">
            <v>ZAR</v>
          </cell>
          <cell r="L1293">
            <v>21392.483528837249</v>
          </cell>
          <cell r="M1293">
            <v>21392.483528837249</v>
          </cell>
          <cell r="N1293">
            <v>0</v>
          </cell>
          <cell r="O1293">
            <v>0</v>
          </cell>
          <cell r="P1293">
            <v>0</v>
          </cell>
          <cell r="Q1293">
            <v>0</v>
          </cell>
          <cell r="R1293">
            <v>0</v>
          </cell>
          <cell r="S1293">
            <v>0</v>
          </cell>
          <cell r="AY1293">
            <v>21392.483528837249</v>
          </cell>
        </row>
        <row r="1294">
          <cell r="B1294">
            <v>1300</v>
          </cell>
          <cell r="C1294" t="str">
            <v>Terrace Oversilo (T1B) - Chute work</v>
          </cell>
          <cell r="D1294">
            <v>20</v>
          </cell>
          <cell r="E1294" t="str">
            <v>Procurement</v>
          </cell>
          <cell r="F1294" t="str">
            <v>18.  F.O.R. Price-Goods manufactured Inside R.S.A.</v>
          </cell>
          <cell r="H1294" t="str">
            <v>C Mechanical equipment and materials</v>
          </cell>
          <cell r="I1294" t="str">
            <v>Local</v>
          </cell>
          <cell r="J1294" t="str">
            <v>ZAR</v>
          </cell>
          <cell r="L1294">
            <v>201328.48536752246</v>
          </cell>
          <cell r="M1294">
            <v>0</v>
          </cell>
          <cell r="N1294">
            <v>201328.48536752246</v>
          </cell>
          <cell r="O1294">
            <v>0</v>
          </cell>
          <cell r="P1294">
            <v>0</v>
          </cell>
          <cell r="Q1294">
            <v>0</v>
          </cell>
          <cell r="R1294">
            <v>0</v>
          </cell>
          <cell r="S1294">
            <v>0</v>
          </cell>
          <cell r="BC1294">
            <v>201328.48536752246</v>
          </cell>
        </row>
        <row r="1295">
          <cell r="B1295">
            <v>1300</v>
          </cell>
          <cell r="C1295" t="str">
            <v>Terrace Oversilo (T1B) - Chute work</v>
          </cell>
          <cell r="D1295">
            <v>30</v>
          </cell>
          <cell r="E1295" t="str">
            <v>Engineering, manufacture and assembly</v>
          </cell>
          <cell r="F1295" t="str">
            <v>25.  Local labour</v>
          </cell>
          <cell r="H1295" t="str">
            <v>C Mechanical equipment and materials</v>
          </cell>
          <cell r="I1295" t="str">
            <v>Local</v>
          </cell>
          <cell r="J1295" t="str">
            <v>ZAR</v>
          </cell>
          <cell r="L1295">
            <v>5348.1208822093122</v>
          </cell>
          <cell r="M1295">
            <v>0</v>
          </cell>
          <cell r="N1295">
            <v>0</v>
          </cell>
          <cell r="O1295">
            <v>5348.1208822093122</v>
          </cell>
          <cell r="P1295">
            <v>0</v>
          </cell>
          <cell r="Q1295">
            <v>0</v>
          </cell>
          <cell r="R1295">
            <v>0</v>
          </cell>
          <cell r="S1295">
            <v>0</v>
          </cell>
          <cell r="BG1295">
            <v>5348.1208822093122</v>
          </cell>
        </row>
        <row r="1296">
          <cell r="B1296">
            <v>1300</v>
          </cell>
          <cell r="C1296" t="str">
            <v>Terrace Oversilo (T1B) - Chute work</v>
          </cell>
          <cell r="D1296">
            <v>40</v>
          </cell>
          <cell r="E1296" t="str">
            <v>Transport</v>
          </cell>
          <cell r="F1296" t="str">
            <v>22.  Cost of Road transport</v>
          </cell>
          <cell r="H1296" t="str">
            <v>E Transport</v>
          </cell>
          <cell r="I1296" t="str">
            <v>Local</v>
          </cell>
          <cell r="J1296" t="str">
            <v>ZAR</v>
          </cell>
          <cell r="L1296">
            <v>1069.6241764418626</v>
          </cell>
          <cell r="M1296">
            <v>0</v>
          </cell>
          <cell r="N1296">
            <v>0</v>
          </cell>
          <cell r="O1296">
            <v>0</v>
          </cell>
          <cell r="P1296">
            <v>1069.6241764418626</v>
          </cell>
          <cell r="Q1296">
            <v>0</v>
          </cell>
          <cell r="R1296">
            <v>0</v>
          </cell>
          <cell r="S1296">
            <v>0</v>
          </cell>
          <cell r="BH1296">
            <v>1069.6241764418626</v>
          </cell>
        </row>
        <row r="1297">
          <cell r="B1297">
            <v>1300</v>
          </cell>
          <cell r="C1297" t="str">
            <v>Terrace Oversilo (T1B) - Chute work</v>
          </cell>
          <cell r="D1297">
            <v>50</v>
          </cell>
          <cell r="E1297" t="str">
            <v>Construction, Erection, Installation</v>
          </cell>
          <cell r="F1297" t="str">
            <v>25.  Local labour</v>
          </cell>
          <cell r="H1297" t="str">
            <v>B Construction labour</v>
          </cell>
          <cell r="I1297" t="str">
            <v>Local</v>
          </cell>
          <cell r="J1297" t="str">
            <v>ZAR</v>
          </cell>
          <cell r="L1297">
            <v>12596.34992085</v>
          </cell>
          <cell r="M1297">
            <v>0</v>
          </cell>
          <cell r="N1297">
            <v>0</v>
          </cell>
          <cell r="O1297">
            <v>0</v>
          </cell>
          <cell r="P1297">
            <v>0</v>
          </cell>
          <cell r="Q1297">
            <v>12596.34992085</v>
          </cell>
          <cell r="R1297">
            <v>0</v>
          </cell>
          <cell r="S1297">
            <v>0</v>
          </cell>
          <cell r="BJ1297">
            <v>12596.34992085</v>
          </cell>
        </row>
        <row r="1298">
          <cell r="B1298">
            <v>1300</v>
          </cell>
          <cell r="C1298" t="str">
            <v>Terrace Oversilo (T1B) - Chute work</v>
          </cell>
          <cell r="D1298">
            <v>60</v>
          </cell>
          <cell r="E1298" t="str">
            <v>Other</v>
          </cell>
          <cell r="M1298">
            <v>0</v>
          </cell>
          <cell r="N1298">
            <v>0</v>
          </cell>
          <cell r="O1298">
            <v>0</v>
          </cell>
          <cell r="P1298">
            <v>0</v>
          </cell>
          <cell r="Q1298">
            <v>0</v>
          </cell>
          <cell r="R1298">
            <v>0</v>
          </cell>
          <cell r="S1298">
            <v>0</v>
          </cell>
          <cell r="BJ1298">
            <v>0</v>
          </cell>
        </row>
        <row r="1299">
          <cell r="B1299">
            <v>1300</v>
          </cell>
          <cell r="C1299" t="str">
            <v>Terrace Oversilo (T1B) - Chute work</v>
          </cell>
          <cell r="D1299">
            <v>70</v>
          </cell>
          <cell r="M1299">
            <v>0</v>
          </cell>
          <cell r="N1299">
            <v>0</v>
          </cell>
          <cell r="O1299">
            <v>0</v>
          </cell>
          <cell r="P1299">
            <v>0</v>
          </cell>
          <cell r="Q1299">
            <v>0</v>
          </cell>
          <cell r="R1299">
            <v>0</v>
          </cell>
          <cell r="S1299">
            <v>0</v>
          </cell>
        </row>
        <row r="1300">
          <cell r="B1300">
            <v>1300</v>
          </cell>
          <cell r="C1300" t="str">
            <v>Terrace Oversilo (T1B) - C&amp;I</v>
          </cell>
          <cell r="D1300">
            <v>10</v>
          </cell>
          <cell r="E1300" t="str">
            <v>Design</v>
          </cell>
          <cell r="F1300" t="str">
            <v>29.  Local Engineering Service/Design</v>
          </cell>
          <cell r="H1300" t="str">
            <v>A Engineering</v>
          </cell>
          <cell r="I1300" t="str">
            <v>Local</v>
          </cell>
          <cell r="J1300" t="str">
            <v>ZAR</v>
          </cell>
          <cell r="L1300">
            <v>22604.356611000003</v>
          </cell>
          <cell r="M1300">
            <v>22604.356611000003</v>
          </cell>
          <cell r="N1300">
            <v>0</v>
          </cell>
          <cell r="O1300">
            <v>0</v>
          </cell>
          <cell r="P1300">
            <v>0</v>
          </cell>
          <cell r="Q1300">
            <v>0</v>
          </cell>
          <cell r="R1300">
            <v>0</v>
          </cell>
          <cell r="S1300">
            <v>0</v>
          </cell>
          <cell r="AX1300">
            <v>22604.356611000003</v>
          </cell>
        </row>
        <row r="1301">
          <cell r="B1301">
            <v>1300</v>
          </cell>
          <cell r="C1301" t="str">
            <v>Terrace Oversilo (T1B) - C&amp;I</v>
          </cell>
          <cell r="D1301">
            <v>20</v>
          </cell>
          <cell r="E1301" t="str">
            <v>Procurement</v>
          </cell>
          <cell r="F1301" t="str">
            <v>18.  F.O.R. Price-Goods manufactured Inside R.S.A.</v>
          </cell>
          <cell r="H1301" t="str">
            <v>C Mechanical equipment and materials</v>
          </cell>
          <cell r="I1301" t="str">
            <v>Local</v>
          </cell>
          <cell r="J1301" t="str">
            <v>ZAR</v>
          </cell>
          <cell r="L1301">
            <v>421678.98242999997</v>
          </cell>
          <cell r="M1301">
            <v>0</v>
          </cell>
          <cell r="N1301">
            <v>421678.98242999997</v>
          </cell>
          <cell r="O1301">
            <v>0</v>
          </cell>
          <cell r="P1301">
            <v>0</v>
          </cell>
          <cell r="Q1301">
            <v>0</v>
          </cell>
          <cell r="R1301">
            <v>0</v>
          </cell>
          <cell r="S1301">
            <v>0</v>
          </cell>
          <cell r="BD1301">
            <v>421678.98242999997</v>
          </cell>
        </row>
        <row r="1302">
          <cell r="B1302">
            <v>1300</v>
          </cell>
          <cell r="C1302" t="str">
            <v>Terrace Oversilo (T1B) - C&amp;I</v>
          </cell>
          <cell r="D1302">
            <v>30</v>
          </cell>
          <cell r="E1302" t="str">
            <v>Engineering, manufacture and assembly</v>
          </cell>
          <cell r="F1302" t="str">
            <v>25.  Local labour</v>
          </cell>
          <cell r="H1302" t="str">
            <v>C Mechanical equipment and materials</v>
          </cell>
          <cell r="I1302" t="str">
            <v>Local</v>
          </cell>
          <cell r="J1302" t="str">
            <v>ZAR</v>
          </cell>
          <cell r="L1302">
            <v>11302.178305500001</v>
          </cell>
          <cell r="M1302">
            <v>0</v>
          </cell>
          <cell r="N1302">
            <v>0</v>
          </cell>
          <cell r="O1302">
            <v>11302.178305500001</v>
          </cell>
          <cell r="P1302">
            <v>0</v>
          </cell>
          <cell r="Q1302">
            <v>0</v>
          </cell>
          <cell r="R1302">
            <v>0</v>
          </cell>
          <cell r="S1302">
            <v>0</v>
          </cell>
          <cell r="BG1302">
            <v>11302.178305500001</v>
          </cell>
        </row>
        <row r="1303">
          <cell r="B1303">
            <v>1300</v>
          </cell>
          <cell r="C1303" t="str">
            <v>Terrace Oversilo (T1B) - C&amp;I</v>
          </cell>
          <cell r="D1303">
            <v>40</v>
          </cell>
          <cell r="E1303" t="str">
            <v>Transport</v>
          </cell>
          <cell r="F1303" t="str">
            <v>22.  Cost of Road transport</v>
          </cell>
          <cell r="H1303" t="str">
            <v>E Transport</v>
          </cell>
          <cell r="I1303" t="str">
            <v>Local</v>
          </cell>
          <cell r="J1303" t="str">
            <v>ZAR</v>
          </cell>
          <cell r="L1303">
            <v>2260.4356610999998</v>
          </cell>
          <cell r="M1303">
            <v>0</v>
          </cell>
          <cell r="N1303">
            <v>0</v>
          </cell>
          <cell r="O1303">
            <v>0</v>
          </cell>
          <cell r="P1303">
            <v>2260.4356610999998</v>
          </cell>
          <cell r="Q1303">
            <v>0</v>
          </cell>
          <cell r="R1303">
            <v>0</v>
          </cell>
          <cell r="S1303">
            <v>0</v>
          </cell>
          <cell r="BH1303">
            <v>2260.4356610999998</v>
          </cell>
        </row>
        <row r="1304">
          <cell r="B1304">
            <v>1300</v>
          </cell>
          <cell r="C1304" t="str">
            <v>Terrace Oversilo (T1B) - C&amp;I</v>
          </cell>
          <cell r="D1304">
            <v>50</v>
          </cell>
          <cell r="E1304" t="str">
            <v>Construction, Erection, Installation</v>
          </cell>
          <cell r="F1304" t="str">
            <v>25.  Local labour</v>
          </cell>
          <cell r="H1304" t="str">
            <v>B Construction labour</v>
          </cell>
          <cell r="I1304" t="str">
            <v>Local</v>
          </cell>
          <cell r="J1304" t="str">
            <v>ZAR</v>
          </cell>
          <cell r="L1304">
            <v>30408.149789999996</v>
          </cell>
          <cell r="M1304">
            <v>0</v>
          </cell>
          <cell r="N1304">
            <v>0</v>
          </cell>
          <cell r="O1304">
            <v>0</v>
          </cell>
          <cell r="P1304">
            <v>0</v>
          </cell>
          <cell r="Q1304">
            <v>30408.149789999996</v>
          </cell>
          <cell r="R1304">
            <v>0</v>
          </cell>
          <cell r="S1304">
            <v>0</v>
          </cell>
          <cell r="BJ1304">
            <v>30408.149789999996</v>
          </cell>
        </row>
        <row r="1305">
          <cell r="B1305">
            <v>1300</v>
          </cell>
          <cell r="C1305" t="str">
            <v>Terrace Oversilo (T1B) - C&amp;I</v>
          </cell>
          <cell r="D1305">
            <v>60</v>
          </cell>
          <cell r="E1305" t="str">
            <v>Other</v>
          </cell>
          <cell r="M1305">
            <v>0</v>
          </cell>
          <cell r="N1305">
            <v>0</v>
          </cell>
          <cell r="O1305">
            <v>0</v>
          </cell>
          <cell r="P1305">
            <v>0</v>
          </cell>
          <cell r="Q1305">
            <v>0</v>
          </cell>
          <cell r="R1305">
            <v>0</v>
          </cell>
          <cell r="S1305">
            <v>0</v>
          </cell>
          <cell r="BJ1305">
            <v>0</v>
          </cell>
        </row>
        <row r="1306">
          <cell r="B1306">
            <v>1300</v>
          </cell>
          <cell r="C1306" t="str">
            <v>Terrace Oversilo (T1B) - C&amp;I</v>
          </cell>
          <cell r="D1306">
            <v>70</v>
          </cell>
          <cell r="M1306">
            <v>0</v>
          </cell>
          <cell r="N1306">
            <v>0</v>
          </cell>
          <cell r="O1306">
            <v>0</v>
          </cell>
          <cell r="P1306">
            <v>0</v>
          </cell>
          <cell r="Q1306">
            <v>0</v>
          </cell>
          <cell r="R1306">
            <v>0</v>
          </cell>
          <cell r="S1306">
            <v>0</v>
          </cell>
        </row>
        <row r="1307">
          <cell r="B1307">
            <v>1300</v>
          </cell>
          <cell r="C1307" t="str">
            <v>Terrace Oversilo (T1B) - Field instrumentation</v>
          </cell>
          <cell r="D1307">
            <v>10</v>
          </cell>
          <cell r="E1307" t="str">
            <v>Design</v>
          </cell>
          <cell r="F1307" t="str">
            <v>29.  Local Engineering Service/Design</v>
          </cell>
          <cell r="H1307" t="str">
            <v>A Engineering</v>
          </cell>
          <cell r="I1307" t="str">
            <v>Local</v>
          </cell>
          <cell r="J1307" t="str">
            <v>ZAR</v>
          </cell>
          <cell r="L1307">
            <v>1332.0126945</v>
          </cell>
          <cell r="M1307">
            <v>1332.0126945</v>
          </cell>
          <cell r="N1307">
            <v>0</v>
          </cell>
          <cell r="O1307">
            <v>0</v>
          </cell>
          <cell r="P1307">
            <v>0</v>
          </cell>
          <cell r="Q1307">
            <v>0</v>
          </cell>
          <cell r="R1307">
            <v>0</v>
          </cell>
          <cell r="S1307">
            <v>0</v>
          </cell>
          <cell r="AW1307">
            <v>1332.0126945</v>
          </cell>
        </row>
        <row r="1308">
          <cell r="B1308">
            <v>1300</v>
          </cell>
          <cell r="C1308" t="str">
            <v>Terrace Oversilo (T1B) - Field instrumentation</v>
          </cell>
          <cell r="D1308">
            <v>20</v>
          </cell>
          <cell r="E1308" t="str">
            <v>Procurement</v>
          </cell>
          <cell r="F1308" t="str">
            <v>18.  F.O.R. Price-Goods manufactured Inside R.S.A.</v>
          </cell>
          <cell r="H1308" t="str">
            <v>C Mechanical equipment and materials</v>
          </cell>
          <cell r="I1308" t="str">
            <v>Local</v>
          </cell>
          <cell r="J1308" t="str">
            <v>ZAR</v>
          </cell>
          <cell r="L1308">
            <v>23524.192799999997</v>
          </cell>
          <cell r="M1308">
            <v>0</v>
          </cell>
          <cell r="N1308">
            <v>23524.192799999997</v>
          </cell>
          <cell r="O1308">
            <v>0</v>
          </cell>
          <cell r="P1308">
            <v>0</v>
          </cell>
          <cell r="Q1308">
            <v>0</v>
          </cell>
          <cell r="R1308">
            <v>0</v>
          </cell>
          <cell r="S1308">
            <v>0</v>
          </cell>
          <cell r="BA1308">
            <v>23524.192799999997</v>
          </cell>
        </row>
        <row r="1309">
          <cell r="B1309">
            <v>1300</v>
          </cell>
          <cell r="C1309" t="str">
            <v>Terrace Oversilo (T1B) - Field instrumentation</v>
          </cell>
          <cell r="D1309">
            <v>30</v>
          </cell>
          <cell r="E1309" t="str">
            <v>Engineering, manufacture and assembly</v>
          </cell>
          <cell r="F1309" t="str">
            <v>25.  Local labour</v>
          </cell>
          <cell r="H1309" t="str">
            <v>C Mechanical equipment and materials</v>
          </cell>
          <cell r="I1309" t="str">
            <v>Local</v>
          </cell>
          <cell r="J1309" t="str">
            <v>ZAR</v>
          </cell>
          <cell r="L1309">
            <v>666.00634724999998</v>
          </cell>
          <cell r="M1309">
            <v>0</v>
          </cell>
          <cell r="N1309">
            <v>0</v>
          </cell>
          <cell r="O1309">
            <v>666.00634724999998</v>
          </cell>
          <cell r="P1309">
            <v>0</v>
          </cell>
          <cell r="Q1309">
            <v>0</v>
          </cell>
          <cell r="R1309">
            <v>0</v>
          </cell>
          <cell r="S1309">
            <v>0</v>
          </cell>
          <cell r="BE1309">
            <v>666.00634724999998</v>
          </cell>
        </row>
        <row r="1310">
          <cell r="B1310">
            <v>1300</v>
          </cell>
          <cell r="C1310" t="str">
            <v>Terrace Oversilo (T1B) - Field instrumentation</v>
          </cell>
          <cell r="D1310">
            <v>40</v>
          </cell>
          <cell r="E1310" t="str">
            <v>Transport</v>
          </cell>
          <cell r="F1310" t="str">
            <v>22.  Cost of Road transport</v>
          </cell>
          <cell r="H1310" t="str">
            <v>E Transport</v>
          </cell>
          <cell r="I1310" t="str">
            <v>Local</v>
          </cell>
          <cell r="J1310" t="str">
            <v>ZAR</v>
          </cell>
          <cell r="L1310">
            <v>133.20126944999998</v>
          </cell>
          <cell r="M1310">
            <v>0</v>
          </cell>
          <cell r="N1310">
            <v>0</v>
          </cell>
          <cell r="O1310">
            <v>0</v>
          </cell>
          <cell r="P1310">
            <v>133.20126944999998</v>
          </cell>
          <cell r="Q1310">
            <v>0</v>
          </cell>
          <cell r="R1310">
            <v>0</v>
          </cell>
          <cell r="S1310">
            <v>0</v>
          </cell>
          <cell r="BH1310">
            <v>133.20126944999998</v>
          </cell>
        </row>
        <row r="1311">
          <cell r="B1311">
            <v>1300</v>
          </cell>
          <cell r="C1311" t="str">
            <v>Terrace Oversilo (T1B) - Field instrumentation</v>
          </cell>
          <cell r="D1311">
            <v>50</v>
          </cell>
          <cell r="E1311" t="str">
            <v>Construction, Erection, Installation</v>
          </cell>
          <cell r="F1311" t="str">
            <v>25.  Local labour</v>
          </cell>
          <cell r="H1311" t="str">
            <v>B Construction labour</v>
          </cell>
          <cell r="I1311" t="str">
            <v>Local</v>
          </cell>
          <cell r="J1311" t="str">
            <v>ZAR</v>
          </cell>
          <cell r="L1311">
            <v>3116.0610899999997</v>
          </cell>
          <cell r="M1311">
            <v>0</v>
          </cell>
          <cell r="N1311">
            <v>0</v>
          </cell>
          <cell r="O1311">
            <v>0</v>
          </cell>
          <cell r="P1311">
            <v>0</v>
          </cell>
          <cell r="Q1311">
            <v>3116.0610899999997</v>
          </cell>
          <cell r="R1311">
            <v>0</v>
          </cell>
          <cell r="S1311">
            <v>0</v>
          </cell>
          <cell r="BJ1311">
            <v>3116.0610899999997</v>
          </cell>
        </row>
        <row r="1312">
          <cell r="B1312">
            <v>1300</v>
          </cell>
          <cell r="C1312" t="str">
            <v>Terrace Oversilo (T1B) - Field instrumentation</v>
          </cell>
          <cell r="D1312">
            <v>60</v>
          </cell>
          <cell r="E1312" t="str">
            <v>Other</v>
          </cell>
          <cell r="M1312">
            <v>0</v>
          </cell>
          <cell r="N1312">
            <v>0</v>
          </cell>
          <cell r="O1312">
            <v>0</v>
          </cell>
          <cell r="P1312">
            <v>0</v>
          </cell>
          <cell r="Q1312">
            <v>0</v>
          </cell>
          <cell r="R1312">
            <v>0</v>
          </cell>
          <cell r="S1312">
            <v>0</v>
          </cell>
          <cell r="BJ1312">
            <v>0</v>
          </cell>
        </row>
        <row r="1313">
          <cell r="B1313">
            <v>1300</v>
          </cell>
          <cell r="C1313" t="str">
            <v>Terrace Oversilo (T1B) - Field instrumentation</v>
          </cell>
          <cell r="D1313">
            <v>70</v>
          </cell>
          <cell r="M1313">
            <v>0</v>
          </cell>
          <cell r="N1313">
            <v>0</v>
          </cell>
          <cell r="O1313">
            <v>0</v>
          </cell>
          <cell r="P1313">
            <v>0</v>
          </cell>
          <cell r="Q1313">
            <v>0</v>
          </cell>
          <cell r="R1313">
            <v>0</v>
          </cell>
          <cell r="S1313">
            <v>0</v>
          </cell>
        </row>
        <row r="1314">
          <cell r="B1314">
            <v>1300</v>
          </cell>
          <cell r="C1314" t="str">
            <v>Terrace Oversilo (T1B) - Earthing</v>
          </cell>
          <cell r="D1314">
            <v>10</v>
          </cell>
          <cell r="E1314" t="str">
            <v>Design</v>
          </cell>
          <cell r="F1314" t="str">
            <v>29.  Local Engineering Service/Design</v>
          </cell>
          <cell r="H1314" t="str">
            <v>A Engineering</v>
          </cell>
          <cell r="I1314" t="str">
            <v>Local</v>
          </cell>
          <cell r="J1314" t="str">
            <v>ZAR</v>
          </cell>
          <cell r="L1314">
            <v>7031.5981334999997</v>
          </cell>
          <cell r="M1314">
            <v>7031.5981334999997</v>
          </cell>
          <cell r="N1314">
            <v>0</v>
          </cell>
          <cell r="O1314">
            <v>0</v>
          </cell>
          <cell r="P1314">
            <v>0</v>
          </cell>
          <cell r="Q1314">
            <v>0</v>
          </cell>
          <cell r="R1314">
            <v>0</v>
          </cell>
          <cell r="S1314">
            <v>0</v>
          </cell>
          <cell r="BB1314">
            <v>7031.5981334999997</v>
          </cell>
        </row>
        <row r="1315">
          <cell r="B1315">
            <v>1300</v>
          </cell>
          <cell r="C1315" t="str">
            <v>Terrace Oversilo (T1B) - Earthing</v>
          </cell>
          <cell r="D1315">
            <v>20</v>
          </cell>
          <cell r="E1315" t="str">
            <v>Procurement</v>
          </cell>
          <cell r="F1315" t="str">
            <v>18.  F.O.R. Price-Goods manufactured Inside R.S.A.</v>
          </cell>
          <cell r="H1315" t="str">
            <v>C Mechanical equipment and materials</v>
          </cell>
          <cell r="I1315" t="str">
            <v>Local</v>
          </cell>
          <cell r="J1315" t="str">
            <v>ZAR</v>
          </cell>
          <cell r="L1315">
            <v>97509.120839999989</v>
          </cell>
          <cell r="M1315">
            <v>0</v>
          </cell>
          <cell r="N1315">
            <v>97509.120839999989</v>
          </cell>
          <cell r="O1315">
            <v>0</v>
          </cell>
          <cell r="P1315">
            <v>0</v>
          </cell>
          <cell r="Q1315">
            <v>0</v>
          </cell>
          <cell r="R1315">
            <v>0</v>
          </cell>
          <cell r="S1315">
            <v>0</v>
          </cell>
          <cell r="BF1315">
            <v>97509.120839999989</v>
          </cell>
        </row>
        <row r="1316">
          <cell r="B1316">
            <v>1300</v>
          </cell>
          <cell r="C1316" t="str">
            <v>Terrace Oversilo (T1B) - Earthing</v>
          </cell>
          <cell r="D1316">
            <v>30</v>
          </cell>
          <cell r="E1316" t="str">
            <v>Engineering, manufacture and assembly</v>
          </cell>
          <cell r="F1316" t="str">
            <v>25.  Local labour</v>
          </cell>
          <cell r="H1316" t="str">
            <v>C Mechanical equipment and materials</v>
          </cell>
          <cell r="I1316" t="str">
            <v>Local</v>
          </cell>
          <cell r="J1316" t="str">
            <v>ZAR</v>
          </cell>
          <cell r="L1316">
            <v>3515.7990667499998</v>
          </cell>
          <cell r="M1316">
            <v>0</v>
          </cell>
          <cell r="N1316">
            <v>0</v>
          </cell>
          <cell r="O1316">
            <v>3515.7990667499998</v>
          </cell>
          <cell r="P1316">
            <v>0</v>
          </cell>
          <cell r="Q1316">
            <v>0</v>
          </cell>
          <cell r="R1316">
            <v>0</v>
          </cell>
          <cell r="S1316">
            <v>0</v>
          </cell>
          <cell r="BG1316">
            <v>3515.7990667499998</v>
          </cell>
        </row>
        <row r="1317">
          <cell r="B1317">
            <v>1300</v>
          </cell>
          <cell r="C1317" t="str">
            <v>Terrace Oversilo (T1B) - Earthing</v>
          </cell>
          <cell r="D1317">
            <v>40</v>
          </cell>
          <cell r="E1317" t="str">
            <v>Transport</v>
          </cell>
          <cell r="F1317" t="str">
            <v>22.  Cost of Road transport</v>
          </cell>
          <cell r="H1317" t="str">
            <v>E Transport</v>
          </cell>
          <cell r="I1317" t="str">
            <v>Local</v>
          </cell>
          <cell r="J1317" t="str">
            <v>ZAR</v>
          </cell>
          <cell r="L1317">
            <v>703.15981334999992</v>
          </cell>
          <cell r="M1317">
            <v>0</v>
          </cell>
          <cell r="N1317">
            <v>0</v>
          </cell>
          <cell r="O1317">
            <v>0</v>
          </cell>
          <cell r="P1317">
            <v>703.15981334999992</v>
          </cell>
          <cell r="Q1317">
            <v>0</v>
          </cell>
          <cell r="R1317">
            <v>0</v>
          </cell>
          <cell r="S1317">
            <v>0</v>
          </cell>
          <cell r="BH1317">
            <v>703.15981334999992</v>
          </cell>
        </row>
        <row r="1318">
          <cell r="B1318">
            <v>1300</v>
          </cell>
          <cell r="C1318" t="str">
            <v>Terrace Oversilo (T1B) - Earthing</v>
          </cell>
          <cell r="D1318">
            <v>50</v>
          </cell>
          <cell r="E1318" t="str">
            <v>Construction, Erection, Installation</v>
          </cell>
          <cell r="F1318" t="str">
            <v>25.  Local labour</v>
          </cell>
          <cell r="H1318" t="str">
            <v>B Construction labour</v>
          </cell>
          <cell r="I1318" t="str">
            <v>Local</v>
          </cell>
          <cell r="J1318" t="str">
            <v>ZAR</v>
          </cell>
          <cell r="L1318">
            <v>43122.841829999998</v>
          </cell>
          <cell r="M1318">
            <v>0</v>
          </cell>
          <cell r="N1318">
            <v>0</v>
          </cell>
          <cell r="O1318">
            <v>0</v>
          </cell>
          <cell r="P1318">
            <v>0</v>
          </cell>
          <cell r="Q1318">
            <v>43122.841829999998</v>
          </cell>
          <cell r="R1318">
            <v>0</v>
          </cell>
          <cell r="S1318">
            <v>0</v>
          </cell>
          <cell r="BJ1318">
            <v>43122.841829999998</v>
          </cell>
        </row>
        <row r="1319">
          <cell r="B1319">
            <v>1300</v>
          </cell>
          <cell r="C1319" t="str">
            <v>Terrace Oversilo (T1B) - Earthing</v>
          </cell>
          <cell r="D1319">
            <v>60</v>
          </cell>
          <cell r="E1319" t="str">
            <v>Other</v>
          </cell>
          <cell r="M1319">
            <v>0</v>
          </cell>
          <cell r="N1319">
            <v>0</v>
          </cell>
          <cell r="O1319">
            <v>0</v>
          </cell>
          <cell r="P1319">
            <v>0</v>
          </cell>
          <cell r="Q1319">
            <v>0</v>
          </cell>
          <cell r="R1319">
            <v>0</v>
          </cell>
          <cell r="S1319">
            <v>0</v>
          </cell>
        </row>
        <row r="1320">
          <cell r="B1320">
            <v>1300</v>
          </cell>
          <cell r="C1320" t="str">
            <v>Terrace Oversilo (T1B) - Earthing</v>
          </cell>
          <cell r="D1320">
            <v>70</v>
          </cell>
          <cell r="M1320">
            <v>0</v>
          </cell>
          <cell r="N1320">
            <v>0</v>
          </cell>
          <cell r="O1320">
            <v>0</v>
          </cell>
          <cell r="P1320">
            <v>0</v>
          </cell>
          <cell r="Q1320">
            <v>0</v>
          </cell>
          <cell r="R1320">
            <v>0</v>
          </cell>
          <cell r="S1320">
            <v>0</v>
          </cell>
          <cell r="BJ1320">
            <v>0</v>
          </cell>
        </row>
        <row r="1321">
          <cell r="M1321">
            <v>0</v>
          </cell>
          <cell r="N1321">
            <v>0</v>
          </cell>
          <cell r="O1321">
            <v>0</v>
          </cell>
          <cell r="P1321">
            <v>0</v>
          </cell>
          <cell r="Q1321">
            <v>0</v>
          </cell>
          <cell r="R1321">
            <v>0</v>
          </cell>
          <cell r="S1321">
            <v>0</v>
          </cell>
        </row>
        <row r="1322">
          <cell r="B1322">
            <v>1400</v>
          </cell>
          <cell r="C1322" t="str">
            <v>Stacker No 1</v>
          </cell>
          <cell r="D1322">
            <v>10</v>
          </cell>
          <cell r="E1322" t="str">
            <v>Design</v>
          </cell>
          <cell r="F1322" t="str">
            <v>29.  Local Engineering Service/Design</v>
          </cell>
          <cell r="H1322" t="str">
            <v>A Engineering</v>
          </cell>
          <cell r="I1322" t="str">
            <v>Local</v>
          </cell>
          <cell r="J1322" t="str">
            <v>ZAR</v>
          </cell>
          <cell r="L1322">
            <v>8785520.4649167899</v>
          </cell>
          <cell r="M1322">
            <v>8785520.4649167899</v>
          </cell>
          <cell r="N1322">
            <v>0</v>
          </cell>
          <cell r="O1322">
            <v>0</v>
          </cell>
          <cell r="P1322">
            <v>0</v>
          </cell>
          <cell r="Q1322">
            <v>0</v>
          </cell>
          <cell r="R1322">
            <v>0</v>
          </cell>
          <cell r="S1322">
            <v>0</v>
          </cell>
          <cell r="X1322">
            <v>8785520.4649167899</v>
          </cell>
        </row>
        <row r="1323">
          <cell r="B1323">
            <v>1400</v>
          </cell>
          <cell r="C1323" t="str">
            <v>Stacker No 1</v>
          </cell>
          <cell r="D1323">
            <v>20</v>
          </cell>
          <cell r="E1323" t="str">
            <v>Procurement</v>
          </cell>
          <cell r="F1323" t="str">
            <v>18.  F.O.R. Price-Goods manufactured Inside R.S.A.</v>
          </cell>
          <cell r="H1323" t="str">
            <v>C Mechanical equipment and materials</v>
          </cell>
          <cell r="I1323" t="str">
            <v>Local</v>
          </cell>
          <cell r="J1323" t="str">
            <v>ZAR</v>
          </cell>
          <cell r="L1323">
            <v>27007016.650601398</v>
          </cell>
          <cell r="M1323">
            <v>0</v>
          </cell>
          <cell r="N1323">
            <v>27007016.650601398</v>
          </cell>
          <cell r="O1323">
            <v>0</v>
          </cell>
          <cell r="P1323">
            <v>0</v>
          </cell>
          <cell r="Q1323">
            <v>0</v>
          </cell>
          <cell r="R1323">
            <v>0</v>
          </cell>
          <cell r="S1323">
            <v>0</v>
          </cell>
          <cell r="AH1323">
            <v>27007016.650601398</v>
          </cell>
        </row>
        <row r="1324">
          <cell r="B1324">
            <v>1400</v>
          </cell>
          <cell r="C1324" t="str">
            <v>Stacker No 1</v>
          </cell>
          <cell r="D1324">
            <v>30</v>
          </cell>
          <cell r="E1324" t="str">
            <v>Engineering, manufacture and assembly</v>
          </cell>
          <cell r="F1324" t="str">
            <v>25.  Local labour</v>
          </cell>
          <cell r="H1324" t="str">
            <v>C Mechanical equipment and materials</v>
          </cell>
          <cell r="I1324" t="str">
            <v>Local</v>
          </cell>
          <cell r="J1324" t="str">
            <v>ZAR</v>
          </cell>
          <cell r="L1324">
            <v>93402.253229197464</v>
          </cell>
          <cell r="M1324">
            <v>0</v>
          </cell>
          <cell r="N1324">
            <v>0</v>
          </cell>
          <cell r="O1324">
            <v>93402.253229197464</v>
          </cell>
          <cell r="P1324">
            <v>0</v>
          </cell>
          <cell r="Q1324">
            <v>0</v>
          </cell>
          <cell r="R1324">
            <v>0</v>
          </cell>
          <cell r="S1324">
            <v>0</v>
          </cell>
          <cell r="AO1324">
            <v>93402.253229197464</v>
          </cell>
        </row>
        <row r="1325">
          <cell r="B1325">
            <v>1400</v>
          </cell>
          <cell r="C1325" t="str">
            <v>Stacker No 1</v>
          </cell>
          <cell r="D1325">
            <v>40</v>
          </cell>
          <cell r="E1325" t="str">
            <v>Transport</v>
          </cell>
          <cell r="F1325" t="str">
            <v>22.  Cost of Road transport</v>
          </cell>
          <cell r="H1325" t="str">
            <v>E Transport</v>
          </cell>
          <cell r="I1325" t="str">
            <v>Local</v>
          </cell>
          <cell r="J1325" t="str">
            <v>ZAR</v>
          </cell>
          <cell r="L1325">
            <v>1440450.9495899999</v>
          </cell>
          <cell r="M1325">
            <v>0</v>
          </cell>
          <cell r="N1325">
            <v>0</v>
          </cell>
          <cell r="O1325">
            <v>0</v>
          </cell>
          <cell r="P1325">
            <v>1440450.9495899999</v>
          </cell>
          <cell r="Q1325">
            <v>0</v>
          </cell>
          <cell r="R1325">
            <v>0</v>
          </cell>
          <cell r="S1325">
            <v>0</v>
          </cell>
          <cell r="AP1325">
            <v>1440450.9495899999</v>
          </cell>
        </row>
        <row r="1326">
          <cell r="B1326">
            <v>1400</v>
          </cell>
          <cell r="C1326" t="str">
            <v>Stacker No 1</v>
          </cell>
          <cell r="D1326">
            <v>50</v>
          </cell>
          <cell r="E1326" t="str">
            <v>Construction, Erection, Installation</v>
          </cell>
          <cell r="F1326" t="str">
            <v>25.  Local labour</v>
          </cell>
          <cell r="H1326" t="str">
            <v>B Construction labour</v>
          </cell>
          <cell r="I1326" t="str">
            <v>Local</v>
          </cell>
          <cell r="J1326" t="str">
            <v>ZAR</v>
          </cell>
          <cell r="L1326">
            <v>6247071.8380664997</v>
          </cell>
          <cell r="M1326">
            <v>0</v>
          </cell>
          <cell r="N1326">
            <v>0</v>
          </cell>
          <cell r="O1326">
            <v>0</v>
          </cell>
          <cell r="P1326">
            <v>0</v>
          </cell>
          <cell r="Q1326">
            <v>6247071.8380664997</v>
          </cell>
          <cell r="R1326">
            <v>0</v>
          </cell>
          <cell r="S1326">
            <v>0</v>
          </cell>
          <cell r="AR1326">
            <v>6247071.8380664997</v>
          </cell>
        </row>
        <row r="1327">
          <cell r="B1327">
            <v>1400</v>
          </cell>
          <cell r="C1327" t="str">
            <v>Stacker No 1</v>
          </cell>
          <cell r="D1327">
            <v>60</v>
          </cell>
          <cell r="E1327" t="str">
            <v>Other Foreign equipment</v>
          </cell>
          <cell r="F1327" t="str">
            <v>1.    Ex Works Price (Overseas)</v>
          </cell>
          <cell r="G1327" t="str">
            <v>1a</v>
          </cell>
          <cell r="I1327" t="str">
            <v>Foreign</v>
          </cell>
          <cell r="J1327" t="str">
            <v>EUR</v>
          </cell>
          <cell r="L1327">
            <v>14386933.435499998</v>
          </cell>
          <cell r="M1327">
            <v>0</v>
          </cell>
          <cell r="N1327">
            <v>0</v>
          </cell>
          <cell r="O1327">
            <v>0</v>
          </cell>
          <cell r="P1327">
            <v>0</v>
          </cell>
          <cell r="Q1327">
            <v>0</v>
          </cell>
          <cell r="R1327">
            <v>14386933.435499998</v>
          </cell>
          <cell r="S1327">
            <v>0</v>
          </cell>
          <cell r="AP1327">
            <v>14386933.435499998</v>
          </cell>
        </row>
        <row r="1328">
          <cell r="B1328">
            <v>1400</v>
          </cell>
          <cell r="C1328" t="str">
            <v>Stacker No 1</v>
          </cell>
          <cell r="D1328">
            <v>70</v>
          </cell>
          <cell r="M1328">
            <v>0</v>
          </cell>
          <cell r="N1328">
            <v>0</v>
          </cell>
          <cell r="O1328">
            <v>0</v>
          </cell>
          <cell r="P1328">
            <v>0</v>
          </cell>
          <cell r="Q1328">
            <v>0</v>
          </cell>
          <cell r="R1328">
            <v>0</v>
          </cell>
          <cell r="S1328">
            <v>0</v>
          </cell>
        </row>
        <row r="1329">
          <cell r="M1329">
            <v>0</v>
          </cell>
          <cell r="N1329">
            <v>0</v>
          </cell>
          <cell r="O1329">
            <v>0</v>
          </cell>
          <cell r="P1329">
            <v>0</v>
          </cell>
          <cell r="Q1329">
            <v>0</v>
          </cell>
          <cell r="R1329">
            <v>0</v>
          </cell>
          <cell r="S1329">
            <v>0</v>
          </cell>
        </row>
        <row r="1330">
          <cell r="B1330">
            <v>1500</v>
          </cell>
          <cell r="C1330" t="str">
            <v>Stacker No 2</v>
          </cell>
          <cell r="D1330">
            <v>10</v>
          </cell>
          <cell r="E1330" t="str">
            <v>Design</v>
          </cell>
          <cell r="F1330" t="str">
            <v>29.  Local Engineering Service/Design</v>
          </cell>
          <cell r="H1330" t="str">
            <v>A Engineering</v>
          </cell>
          <cell r="I1330" t="str">
            <v>Local</v>
          </cell>
          <cell r="J1330" t="str">
            <v>ZAR</v>
          </cell>
          <cell r="L1330">
            <v>4673259.004916789</v>
          </cell>
          <cell r="M1330">
            <v>4673259.004916789</v>
          </cell>
          <cell r="N1330">
            <v>0</v>
          </cell>
          <cell r="O1330">
            <v>0</v>
          </cell>
          <cell r="P1330">
            <v>0</v>
          </cell>
          <cell r="Q1330">
            <v>0</v>
          </cell>
          <cell r="R1330">
            <v>0</v>
          </cell>
          <cell r="S1330">
            <v>0</v>
          </cell>
          <cell r="AA1330">
            <v>4673259.004916789</v>
          </cell>
        </row>
        <row r="1331">
          <cell r="B1331">
            <v>1500</v>
          </cell>
          <cell r="C1331" t="str">
            <v>Stacker No 2</v>
          </cell>
          <cell r="D1331">
            <v>20</v>
          </cell>
          <cell r="E1331" t="str">
            <v>Procurement</v>
          </cell>
          <cell r="F1331" t="str">
            <v>18.  F.O.R. Price-Goods manufactured Inside R.S.A.</v>
          </cell>
          <cell r="H1331" t="str">
            <v>C Mechanical equipment and materials</v>
          </cell>
          <cell r="I1331" t="str">
            <v>Local</v>
          </cell>
          <cell r="J1331" t="str">
            <v>ZAR</v>
          </cell>
          <cell r="L1331">
            <v>36800526.083531395</v>
          </cell>
          <cell r="M1331">
            <v>0</v>
          </cell>
          <cell r="N1331">
            <v>36800526.083531395</v>
          </cell>
          <cell r="O1331">
            <v>0</v>
          </cell>
          <cell r="P1331">
            <v>0</v>
          </cell>
          <cell r="Q1331">
            <v>0</v>
          </cell>
          <cell r="R1331">
            <v>0</v>
          </cell>
          <cell r="S1331">
            <v>0</v>
          </cell>
          <cell r="AW1331">
            <v>36800526.083531395</v>
          </cell>
        </row>
        <row r="1332">
          <cell r="B1332">
            <v>1500</v>
          </cell>
          <cell r="C1332" t="str">
            <v>Stacker No 2</v>
          </cell>
          <cell r="D1332">
            <v>30</v>
          </cell>
          <cell r="E1332" t="str">
            <v>Engineering, manufacture and assembly</v>
          </cell>
          <cell r="F1332" t="str">
            <v>25.  Local labour</v>
          </cell>
          <cell r="H1332" t="str">
            <v>C Mechanical equipment and materials</v>
          </cell>
          <cell r="I1332" t="str">
            <v>Local</v>
          </cell>
          <cell r="J1332" t="str">
            <v>ZAR</v>
          </cell>
          <cell r="L1332">
            <v>93402.253229197464</v>
          </cell>
          <cell r="M1332">
            <v>0</v>
          </cell>
          <cell r="N1332">
            <v>0</v>
          </cell>
          <cell r="O1332">
            <v>93402.253229197464</v>
          </cell>
          <cell r="P1332">
            <v>0</v>
          </cell>
          <cell r="Q1332">
            <v>0</v>
          </cell>
          <cell r="R1332">
            <v>0</v>
          </cell>
          <cell r="S1332">
            <v>0</v>
          </cell>
          <cell r="BC1332">
            <v>93402.253229197464</v>
          </cell>
        </row>
        <row r="1333">
          <cell r="B1333">
            <v>1500</v>
          </cell>
          <cell r="C1333" t="str">
            <v>Stacker No 2</v>
          </cell>
          <cell r="D1333">
            <v>40</v>
          </cell>
          <cell r="E1333" t="str">
            <v>Transport</v>
          </cell>
          <cell r="F1333" t="str">
            <v>22.  Cost of Road transport</v>
          </cell>
          <cell r="H1333" t="str">
            <v>E Transport</v>
          </cell>
          <cell r="I1333" t="str">
            <v>Local</v>
          </cell>
          <cell r="J1333" t="str">
            <v>ZAR</v>
          </cell>
          <cell r="L1333">
            <v>1612145.1329999999</v>
          </cell>
          <cell r="M1333">
            <v>0</v>
          </cell>
          <cell r="N1333">
            <v>0</v>
          </cell>
          <cell r="O1333">
            <v>0</v>
          </cell>
          <cell r="P1333">
            <v>1612145.1329999999</v>
          </cell>
          <cell r="Q1333">
            <v>0</v>
          </cell>
          <cell r="R1333">
            <v>0</v>
          </cell>
          <cell r="S1333">
            <v>0</v>
          </cell>
          <cell r="BH1333">
            <v>1612145.1329999999</v>
          </cell>
        </row>
        <row r="1334">
          <cell r="B1334">
            <v>1500</v>
          </cell>
          <cell r="C1334" t="str">
            <v>Stacker No 2</v>
          </cell>
          <cell r="D1334">
            <v>50</v>
          </cell>
          <cell r="E1334" t="str">
            <v>Construction, Erection, Installation</v>
          </cell>
          <cell r="F1334" t="str">
            <v>25.  Local labour</v>
          </cell>
          <cell r="H1334" t="str">
            <v>B Construction labour</v>
          </cell>
          <cell r="I1334" t="str">
            <v>Local</v>
          </cell>
          <cell r="J1334" t="str">
            <v>ZAR</v>
          </cell>
          <cell r="L1334">
            <v>6707716.6780664995</v>
          </cell>
          <cell r="M1334">
            <v>0</v>
          </cell>
          <cell r="N1334">
            <v>0</v>
          </cell>
          <cell r="O1334">
            <v>0</v>
          </cell>
          <cell r="P1334">
            <v>0</v>
          </cell>
          <cell r="Q1334">
            <v>6707716.6780664995</v>
          </cell>
          <cell r="R1334">
            <v>0</v>
          </cell>
          <cell r="S1334">
            <v>0</v>
          </cell>
          <cell r="BJ1334">
            <v>6707716.6780664995</v>
          </cell>
        </row>
        <row r="1335">
          <cell r="B1335">
            <v>1500</v>
          </cell>
          <cell r="C1335" t="str">
            <v>Stacker No 2</v>
          </cell>
          <cell r="D1335">
            <v>60</v>
          </cell>
          <cell r="E1335" t="str">
            <v>Other Foreign equipment</v>
          </cell>
          <cell r="F1335" t="str">
            <v>1.    Ex Works Price (Overseas)</v>
          </cell>
          <cell r="G1335" t="str">
            <v>1a</v>
          </cell>
          <cell r="I1335" t="str">
            <v>Foreign</v>
          </cell>
          <cell r="J1335" t="str">
            <v>EUR</v>
          </cell>
          <cell r="L1335">
            <v>11008686.04857</v>
          </cell>
          <cell r="M1335">
            <v>0</v>
          </cell>
          <cell r="N1335">
            <v>0</v>
          </cell>
          <cell r="O1335">
            <v>0</v>
          </cell>
          <cell r="P1335">
            <v>0</v>
          </cell>
          <cell r="Q1335">
            <v>0</v>
          </cell>
          <cell r="R1335">
            <v>11008686.04857</v>
          </cell>
          <cell r="S1335">
            <v>0</v>
          </cell>
          <cell r="BE1335">
            <v>11008686.04857</v>
          </cell>
        </row>
        <row r="1336">
          <cell r="B1336">
            <v>1500</v>
          </cell>
          <cell r="C1336" t="str">
            <v>Stacker No 2</v>
          </cell>
          <cell r="D1336">
            <v>70</v>
          </cell>
          <cell r="M1336">
            <v>0</v>
          </cell>
          <cell r="N1336">
            <v>0</v>
          </cell>
          <cell r="O1336">
            <v>0</v>
          </cell>
          <cell r="P1336">
            <v>0</v>
          </cell>
          <cell r="Q1336">
            <v>0</v>
          </cell>
          <cell r="R1336">
            <v>0</v>
          </cell>
          <cell r="S1336">
            <v>0</v>
          </cell>
        </row>
        <row r="1337">
          <cell r="M1337">
            <v>0</v>
          </cell>
          <cell r="N1337">
            <v>0</v>
          </cell>
          <cell r="O1337">
            <v>0</v>
          </cell>
          <cell r="P1337">
            <v>0</v>
          </cell>
          <cell r="Q1337">
            <v>0</v>
          </cell>
          <cell r="R1337">
            <v>0</v>
          </cell>
          <cell r="S1337">
            <v>0</v>
          </cell>
        </row>
        <row r="1338">
          <cell r="B1338">
            <v>1600</v>
          </cell>
          <cell r="C1338" t="str">
            <v>Reclaimer No 1</v>
          </cell>
          <cell r="D1338">
            <v>10</v>
          </cell>
          <cell r="E1338" t="str">
            <v>Design</v>
          </cell>
          <cell r="F1338" t="str">
            <v>29.  Local Engineering Service/Design</v>
          </cell>
          <cell r="H1338" t="str">
            <v>A Engineering</v>
          </cell>
          <cell r="I1338" t="str">
            <v>Local</v>
          </cell>
          <cell r="J1338" t="str">
            <v>ZAR</v>
          </cell>
          <cell r="L1338">
            <v>12159196.90440543</v>
          </cell>
          <cell r="M1338">
            <v>12159196.90440543</v>
          </cell>
          <cell r="N1338">
            <v>0</v>
          </cell>
          <cell r="O1338">
            <v>0</v>
          </cell>
          <cell r="P1338">
            <v>0</v>
          </cell>
          <cell r="Q1338">
            <v>0</v>
          </cell>
          <cell r="R1338">
            <v>0</v>
          </cell>
          <cell r="S1338">
            <v>0</v>
          </cell>
          <cell r="Z1338">
            <v>12159196.90440543</v>
          </cell>
        </row>
        <row r="1339">
          <cell r="B1339">
            <v>1600</v>
          </cell>
          <cell r="C1339" t="str">
            <v>Reclaimer No 1</v>
          </cell>
          <cell r="D1339">
            <v>20</v>
          </cell>
          <cell r="E1339" t="str">
            <v>Procurement</v>
          </cell>
          <cell r="F1339" t="str">
            <v>18.  F.O.R. Price-Goods manufactured Inside R.S.A.</v>
          </cell>
          <cell r="H1339" t="str">
            <v>C Mechanical equipment and materials</v>
          </cell>
          <cell r="I1339" t="str">
            <v>Local</v>
          </cell>
          <cell r="J1339" t="str">
            <v>ZAR</v>
          </cell>
          <cell r="L1339">
            <v>45342806.420611799</v>
          </cell>
          <cell r="M1339">
            <v>0</v>
          </cell>
          <cell r="N1339">
            <v>45342806.420611799</v>
          </cell>
          <cell r="O1339">
            <v>0</v>
          </cell>
          <cell r="P1339">
            <v>0</v>
          </cell>
          <cell r="Q1339">
            <v>0</v>
          </cell>
          <cell r="R1339">
            <v>0</v>
          </cell>
          <cell r="S1339">
            <v>0</v>
          </cell>
          <cell r="AM1339">
            <v>45342806.420611799</v>
          </cell>
        </row>
        <row r="1340">
          <cell r="B1340">
            <v>1600</v>
          </cell>
          <cell r="C1340" t="str">
            <v>Reclaimer No 1</v>
          </cell>
          <cell r="D1340">
            <v>30</v>
          </cell>
          <cell r="E1340" t="str">
            <v>Engineering, manufacture and assembly</v>
          </cell>
          <cell r="F1340" t="str">
            <v>25.  Local labour</v>
          </cell>
          <cell r="H1340" t="str">
            <v>C Mechanical equipment and materials</v>
          </cell>
          <cell r="I1340" t="str">
            <v>Local</v>
          </cell>
          <cell r="J1340" t="str">
            <v>ZAR</v>
          </cell>
          <cell r="L1340">
            <v>106598.48460135747</v>
          </cell>
          <cell r="M1340">
            <v>0</v>
          </cell>
          <cell r="N1340">
            <v>0</v>
          </cell>
          <cell r="O1340">
            <v>106598.48460135747</v>
          </cell>
          <cell r="P1340">
            <v>0</v>
          </cell>
          <cell r="Q1340">
            <v>0</v>
          </cell>
          <cell r="R1340">
            <v>0</v>
          </cell>
          <cell r="S1340">
            <v>0</v>
          </cell>
          <cell r="AQ1340">
            <v>106598.48460135747</v>
          </cell>
        </row>
        <row r="1341">
          <cell r="B1341">
            <v>1600</v>
          </cell>
          <cell r="C1341" t="str">
            <v>Reclaimer No 1</v>
          </cell>
          <cell r="D1341">
            <v>40</v>
          </cell>
          <cell r="E1341" t="str">
            <v>Transport</v>
          </cell>
          <cell r="F1341" t="str">
            <v>22.  Cost of Road transport</v>
          </cell>
          <cell r="H1341" t="str">
            <v>E Transport</v>
          </cell>
          <cell r="I1341" t="str">
            <v>Local</v>
          </cell>
          <cell r="J1341" t="str">
            <v>ZAR</v>
          </cell>
          <cell r="L1341">
            <v>1427999.004</v>
          </cell>
          <cell r="M1341">
            <v>0</v>
          </cell>
          <cell r="N1341">
            <v>0</v>
          </cell>
          <cell r="O1341">
            <v>0</v>
          </cell>
          <cell r="P1341">
            <v>1427999.004</v>
          </cell>
          <cell r="Q1341">
            <v>0</v>
          </cell>
          <cell r="R1341">
            <v>0</v>
          </cell>
          <cell r="S1341">
            <v>0</v>
          </cell>
          <cell r="AS1341">
            <v>1427999.004</v>
          </cell>
        </row>
        <row r="1342">
          <cell r="B1342">
            <v>1600</v>
          </cell>
          <cell r="C1342" t="str">
            <v>Reclaimer No 1</v>
          </cell>
          <cell r="D1342">
            <v>50</v>
          </cell>
          <cell r="E1342" t="str">
            <v>Construction, Erection, Installation</v>
          </cell>
          <cell r="F1342" t="str">
            <v>25.  Local labour</v>
          </cell>
          <cell r="H1342" t="str">
            <v>B Construction labour</v>
          </cell>
          <cell r="I1342" t="str">
            <v>Local</v>
          </cell>
          <cell r="J1342" t="str">
            <v>ZAR</v>
          </cell>
          <cell r="L1342">
            <v>8575355.1173624992</v>
          </cell>
          <cell r="M1342">
            <v>0</v>
          </cell>
          <cell r="N1342">
            <v>0</v>
          </cell>
          <cell r="O1342">
            <v>0</v>
          </cell>
          <cell r="P1342">
            <v>0</v>
          </cell>
          <cell r="Q1342">
            <v>8575355.1173624992</v>
          </cell>
          <cell r="R1342">
            <v>0</v>
          </cell>
          <cell r="S1342">
            <v>0</v>
          </cell>
          <cell r="AU1342">
            <v>8575355.1173624992</v>
          </cell>
        </row>
        <row r="1343">
          <cell r="B1343">
            <v>1600</v>
          </cell>
          <cell r="C1343" t="str">
            <v>Reclaimer No 1</v>
          </cell>
          <cell r="D1343">
            <v>60</v>
          </cell>
          <cell r="E1343" t="str">
            <v>Other Foreign equipment</v>
          </cell>
          <cell r="F1343" t="str">
            <v>1.    Ex Works Price (Overseas)</v>
          </cell>
          <cell r="G1343" t="str">
            <v>1a</v>
          </cell>
          <cell r="I1343" t="str">
            <v>Foreign</v>
          </cell>
          <cell r="J1343" t="str">
            <v>EUR</v>
          </cell>
          <cell r="L1343">
            <v>23959842.067079999</v>
          </cell>
          <cell r="M1343">
            <v>0</v>
          </cell>
          <cell r="N1343">
            <v>0</v>
          </cell>
          <cell r="O1343">
            <v>0</v>
          </cell>
          <cell r="P1343">
            <v>0</v>
          </cell>
          <cell r="Q1343">
            <v>0</v>
          </cell>
          <cell r="R1343">
            <v>23959842.067079999</v>
          </cell>
          <cell r="S1343">
            <v>0</v>
          </cell>
          <cell r="AU1343">
            <v>23959842.067079999</v>
          </cell>
        </row>
        <row r="1344">
          <cell r="B1344">
            <v>1600</v>
          </cell>
          <cell r="C1344" t="str">
            <v>Reclaimer No 1</v>
          </cell>
          <cell r="D1344">
            <v>70</v>
          </cell>
          <cell r="M1344">
            <v>0</v>
          </cell>
          <cell r="N1344">
            <v>0</v>
          </cell>
          <cell r="O1344">
            <v>0</v>
          </cell>
          <cell r="P1344">
            <v>0</v>
          </cell>
          <cell r="Q1344">
            <v>0</v>
          </cell>
          <cell r="R1344">
            <v>0</v>
          </cell>
          <cell r="S1344">
            <v>0</v>
          </cell>
        </row>
        <row r="1345">
          <cell r="M1345">
            <v>0</v>
          </cell>
          <cell r="N1345">
            <v>0</v>
          </cell>
          <cell r="O1345">
            <v>0</v>
          </cell>
          <cell r="P1345">
            <v>0</v>
          </cell>
          <cell r="Q1345">
            <v>0</v>
          </cell>
          <cell r="R1345">
            <v>0</v>
          </cell>
          <cell r="S1345">
            <v>0</v>
          </cell>
        </row>
        <row r="1346">
          <cell r="B1346">
            <v>1700</v>
          </cell>
          <cell r="C1346" t="str">
            <v>Reclaimer No 2</v>
          </cell>
          <cell r="D1346">
            <v>10</v>
          </cell>
          <cell r="E1346" t="str">
            <v>Design</v>
          </cell>
          <cell r="F1346" t="str">
            <v>29.  Local Engineering Service/Design</v>
          </cell>
          <cell r="H1346" t="str">
            <v>A Engineering</v>
          </cell>
          <cell r="I1346" t="str">
            <v>Local</v>
          </cell>
          <cell r="J1346" t="str">
            <v>ZAR</v>
          </cell>
          <cell r="L1346">
            <v>2582815.5474054301</v>
          </cell>
          <cell r="M1346">
            <v>2582815.5474054301</v>
          </cell>
          <cell r="N1346">
            <v>0</v>
          </cell>
          <cell r="O1346">
            <v>0</v>
          </cell>
          <cell r="P1346">
            <v>0</v>
          </cell>
          <cell r="Q1346">
            <v>0</v>
          </cell>
          <cell r="R1346">
            <v>0</v>
          </cell>
          <cell r="S1346">
            <v>0</v>
          </cell>
          <cell r="Y1346">
            <v>2582815.5474054301</v>
          </cell>
        </row>
        <row r="1347">
          <cell r="B1347">
            <v>1700</v>
          </cell>
          <cell r="C1347" t="str">
            <v>Reclaimer No 2</v>
          </cell>
          <cell r="D1347">
            <v>20</v>
          </cell>
          <cell r="E1347" t="str">
            <v>Procurement</v>
          </cell>
          <cell r="F1347" t="str">
            <v>18.  F.O.R. Price-Goods manufactured Inside R.S.A.</v>
          </cell>
          <cell r="H1347" t="str">
            <v>C Mechanical equipment and materials</v>
          </cell>
          <cell r="I1347" t="str">
            <v>Local</v>
          </cell>
          <cell r="J1347" t="str">
            <v>ZAR</v>
          </cell>
          <cell r="L1347">
            <v>54695851.0589718</v>
          </cell>
          <cell r="M1347">
            <v>0</v>
          </cell>
          <cell r="N1347">
            <v>54695851.0589718</v>
          </cell>
          <cell r="O1347">
            <v>0</v>
          </cell>
          <cell r="P1347">
            <v>0</v>
          </cell>
          <cell r="Q1347">
            <v>0</v>
          </cell>
          <cell r="R1347">
            <v>0</v>
          </cell>
          <cell r="S1347">
            <v>0</v>
          </cell>
          <cell r="AX1347">
            <v>54695851.0589718</v>
          </cell>
        </row>
        <row r="1348">
          <cell r="B1348">
            <v>1700</v>
          </cell>
          <cell r="C1348" t="str">
            <v>Reclaimer No 2</v>
          </cell>
          <cell r="D1348">
            <v>30</v>
          </cell>
          <cell r="E1348" t="str">
            <v>Engineering, manufacture and assembly</v>
          </cell>
          <cell r="F1348" t="str">
            <v>25.  Local labour</v>
          </cell>
          <cell r="H1348" t="str">
            <v>C Mechanical equipment and materials</v>
          </cell>
          <cell r="I1348" t="str">
            <v>Local</v>
          </cell>
          <cell r="J1348" t="str">
            <v>ZAR</v>
          </cell>
          <cell r="L1348">
            <v>106598.48460135747</v>
          </cell>
          <cell r="M1348">
            <v>0</v>
          </cell>
          <cell r="N1348">
            <v>0</v>
          </cell>
          <cell r="O1348">
            <v>106598.48460135747</v>
          </cell>
          <cell r="P1348">
            <v>0</v>
          </cell>
          <cell r="Q1348">
            <v>0</v>
          </cell>
          <cell r="R1348">
            <v>0</v>
          </cell>
          <cell r="S1348">
            <v>0</v>
          </cell>
          <cell r="BD1348">
            <v>106598.48460135747</v>
          </cell>
        </row>
        <row r="1349">
          <cell r="B1349">
            <v>1700</v>
          </cell>
          <cell r="C1349" t="str">
            <v>Reclaimer No 2</v>
          </cell>
          <cell r="D1349">
            <v>40</v>
          </cell>
          <cell r="E1349" t="str">
            <v>Transport</v>
          </cell>
          <cell r="F1349" t="str">
            <v>22.  Cost of Road transport</v>
          </cell>
          <cell r="H1349" t="str">
            <v>E Transport</v>
          </cell>
          <cell r="I1349" t="str">
            <v>Local</v>
          </cell>
          <cell r="J1349" t="str">
            <v>ZAR</v>
          </cell>
          <cell r="L1349">
            <v>1427999.004</v>
          </cell>
          <cell r="M1349">
            <v>0</v>
          </cell>
          <cell r="N1349">
            <v>0</v>
          </cell>
          <cell r="O1349">
            <v>0</v>
          </cell>
          <cell r="P1349">
            <v>1427999.004</v>
          </cell>
          <cell r="Q1349">
            <v>0</v>
          </cell>
          <cell r="R1349">
            <v>0</v>
          </cell>
          <cell r="S1349">
            <v>0</v>
          </cell>
          <cell r="BH1349">
            <v>1427999.004</v>
          </cell>
        </row>
        <row r="1350">
          <cell r="B1350">
            <v>1700</v>
          </cell>
          <cell r="C1350" t="str">
            <v>Reclaimer No 2</v>
          </cell>
          <cell r="D1350">
            <v>50</v>
          </cell>
          <cell r="E1350" t="str">
            <v>Construction, Erection, Installation</v>
          </cell>
          <cell r="F1350" t="str">
            <v>25.  Local labour</v>
          </cell>
          <cell r="H1350" t="str">
            <v>B Construction labour</v>
          </cell>
          <cell r="I1350" t="str">
            <v>Local</v>
          </cell>
          <cell r="J1350" t="str">
            <v>ZAR</v>
          </cell>
          <cell r="L1350">
            <v>8801093.4503624998</v>
          </cell>
          <cell r="M1350">
            <v>0</v>
          </cell>
          <cell r="N1350">
            <v>0</v>
          </cell>
          <cell r="O1350">
            <v>0</v>
          </cell>
          <cell r="P1350">
            <v>0</v>
          </cell>
          <cell r="Q1350">
            <v>8801093.4503624998</v>
          </cell>
          <cell r="R1350">
            <v>0</v>
          </cell>
          <cell r="S1350">
            <v>0</v>
          </cell>
          <cell r="BJ1350">
            <v>8801093.4503624998</v>
          </cell>
        </row>
        <row r="1351">
          <cell r="B1351">
            <v>1700</v>
          </cell>
          <cell r="C1351" t="str">
            <v>Reclaimer No 2</v>
          </cell>
          <cell r="D1351">
            <v>60</v>
          </cell>
          <cell r="E1351" t="str">
            <v>Other Foreign equipment</v>
          </cell>
          <cell r="F1351" t="str">
            <v>1.    Ex Works Price (Overseas)</v>
          </cell>
          <cell r="G1351" t="str">
            <v>1a</v>
          </cell>
          <cell r="I1351" t="str">
            <v>Foreign</v>
          </cell>
          <cell r="J1351" t="str">
            <v>EUR</v>
          </cell>
          <cell r="L1351">
            <v>14225200.137719998</v>
          </cell>
          <cell r="M1351">
            <v>0</v>
          </cell>
          <cell r="N1351">
            <v>0</v>
          </cell>
          <cell r="O1351">
            <v>0</v>
          </cell>
          <cell r="P1351">
            <v>0</v>
          </cell>
          <cell r="Q1351">
            <v>0</v>
          </cell>
          <cell r="R1351">
            <v>14225200.137719998</v>
          </cell>
          <cell r="S1351">
            <v>0</v>
          </cell>
          <cell r="BF1351">
            <v>14225200.137719998</v>
          </cell>
        </row>
        <row r="1352">
          <cell r="B1352">
            <v>1700</v>
          </cell>
          <cell r="C1352" t="str">
            <v>Reclaimer No 2</v>
          </cell>
          <cell r="D1352">
            <v>70</v>
          </cell>
          <cell r="M1352">
            <v>0</v>
          </cell>
          <cell r="N1352">
            <v>0</v>
          </cell>
          <cell r="O1352">
            <v>0</v>
          </cell>
          <cell r="P1352">
            <v>0</v>
          </cell>
          <cell r="Q1352">
            <v>0</v>
          </cell>
          <cell r="R1352">
            <v>0</v>
          </cell>
          <cell r="S1352">
            <v>0</v>
          </cell>
        </row>
        <row r="1353">
          <cell r="M1353">
            <v>0</v>
          </cell>
          <cell r="N1353">
            <v>0</v>
          </cell>
          <cell r="O1353">
            <v>0</v>
          </cell>
          <cell r="P1353">
            <v>0</v>
          </cell>
          <cell r="Q1353">
            <v>0</v>
          </cell>
          <cell r="R1353">
            <v>0</v>
          </cell>
          <cell r="S1353">
            <v>0</v>
          </cell>
        </row>
        <row r="1354">
          <cell r="B1354">
            <v>1800</v>
          </cell>
          <cell r="C1354" t="str">
            <v>Mobile Feeder No 1</v>
          </cell>
          <cell r="D1354">
            <v>10</v>
          </cell>
          <cell r="E1354" t="str">
            <v>Design</v>
          </cell>
          <cell r="F1354" t="str">
            <v>29.  Local Engineering Service/Design</v>
          </cell>
          <cell r="H1354" t="str">
            <v>A Engineering</v>
          </cell>
          <cell r="I1354" t="str">
            <v>Local</v>
          </cell>
          <cell r="J1354" t="str">
            <v>ZAR</v>
          </cell>
          <cell r="L1354">
            <v>1105659.423</v>
          </cell>
          <cell r="M1354">
            <v>1105659.423</v>
          </cell>
          <cell r="N1354">
            <v>0</v>
          </cell>
          <cell r="O1354">
            <v>0</v>
          </cell>
          <cell r="P1354">
            <v>0</v>
          </cell>
          <cell r="Q1354">
            <v>0</v>
          </cell>
          <cell r="R1354">
            <v>0</v>
          </cell>
          <cell r="S1354">
            <v>0</v>
          </cell>
          <cell r="X1354">
            <v>1105659.423</v>
          </cell>
        </row>
        <row r="1355">
          <cell r="B1355">
            <v>1800</v>
          </cell>
          <cell r="C1355" t="str">
            <v>Mobile Feeder No 1</v>
          </cell>
          <cell r="D1355">
            <v>20</v>
          </cell>
          <cell r="E1355" t="str">
            <v>Procurement</v>
          </cell>
          <cell r="F1355" t="str">
            <v>18.  F.O.R. Price-Goods manufactured Inside R.S.A.</v>
          </cell>
          <cell r="H1355" t="str">
            <v>C Mechanical equipment and materials</v>
          </cell>
          <cell r="I1355" t="str">
            <v>Local</v>
          </cell>
          <cell r="J1355" t="str">
            <v>ZAR</v>
          </cell>
          <cell r="L1355">
            <v>10051449.299999999</v>
          </cell>
          <cell r="M1355">
            <v>0</v>
          </cell>
          <cell r="N1355">
            <v>10051449.299999999</v>
          </cell>
          <cell r="O1355">
            <v>0</v>
          </cell>
          <cell r="P1355">
            <v>0</v>
          </cell>
          <cell r="Q1355">
            <v>0</v>
          </cell>
          <cell r="R1355">
            <v>0</v>
          </cell>
          <cell r="S1355">
            <v>0</v>
          </cell>
          <cell r="AM1355">
            <v>10051449.299999999</v>
          </cell>
        </row>
        <row r="1356">
          <cell r="B1356">
            <v>1800</v>
          </cell>
          <cell r="C1356" t="str">
            <v>Mobile Feeder No 1</v>
          </cell>
          <cell r="D1356">
            <v>30</v>
          </cell>
          <cell r="E1356" t="str">
            <v>Engineering, manufacture and assembly</v>
          </cell>
          <cell r="F1356" t="str">
            <v>25.  Local labour</v>
          </cell>
          <cell r="H1356" t="str">
            <v>C Mechanical equipment and materials</v>
          </cell>
          <cell r="I1356" t="str">
            <v>Local</v>
          </cell>
          <cell r="J1356" t="str">
            <v>ZAR</v>
          </cell>
          <cell r="L1356">
            <v>276414.85574999999</v>
          </cell>
          <cell r="M1356">
            <v>0</v>
          </cell>
          <cell r="N1356">
            <v>0</v>
          </cell>
          <cell r="O1356">
            <v>276414.85574999999</v>
          </cell>
          <cell r="P1356">
            <v>0</v>
          </cell>
          <cell r="Q1356">
            <v>0</v>
          </cell>
          <cell r="R1356">
            <v>0</v>
          </cell>
          <cell r="S1356">
            <v>0</v>
          </cell>
          <cell r="AM1356">
            <v>276414.85574999999</v>
          </cell>
        </row>
        <row r="1357">
          <cell r="B1357">
            <v>1800</v>
          </cell>
          <cell r="C1357" t="str">
            <v>Mobile Feeder No 1</v>
          </cell>
          <cell r="D1357">
            <v>40</v>
          </cell>
          <cell r="E1357" t="str">
            <v>Transport</v>
          </cell>
          <cell r="F1357" t="str">
            <v>22.  Cost of Road transport</v>
          </cell>
          <cell r="H1357" t="str">
            <v>E Transport</v>
          </cell>
          <cell r="I1357" t="str">
            <v>Local</v>
          </cell>
          <cell r="J1357" t="str">
            <v>ZAR</v>
          </cell>
          <cell r="L1357">
            <v>0</v>
          </cell>
          <cell r="M1357">
            <v>0</v>
          </cell>
          <cell r="N1357">
            <v>0</v>
          </cell>
          <cell r="O1357">
            <v>0</v>
          </cell>
          <cell r="P1357">
            <v>0</v>
          </cell>
          <cell r="Q1357">
            <v>0</v>
          </cell>
          <cell r="R1357">
            <v>0</v>
          </cell>
          <cell r="S1357">
            <v>0</v>
          </cell>
          <cell r="AN1357">
            <v>0</v>
          </cell>
        </row>
        <row r="1358">
          <cell r="B1358">
            <v>1800</v>
          </cell>
          <cell r="C1358" t="str">
            <v>Mobile Feeder No 1</v>
          </cell>
          <cell r="D1358">
            <v>50</v>
          </cell>
          <cell r="E1358" t="str">
            <v>Construction, Erection, Installation</v>
          </cell>
          <cell r="F1358" t="str">
            <v>25.  Local labour</v>
          </cell>
          <cell r="H1358" t="str">
            <v>B Construction labour</v>
          </cell>
          <cell r="I1358" t="str">
            <v>Local</v>
          </cell>
          <cell r="J1358" t="str">
            <v>ZAR</v>
          </cell>
          <cell r="L1358">
            <v>1005144.9299999999</v>
          </cell>
          <cell r="M1358">
            <v>0</v>
          </cell>
          <cell r="N1358">
            <v>0</v>
          </cell>
          <cell r="O1358">
            <v>0</v>
          </cell>
          <cell r="P1358">
            <v>0</v>
          </cell>
          <cell r="Q1358">
            <v>1005144.9299999999</v>
          </cell>
          <cell r="R1358">
            <v>0</v>
          </cell>
          <cell r="S1358">
            <v>0</v>
          </cell>
          <cell r="AP1358">
            <v>1005144.9299999999</v>
          </cell>
        </row>
        <row r="1359">
          <cell r="B1359">
            <v>1800</v>
          </cell>
          <cell r="C1359" t="str">
            <v>Mobile Feeder No 1</v>
          </cell>
          <cell r="D1359">
            <v>60</v>
          </cell>
          <cell r="E1359" t="str">
            <v>Other</v>
          </cell>
          <cell r="M1359">
            <v>0</v>
          </cell>
          <cell r="N1359">
            <v>0</v>
          </cell>
          <cell r="O1359">
            <v>0</v>
          </cell>
          <cell r="P1359">
            <v>0</v>
          </cell>
          <cell r="Q1359">
            <v>0</v>
          </cell>
          <cell r="R1359">
            <v>0</v>
          </cell>
          <cell r="S1359">
            <v>0</v>
          </cell>
          <cell r="AP1359">
            <v>0</v>
          </cell>
        </row>
        <row r="1360">
          <cell r="B1360">
            <v>1800</v>
          </cell>
          <cell r="C1360" t="str">
            <v>Mobile Feeder No 1</v>
          </cell>
          <cell r="D1360">
            <v>70</v>
          </cell>
          <cell r="M1360">
            <v>0</v>
          </cell>
          <cell r="N1360">
            <v>0</v>
          </cell>
          <cell r="O1360">
            <v>0</v>
          </cell>
          <cell r="P1360">
            <v>0</v>
          </cell>
          <cell r="Q1360">
            <v>0</v>
          </cell>
          <cell r="R1360">
            <v>0</v>
          </cell>
          <cell r="S1360">
            <v>0</v>
          </cell>
        </row>
        <row r="1361">
          <cell r="M1361">
            <v>0</v>
          </cell>
          <cell r="N1361">
            <v>0</v>
          </cell>
          <cell r="O1361">
            <v>0</v>
          </cell>
          <cell r="P1361">
            <v>0</v>
          </cell>
          <cell r="Q1361">
            <v>0</v>
          </cell>
          <cell r="R1361">
            <v>0</v>
          </cell>
          <cell r="S1361">
            <v>0</v>
          </cell>
        </row>
        <row r="1362">
          <cell r="B1362">
            <v>1900</v>
          </cell>
          <cell r="C1362" t="str">
            <v>Mobile Feeder No 2</v>
          </cell>
          <cell r="D1362">
            <v>10</v>
          </cell>
          <cell r="E1362" t="str">
            <v>Design</v>
          </cell>
          <cell r="F1362" t="str">
            <v>29.  Local Engineering Service/Design</v>
          </cell>
          <cell r="H1362" t="str">
            <v>A Engineering</v>
          </cell>
          <cell r="I1362" t="str">
            <v>Local</v>
          </cell>
          <cell r="J1362" t="str">
            <v>ZAR</v>
          </cell>
          <cell r="L1362">
            <v>552829.71149999998</v>
          </cell>
          <cell r="M1362">
            <v>552829.71149999998</v>
          </cell>
          <cell r="N1362">
            <v>0</v>
          </cell>
          <cell r="O1362">
            <v>0</v>
          </cell>
          <cell r="P1362">
            <v>0</v>
          </cell>
          <cell r="Q1362">
            <v>0</v>
          </cell>
          <cell r="R1362">
            <v>0</v>
          </cell>
          <cell r="S1362">
            <v>0</v>
          </cell>
          <cell r="Y1362">
            <v>552829.71149999998</v>
          </cell>
        </row>
        <row r="1363">
          <cell r="B1363">
            <v>1900</v>
          </cell>
          <cell r="C1363" t="str">
            <v>Mobile Feeder No 2</v>
          </cell>
          <cell r="D1363">
            <v>20</v>
          </cell>
          <cell r="E1363" t="str">
            <v>Procurement</v>
          </cell>
          <cell r="F1363" t="str">
            <v>18.  F.O.R. Price-Goods manufactured Inside R.S.A.</v>
          </cell>
          <cell r="H1363" t="str">
            <v>C Mechanical equipment and materials</v>
          </cell>
          <cell r="I1363" t="str">
            <v>Local</v>
          </cell>
          <cell r="J1363" t="str">
            <v>ZAR</v>
          </cell>
          <cell r="L1363">
            <v>5025724.6499999994</v>
          </cell>
          <cell r="M1363">
            <v>0</v>
          </cell>
          <cell r="N1363">
            <v>5025724.6499999994</v>
          </cell>
          <cell r="O1363">
            <v>0</v>
          </cell>
          <cell r="P1363">
            <v>0</v>
          </cell>
          <cell r="Q1363">
            <v>0</v>
          </cell>
          <cell r="R1363">
            <v>0</v>
          </cell>
          <cell r="S1363">
            <v>0</v>
          </cell>
          <cell r="AM1363">
            <v>5025724.6499999994</v>
          </cell>
        </row>
        <row r="1364">
          <cell r="B1364">
            <v>1900</v>
          </cell>
          <cell r="C1364" t="str">
            <v>Mobile Feeder No 2</v>
          </cell>
          <cell r="D1364">
            <v>30</v>
          </cell>
          <cell r="E1364" t="str">
            <v>Engineering, manufacture and assembly</v>
          </cell>
          <cell r="F1364" t="str">
            <v>25.  Local labour</v>
          </cell>
          <cell r="H1364" t="str">
            <v>C Mechanical equipment and materials</v>
          </cell>
          <cell r="I1364" t="str">
            <v>Local</v>
          </cell>
          <cell r="J1364" t="str">
            <v>ZAR</v>
          </cell>
          <cell r="L1364">
            <v>138207.42787499999</v>
          </cell>
          <cell r="M1364">
            <v>0</v>
          </cell>
          <cell r="N1364">
            <v>0</v>
          </cell>
          <cell r="O1364">
            <v>138207.42787499999</v>
          </cell>
          <cell r="P1364">
            <v>0</v>
          </cell>
          <cell r="Q1364">
            <v>0</v>
          </cell>
          <cell r="R1364">
            <v>0</v>
          </cell>
          <cell r="S1364">
            <v>0</v>
          </cell>
          <cell r="AM1364">
            <v>138207.42787499999</v>
          </cell>
        </row>
        <row r="1365">
          <cell r="B1365">
            <v>1900</v>
          </cell>
          <cell r="C1365" t="str">
            <v>Mobile Feeder No 2</v>
          </cell>
          <cell r="D1365">
            <v>40</v>
          </cell>
          <cell r="E1365" t="str">
            <v>Transport</v>
          </cell>
          <cell r="F1365" t="str">
            <v>22.  Cost of Road transport</v>
          </cell>
          <cell r="H1365" t="str">
            <v>E Transport</v>
          </cell>
          <cell r="I1365" t="str">
            <v>Local</v>
          </cell>
          <cell r="J1365" t="str">
            <v>ZAR</v>
          </cell>
          <cell r="L1365">
            <v>0</v>
          </cell>
          <cell r="M1365">
            <v>0</v>
          </cell>
          <cell r="N1365">
            <v>0</v>
          </cell>
          <cell r="O1365">
            <v>0</v>
          </cell>
          <cell r="P1365">
            <v>0</v>
          </cell>
          <cell r="Q1365">
            <v>0</v>
          </cell>
          <cell r="R1365">
            <v>0</v>
          </cell>
          <cell r="S1365">
            <v>0</v>
          </cell>
          <cell r="AN1365">
            <v>0</v>
          </cell>
        </row>
        <row r="1366">
          <cell r="B1366">
            <v>1900</v>
          </cell>
          <cell r="C1366" t="str">
            <v>Mobile Feeder No 2</v>
          </cell>
          <cell r="D1366">
            <v>50</v>
          </cell>
          <cell r="E1366" t="str">
            <v>Construction, Erection, Installation</v>
          </cell>
          <cell r="F1366" t="str">
            <v>25.  Local labour</v>
          </cell>
          <cell r="H1366" t="str">
            <v>B Construction labour</v>
          </cell>
          <cell r="I1366" t="str">
            <v>Local</v>
          </cell>
          <cell r="J1366" t="str">
            <v>ZAR</v>
          </cell>
          <cell r="L1366">
            <v>502572.46499999997</v>
          </cell>
          <cell r="M1366">
            <v>0</v>
          </cell>
          <cell r="N1366">
            <v>0</v>
          </cell>
          <cell r="O1366">
            <v>0</v>
          </cell>
          <cell r="P1366">
            <v>0</v>
          </cell>
          <cell r="Q1366">
            <v>502572.46499999997</v>
          </cell>
          <cell r="R1366">
            <v>0</v>
          </cell>
          <cell r="S1366">
            <v>0</v>
          </cell>
          <cell r="AP1366">
            <v>502572.46499999997</v>
          </cell>
        </row>
        <row r="1367">
          <cell r="B1367">
            <v>1900</v>
          </cell>
          <cell r="C1367" t="str">
            <v>Mobile Feeder No 2</v>
          </cell>
          <cell r="D1367">
            <v>60</v>
          </cell>
          <cell r="E1367" t="str">
            <v>Other</v>
          </cell>
          <cell r="M1367">
            <v>0</v>
          </cell>
          <cell r="N1367">
            <v>0</v>
          </cell>
          <cell r="O1367">
            <v>0</v>
          </cell>
          <cell r="P1367">
            <v>0</v>
          </cell>
          <cell r="Q1367">
            <v>0</v>
          </cell>
          <cell r="R1367">
            <v>0</v>
          </cell>
          <cell r="S1367">
            <v>0</v>
          </cell>
          <cell r="AD1367">
            <v>0</v>
          </cell>
        </row>
        <row r="1368">
          <cell r="B1368">
            <v>1900</v>
          </cell>
          <cell r="C1368" t="str">
            <v>Mobile Feeder No 2</v>
          </cell>
          <cell r="D1368">
            <v>70</v>
          </cell>
          <cell r="M1368">
            <v>0</v>
          </cell>
          <cell r="N1368">
            <v>0</v>
          </cell>
          <cell r="O1368">
            <v>0</v>
          </cell>
          <cell r="P1368">
            <v>0</v>
          </cell>
          <cell r="Q1368">
            <v>0</v>
          </cell>
          <cell r="R1368">
            <v>0</v>
          </cell>
          <cell r="S1368">
            <v>0</v>
          </cell>
        </row>
        <row r="1369">
          <cell r="M1369">
            <v>0</v>
          </cell>
          <cell r="N1369">
            <v>0</v>
          </cell>
          <cell r="O1369">
            <v>0</v>
          </cell>
          <cell r="P1369">
            <v>0</v>
          </cell>
          <cell r="Q1369">
            <v>0</v>
          </cell>
          <cell r="R1369">
            <v>0</v>
          </cell>
          <cell r="S1369">
            <v>0</v>
          </cell>
        </row>
        <row r="1370">
          <cell r="B1370">
            <v>2000</v>
          </cell>
          <cell r="C1370" t="str">
            <v>Transfer House 2</v>
          </cell>
          <cell r="D1370">
            <v>10</v>
          </cell>
          <cell r="E1370" t="str">
            <v>Design</v>
          </cell>
          <cell r="F1370" t="str">
            <v>29.  Local Engineering Service/Design</v>
          </cell>
          <cell r="H1370" t="str">
            <v>A Engineering</v>
          </cell>
          <cell r="I1370" t="str">
            <v>Local</v>
          </cell>
          <cell r="J1370" t="str">
            <v>ZAR</v>
          </cell>
          <cell r="L1370">
            <v>414288.40197429486</v>
          </cell>
          <cell r="M1370">
            <v>414288.40197429486</v>
          </cell>
          <cell r="N1370">
            <v>0</v>
          </cell>
          <cell r="O1370">
            <v>0</v>
          </cell>
          <cell r="P1370">
            <v>0</v>
          </cell>
          <cell r="Q1370">
            <v>0</v>
          </cell>
          <cell r="R1370">
            <v>0</v>
          </cell>
          <cell r="S1370">
            <v>0</v>
          </cell>
          <cell r="X1370">
            <v>414288.40197429486</v>
          </cell>
        </row>
        <row r="1371">
          <cell r="B1371">
            <v>2000</v>
          </cell>
          <cell r="C1371" t="str">
            <v>Transfer House 2</v>
          </cell>
          <cell r="D1371">
            <v>20</v>
          </cell>
          <cell r="E1371" t="str">
            <v>Procurement</v>
          </cell>
          <cell r="F1371" t="str">
            <v>18.  F.O.R. Price-Goods manufactured Inside R.S.A.</v>
          </cell>
          <cell r="H1371" t="str">
            <v>C Mechanical equipment and materials</v>
          </cell>
          <cell r="I1371" t="str">
            <v>Local</v>
          </cell>
          <cell r="J1371" t="str">
            <v>ZAR</v>
          </cell>
          <cell r="L1371">
            <v>3398655.5186400004</v>
          </cell>
          <cell r="M1371">
            <v>0</v>
          </cell>
          <cell r="N1371">
            <v>3398655.5186400004</v>
          </cell>
          <cell r="O1371">
            <v>0</v>
          </cell>
          <cell r="P1371">
            <v>0</v>
          </cell>
          <cell r="Q1371">
            <v>0</v>
          </cell>
          <cell r="R1371">
            <v>0</v>
          </cell>
          <cell r="S1371">
            <v>0</v>
          </cell>
          <cell r="AO1371">
            <v>3398655.5186400004</v>
          </cell>
        </row>
        <row r="1372">
          <cell r="B1372">
            <v>2000</v>
          </cell>
          <cell r="C1372" t="str">
            <v>Transfer House 2</v>
          </cell>
          <cell r="D1372">
            <v>30</v>
          </cell>
          <cell r="E1372" t="str">
            <v>Engineering, manufacture and assembly</v>
          </cell>
          <cell r="F1372" t="str">
            <v>25.  Local labour</v>
          </cell>
          <cell r="H1372" t="str">
            <v>C Mechanical equipment and materials</v>
          </cell>
          <cell r="I1372" t="str">
            <v>Local</v>
          </cell>
          <cell r="J1372" t="str">
            <v>ZAR</v>
          </cell>
          <cell r="L1372">
            <v>96620.220751073706</v>
          </cell>
          <cell r="M1372">
            <v>0</v>
          </cell>
          <cell r="N1372">
            <v>0</v>
          </cell>
          <cell r="O1372">
            <v>96620.220751073706</v>
          </cell>
          <cell r="P1372">
            <v>0</v>
          </cell>
          <cell r="Q1372">
            <v>0</v>
          </cell>
          <cell r="R1372">
            <v>0</v>
          </cell>
          <cell r="S1372">
            <v>0</v>
          </cell>
          <cell r="AO1372">
            <v>96620.220751073706</v>
          </cell>
        </row>
        <row r="1373">
          <cell r="B1373">
            <v>2000</v>
          </cell>
          <cell r="C1373" t="str">
            <v>Transfer House 2</v>
          </cell>
          <cell r="D1373">
            <v>40</v>
          </cell>
          <cell r="E1373" t="str">
            <v>Transport</v>
          </cell>
          <cell r="F1373" t="str">
            <v>22.  Cost of Road transport</v>
          </cell>
          <cell r="H1373" t="str">
            <v>E Transport</v>
          </cell>
          <cell r="I1373" t="str">
            <v>Local</v>
          </cell>
          <cell r="J1373" t="str">
            <v>ZAR</v>
          </cell>
          <cell r="L1373">
            <v>19324.044150214737</v>
          </cell>
          <cell r="M1373">
            <v>0</v>
          </cell>
          <cell r="N1373">
            <v>0</v>
          </cell>
          <cell r="O1373">
            <v>0</v>
          </cell>
          <cell r="P1373">
            <v>19324.044150214737</v>
          </cell>
          <cell r="Q1373">
            <v>0</v>
          </cell>
          <cell r="R1373">
            <v>0</v>
          </cell>
          <cell r="S1373">
            <v>0</v>
          </cell>
          <cell r="AP1373">
            <v>19324.044150214737</v>
          </cell>
        </row>
        <row r="1374">
          <cell r="B1374">
            <v>2000</v>
          </cell>
          <cell r="C1374" t="str">
            <v>Transfer House 2</v>
          </cell>
          <cell r="D1374">
            <v>50</v>
          </cell>
          <cell r="E1374" t="str">
            <v>Construction, Erection, Installation</v>
          </cell>
          <cell r="F1374" t="str">
            <v>25.  Local labour</v>
          </cell>
          <cell r="H1374" t="str">
            <v>B Construction labour</v>
          </cell>
          <cell r="I1374" t="str">
            <v>Local</v>
          </cell>
          <cell r="J1374" t="str">
            <v>ZAR</v>
          </cell>
          <cell r="L1374">
            <v>493960.83037294762</v>
          </cell>
          <cell r="M1374">
            <v>0</v>
          </cell>
          <cell r="N1374">
            <v>0</v>
          </cell>
          <cell r="O1374">
            <v>0</v>
          </cell>
          <cell r="P1374">
            <v>0</v>
          </cell>
          <cell r="Q1374">
            <v>493960.83037294762</v>
          </cell>
          <cell r="R1374">
            <v>0</v>
          </cell>
          <cell r="S1374">
            <v>0</v>
          </cell>
          <cell r="AR1374">
            <v>493960.83037294762</v>
          </cell>
        </row>
        <row r="1375">
          <cell r="B1375">
            <v>2000</v>
          </cell>
          <cell r="C1375" t="str">
            <v>Transfer House 2</v>
          </cell>
          <cell r="D1375">
            <v>60</v>
          </cell>
          <cell r="E1375" t="str">
            <v>Other Foreign equipment</v>
          </cell>
          <cell r="F1375" t="str">
            <v>19.  F.O.R. Price-Goods supplied from Imported Items</v>
          </cell>
          <cell r="I1375" t="str">
            <v>Foreign</v>
          </cell>
          <cell r="L1375">
            <v>0</v>
          </cell>
          <cell r="M1375">
            <v>0</v>
          </cell>
          <cell r="N1375">
            <v>0</v>
          </cell>
          <cell r="O1375">
            <v>0</v>
          </cell>
          <cell r="P1375">
            <v>0</v>
          </cell>
          <cell r="Q1375">
            <v>0</v>
          </cell>
          <cell r="R1375">
            <v>0</v>
          </cell>
          <cell r="S1375">
            <v>0</v>
          </cell>
          <cell r="AR1375">
            <v>0</v>
          </cell>
        </row>
        <row r="1376">
          <cell r="B1376">
            <v>2000</v>
          </cell>
          <cell r="C1376" t="str">
            <v>Transfer House 2</v>
          </cell>
          <cell r="D1376">
            <v>70</v>
          </cell>
          <cell r="M1376">
            <v>0</v>
          </cell>
          <cell r="N1376">
            <v>0</v>
          </cell>
          <cell r="O1376">
            <v>0</v>
          </cell>
          <cell r="P1376">
            <v>0</v>
          </cell>
          <cell r="Q1376">
            <v>0</v>
          </cell>
          <cell r="R1376">
            <v>0</v>
          </cell>
          <cell r="S1376">
            <v>0</v>
          </cell>
        </row>
        <row r="1377">
          <cell r="B1377">
            <v>2000</v>
          </cell>
          <cell r="C1377" t="str">
            <v>Transfer House 3</v>
          </cell>
          <cell r="D1377">
            <v>10</v>
          </cell>
          <cell r="E1377" t="str">
            <v>Design</v>
          </cell>
          <cell r="F1377" t="str">
            <v>29.  Local Engineering Service/Design</v>
          </cell>
          <cell r="H1377" t="str">
            <v>A Engineering</v>
          </cell>
          <cell r="I1377" t="str">
            <v>Local</v>
          </cell>
          <cell r="J1377" t="str">
            <v>ZAR</v>
          </cell>
          <cell r="L1377">
            <v>566404.93523945229</v>
          </cell>
          <cell r="M1377">
            <v>566404.93523945229</v>
          </cell>
          <cell r="N1377">
            <v>0</v>
          </cell>
          <cell r="O1377">
            <v>0</v>
          </cell>
          <cell r="P1377">
            <v>0</v>
          </cell>
          <cell r="Q1377">
            <v>0</v>
          </cell>
          <cell r="R1377">
            <v>0</v>
          </cell>
          <cell r="S1377">
            <v>0</v>
          </cell>
          <cell r="Y1377">
            <v>566404.93523945229</v>
          </cell>
        </row>
        <row r="1378">
          <cell r="B1378">
            <v>2000</v>
          </cell>
          <cell r="C1378" t="str">
            <v>Transfer House 3</v>
          </cell>
          <cell r="D1378">
            <v>20</v>
          </cell>
          <cell r="E1378" t="str">
            <v>Procurement</v>
          </cell>
          <cell r="F1378" t="str">
            <v>18.  F.O.R. Price-Goods manufactured Inside R.S.A.</v>
          </cell>
          <cell r="H1378" t="str">
            <v>C Mechanical equipment and materials</v>
          </cell>
          <cell r="I1378" t="str">
            <v>Local</v>
          </cell>
          <cell r="J1378" t="str">
            <v>ZAR</v>
          </cell>
          <cell r="L1378">
            <v>4751152.1499960003</v>
          </cell>
          <cell r="M1378">
            <v>0</v>
          </cell>
          <cell r="N1378">
            <v>4751152.1499960003</v>
          </cell>
          <cell r="O1378">
            <v>0</v>
          </cell>
          <cell r="P1378">
            <v>0</v>
          </cell>
          <cell r="Q1378">
            <v>0</v>
          </cell>
          <cell r="R1378">
            <v>0</v>
          </cell>
          <cell r="S1378">
            <v>0</v>
          </cell>
          <cell r="AO1378">
            <v>4751152.1499960003</v>
          </cell>
        </row>
        <row r="1379">
          <cell r="B1379">
            <v>2000</v>
          </cell>
          <cell r="C1379" t="str">
            <v>Transfer House 3</v>
          </cell>
          <cell r="D1379">
            <v>30</v>
          </cell>
          <cell r="E1379" t="str">
            <v>Engineering, manufacture and assembly</v>
          </cell>
          <cell r="F1379" t="str">
            <v>25.  Local labour</v>
          </cell>
          <cell r="H1379" t="str">
            <v>C Mechanical equipment and materials</v>
          </cell>
          <cell r="I1379" t="str">
            <v>Local</v>
          </cell>
          <cell r="J1379" t="str">
            <v>ZAR</v>
          </cell>
          <cell r="L1379">
            <v>134649.35406736308</v>
          </cell>
          <cell r="M1379">
            <v>0</v>
          </cell>
          <cell r="N1379">
            <v>0</v>
          </cell>
          <cell r="O1379">
            <v>134649.35406736308</v>
          </cell>
          <cell r="P1379">
            <v>0</v>
          </cell>
          <cell r="Q1379">
            <v>0</v>
          </cell>
          <cell r="R1379">
            <v>0</v>
          </cell>
          <cell r="S1379">
            <v>0</v>
          </cell>
          <cell r="AO1379">
            <v>134649.35406736308</v>
          </cell>
        </row>
        <row r="1380">
          <cell r="B1380">
            <v>2000</v>
          </cell>
          <cell r="C1380" t="str">
            <v>Transfer House 3</v>
          </cell>
          <cell r="D1380">
            <v>40</v>
          </cell>
          <cell r="E1380" t="str">
            <v>Transport</v>
          </cell>
          <cell r="F1380" t="str">
            <v>22.  Cost of Road transport</v>
          </cell>
          <cell r="H1380" t="str">
            <v>E Transport</v>
          </cell>
          <cell r="I1380" t="str">
            <v>Local</v>
          </cell>
          <cell r="J1380" t="str">
            <v>ZAR</v>
          </cell>
          <cell r="L1380">
            <v>26929.870813472604</v>
          </cell>
          <cell r="M1380">
            <v>0</v>
          </cell>
          <cell r="N1380">
            <v>0</v>
          </cell>
          <cell r="O1380">
            <v>0</v>
          </cell>
          <cell r="P1380">
            <v>26929.870813472604</v>
          </cell>
          <cell r="Q1380">
            <v>0</v>
          </cell>
          <cell r="R1380">
            <v>0</v>
          </cell>
          <cell r="S1380">
            <v>0</v>
          </cell>
          <cell r="AP1380">
            <v>26929.870813472604</v>
          </cell>
        </row>
        <row r="1381">
          <cell r="B1381">
            <v>2000</v>
          </cell>
          <cell r="C1381" t="str">
            <v>Transfer House 3</v>
          </cell>
          <cell r="D1381">
            <v>50</v>
          </cell>
          <cell r="E1381" t="str">
            <v>Construction, Erection, Installation</v>
          </cell>
          <cell r="F1381" t="str">
            <v>25.  Local labour</v>
          </cell>
          <cell r="H1381" t="str">
            <v>B Construction labour</v>
          </cell>
          <cell r="I1381" t="str">
            <v>Local</v>
          </cell>
          <cell r="J1381" t="str">
            <v>ZAR</v>
          </cell>
          <cell r="L1381">
            <v>662629.53166852065</v>
          </cell>
          <cell r="M1381">
            <v>0</v>
          </cell>
          <cell r="N1381">
            <v>0</v>
          </cell>
          <cell r="O1381">
            <v>0</v>
          </cell>
          <cell r="P1381">
            <v>0</v>
          </cell>
          <cell r="Q1381">
            <v>662629.53166852065</v>
          </cell>
          <cell r="R1381">
            <v>0</v>
          </cell>
          <cell r="S1381">
            <v>0</v>
          </cell>
          <cell r="AR1381">
            <v>662629.53166852065</v>
          </cell>
        </row>
        <row r="1382">
          <cell r="B1382">
            <v>2000</v>
          </cell>
          <cell r="C1382" t="str">
            <v>Transfer House 3</v>
          </cell>
          <cell r="D1382">
            <v>60</v>
          </cell>
          <cell r="E1382" t="str">
            <v>Other Foreign equipment</v>
          </cell>
          <cell r="L1382">
            <v>0</v>
          </cell>
          <cell r="M1382">
            <v>0</v>
          </cell>
          <cell r="N1382">
            <v>0</v>
          </cell>
          <cell r="O1382">
            <v>0</v>
          </cell>
          <cell r="P1382">
            <v>0</v>
          </cell>
          <cell r="Q1382">
            <v>0</v>
          </cell>
          <cell r="R1382">
            <v>0</v>
          </cell>
          <cell r="S1382">
            <v>0</v>
          </cell>
          <cell r="AR1382">
            <v>0</v>
          </cell>
        </row>
        <row r="1383">
          <cell r="B1383">
            <v>2000</v>
          </cell>
          <cell r="C1383" t="str">
            <v>Transfer House 3</v>
          </cell>
          <cell r="D1383">
            <v>70</v>
          </cell>
          <cell r="M1383">
            <v>0</v>
          </cell>
          <cell r="N1383">
            <v>0</v>
          </cell>
          <cell r="O1383">
            <v>0</v>
          </cell>
          <cell r="P1383">
            <v>0</v>
          </cell>
          <cell r="Q1383">
            <v>0</v>
          </cell>
          <cell r="R1383">
            <v>0</v>
          </cell>
          <cell r="S1383">
            <v>0</v>
          </cell>
        </row>
        <row r="1384">
          <cell r="B1384">
            <v>2000</v>
          </cell>
          <cell r="C1384" t="str">
            <v>Transfer House 4</v>
          </cell>
          <cell r="D1384">
            <v>10</v>
          </cell>
          <cell r="E1384" t="str">
            <v>Design</v>
          </cell>
          <cell r="F1384" t="str">
            <v>29.  Local Engineering Service/Design</v>
          </cell>
          <cell r="H1384" t="str">
            <v>A Engineering</v>
          </cell>
          <cell r="I1384" t="str">
            <v>Local</v>
          </cell>
          <cell r="J1384" t="str">
            <v>ZAR</v>
          </cell>
          <cell r="L1384">
            <v>904206.77753059042</v>
          </cell>
          <cell r="M1384">
            <v>904206.77753059042</v>
          </cell>
          <cell r="N1384">
            <v>0</v>
          </cell>
          <cell r="O1384">
            <v>0</v>
          </cell>
          <cell r="P1384">
            <v>0</v>
          </cell>
          <cell r="Q1384">
            <v>0</v>
          </cell>
          <cell r="R1384">
            <v>0</v>
          </cell>
          <cell r="S1384">
            <v>0</v>
          </cell>
          <cell r="Z1384">
            <v>904206.77753059042</v>
          </cell>
        </row>
        <row r="1385">
          <cell r="B1385">
            <v>2000</v>
          </cell>
          <cell r="C1385" t="str">
            <v>Transfer House 4</v>
          </cell>
          <cell r="D1385">
            <v>20</v>
          </cell>
          <cell r="E1385" t="str">
            <v>Procurement</v>
          </cell>
          <cell r="F1385" t="str">
            <v>18.  F.O.R. Price-Goods manufactured Inside R.S.A.</v>
          </cell>
          <cell r="H1385" t="str">
            <v>C Mechanical equipment and materials</v>
          </cell>
          <cell r="I1385" t="str">
            <v>Local</v>
          </cell>
          <cell r="J1385" t="str">
            <v>ZAR</v>
          </cell>
          <cell r="L1385">
            <v>7715166.3696127515</v>
          </cell>
          <cell r="M1385">
            <v>0</v>
          </cell>
          <cell r="N1385">
            <v>7715166.3696127515</v>
          </cell>
          <cell r="O1385">
            <v>0</v>
          </cell>
          <cell r="P1385">
            <v>0</v>
          </cell>
          <cell r="Q1385">
            <v>0</v>
          </cell>
          <cell r="R1385">
            <v>0</v>
          </cell>
          <cell r="S1385">
            <v>0</v>
          </cell>
          <cell r="AO1385">
            <v>7715166.3696127515</v>
          </cell>
        </row>
        <row r="1386">
          <cell r="B1386">
            <v>2000</v>
          </cell>
          <cell r="C1386" t="str">
            <v>Transfer House 4</v>
          </cell>
          <cell r="D1386">
            <v>30</v>
          </cell>
          <cell r="E1386" t="str">
            <v>Engineering, manufacture and assembly</v>
          </cell>
          <cell r="F1386" t="str">
            <v>25.  Local labour</v>
          </cell>
          <cell r="H1386" t="str">
            <v>C Mechanical equipment and materials</v>
          </cell>
          <cell r="I1386" t="str">
            <v>Local</v>
          </cell>
          <cell r="J1386" t="str">
            <v>ZAR</v>
          </cell>
          <cell r="L1386">
            <v>219409.63910460263</v>
          </cell>
          <cell r="M1386">
            <v>0</v>
          </cell>
          <cell r="N1386">
            <v>0</v>
          </cell>
          <cell r="O1386">
            <v>219409.63910460263</v>
          </cell>
          <cell r="P1386">
            <v>0</v>
          </cell>
          <cell r="Q1386">
            <v>0</v>
          </cell>
          <cell r="R1386">
            <v>0</v>
          </cell>
          <cell r="S1386">
            <v>0</v>
          </cell>
          <cell r="AO1386">
            <v>219409.63910460263</v>
          </cell>
        </row>
        <row r="1387">
          <cell r="B1387">
            <v>2000</v>
          </cell>
          <cell r="C1387" t="str">
            <v>Transfer House 4</v>
          </cell>
          <cell r="D1387">
            <v>40</v>
          </cell>
          <cell r="E1387" t="str">
            <v>Transport</v>
          </cell>
          <cell r="F1387" t="str">
            <v>22.  Cost of Road transport</v>
          </cell>
          <cell r="H1387" t="str">
            <v>E Transport</v>
          </cell>
          <cell r="I1387" t="str">
            <v>Local</v>
          </cell>
          <cell r="J1387" t="str">
            <v>ZAR</v>
          </cell>
          <cell r="L1387">
            <v>43825.107503520543</v>
          </cell>
          <cell r="M1387">
            <v>0</v>
          </cell>
          <cell r="N1387">
            <v>0</v>
          </cell>
          <cell r="O1387">
            <v>0</v>
          </cell>
          <cell r="P1387">
            <v>43825.107503520543</v>
          </cell>
          <cell r="Q1387">
            <v>0</v>
          </cell>
          <cell r="R1387">
            <v>0</v>
          </cell>
          <cell r="S1387">
            <v>0</v>
          </cell>
          <cell r="AP1387">
            <v>43825.107503520543</v>
          </cell>
        </row>
        <row r="1388">
          <cell r="B1388">
            <v>2000</v>
          </cell>
          <cell r="C1388" t="str">
            <v>Transfer House 4</v>
          </cell>
          <cell r="D1388">
            <v>50</v>
          </cell>
          <cell r="E1388" t="str">
            <v>Construction, Erection, Installation</v>
          </cell>
          <cell r="F1388" t="str">
            <v>25.  Local labour</v>
          </cell>
          <cell r="H1388" t="str">
            <v>B Construction labour</v>
          </cell>
          <cell r="I1388" t="str">
            <v>Local</v>
          </cell>
          <cell r="J1388" t="str">
            <v>ZAR</v>
          </cell>
          <cell r="L1388">
            <v>1061219.1945713535</v>
          </cell>
          <cell r="M1388">
            <v>0</v>
          </cell>
          <cell r="N1388">
            <v>0</v>
          </cell>
          <cell r="O1388">
            <v>0</v>
          </cell>
          <cell r="P1388">
            <v>0</v>
          </cell>
          <cell r="Q1388">
            <v>1061219.1945713535</v>
          </cell>
          <cell r="R1388">
            <v>0</v>
          </cell>
          <cell r="S1388">
            <v>0</v>
          </cell>
          <cell r="AR1388">
            <v>1061219.1945713535</v>
          </cell>
        </row>
        <row r="1389">
          <cell r="B1389">
            <v>2000</v>
          </cell>
          <cell r="C1389" t="str">
            <v>Transfer House 4</v>
          </cell>
          <cell r="D1389">
            <v>60</v>
          </cell>
          <cell r="E1389" t="str">
            <v>Other Foreign equipment</v>
          </cell>
          <cell r="L1389">
            <v>0</v>
          </cell>
          <cell r="M1389">
            <v>0</v>
          </cell>
          <cell r="N1389">
            <v>0</v>
          </cell>
          <cell r="O1389">
            <v>0</v>
          </cell>
          <cell r="P1389">
            <v>0</v>
          </cell>
          <cell r="Q1389">
            <v>0</v>
          </cell>
          <cell r="R1389">
            <v>0</v>
          </cell>
          <cell r="S1389">
            <v>0</v>
          </cell>
          <cell r="AD1389">
            <v>0</v>
          </cell>
        </row>
        <row r="1390">
          <cell r="B1390">
            <v>2000</v>
          </cell>
          <cell r="C1390" t="str">
            <v>Transfer House 4</v>
          </cell>
          <cell r="D1390">
            <v>70</v>
          </cell>
          <cell r="M1390">
            <v>0</v>
          </cell>
          <cell r="N1390">
            <v>0</v>
          </cell>
          <cell r="O1390">
            <v>0</v>
          </cell>
          <cell r="P1390">
            <v>0</v>
          </cell>
          <cell r="Q1390">
            <v>0</v>
          </cell>
          <cell r="R1390">
            <v>0</v>
          </cell>
          <cell r="S1390">
            <v>0</v>
          </cell>
        </row>
        <row r="1391">
          <cell r="B1391">
            <v>2000</v>
          </cell>
          <cell r="C1391" t="str">
            <v>Transfer House 5</v>
          </cell>
          <cell r="D1391">
            <v>10</v>
          </cell>
          <cell r="E1391" t="str">
            <v>Design</v>
          </cell>
          <cell r="F1391" t="str">
            <v>29.  Local Engineering Service/Design</v>
          </cell>
          <cell r="H1391" t="str">
            <v>A Engineering</v>
          </cell>
          <cell r="I1391" t="str">
            <v>Local</v>
          </cell>
          <cell r="J1391" t="str">
            <v>ZAR</v>
          </cell>
          <cell r="L1391">
            <v>330396.71858781518</v>
          </cell>
          <cell r="M1391">
            <v>330396.71858781518</v>
          </cell>
          <cell r="N1391">
            <v>0</v>
          </cell>
          <cell r="O1391">
            <v>0</v>
          </cell>
          <cell r="P1391">
            <v>0</v>
          </cell>
          <cell r="Q1391">
            <v>0</v>
          </cell>
          <cell r="R1391">
            <v>0</v>
          </cell>
          <cell r="S1391">
            <v>0</v>
          </cell>
          <cell r="X1391">
            <v>330396.71858781518</v>
          </cell>
        </row>
        <row r="1392">
          <cell r="B1392">
            <v>2000</v>
          </cell>
          <cell r="C1392" t="str">
            <v>Transfer House 5</v>
          </cell>
          <cell r="D1392">
            <v>20</v>
          </cell>
          <cell r="E1392" t="str">
            <v>Procurement</v>
          </cell>
          <cell r="F1392" t="str">
            <v>18.  F.O.R. Price-Goods manufactured Inside R.S.A.</v>
          </cell>
          <cell r="H1392" t="str">
            <v>C Mechanical equipment and materials</v>
          </cell>
          <cell r="I1392" t="str">
            <v>Local</v>
          </cell>
          <cell r="J1392" t="str">
            <v>ZAR</v>
          </cell>
          <cell r="L1392">
            <v>2916607.4646300003</v>
          </cell>
          <cell r="M1392">
            <v>0</v>
          </cell>
          <cell r="N1392">
            <v>2916607.4646300003</v>
          </cell>
          <cell r="O1392">
            <v>0</v>
          </cell>
          <cell r="P1392">
            <v>0</v>
          </cell>
          <cell r="Q1392">
            <v>0</v>
          </cell>
          <cell r="R1392">
            <v>0</v>
          </cell>
          <cell r="S1392">
            <v>0</v>
          </cell>
          <cell r="AO1392">
            <v>2916607.4646300003</v>
          </cell>
        </row>
        <row r="1393">
          <cell r="B1393">
            <v>2000</v>
          </cell>
          <cell r="C1393" t="str">
            <v>Transfer House 5</v>
          </cell>
          <cell r="D1393">
            <v>30</v>
          </cell>
          <cell r="E1393" t="str">
            <v>Engineering, manufacture and assembly</v>
          </cell>
          <cell r="F1393" t="str">
            <v>25.  Local labour</v>
          </cell>
          <cell r="H1393" t="str">
            <v>C Mechanical equipment and materials</v>
          </cell>
          <cell r="I1393" t="str">
            <v>Local</v>
          </cell>
          <cell r="J1393" t="str">
            <v>ZAR</v>
          </cell>
          <cell r="L1393">
            <v>82599.179646953795</v>
          </cell>
          <cell r="M1393">
            <v>0</v>
          </cell>
          <cell r="N1393">
            <v>0</v>
          </cell>
          <cell r="O1393">
            <v>82599.179646953795</v>
          </cell>
          <cell r="P1393">
            <v>0</v>
          </cell>
          <cell r="Q1393">
            <v>0</v>
          </cell>
          <cell r="R1393">
            <v>0</v>
          </cell>
          <cell r="S1393">
            <v>0</v>
          </cell>
          <cell r="AO1393">
            <v>82599.179646953795</v>
          </cell>
        </row>
        <row r="1394">
          <cell r="B1394">
            <v>2000</v>
          </cell>
          <cell r="C1394" t="str">
            <v>Transfer House 5</v>
          </cell>
          <cell r="D1394">
            <v>40</v>
          </cell>
          <cell r="E1394" t="str">
            <v>Transport</v>
          </cell>
          <cell r="F1394" t="str">
            <v>22.  Cost of Road transport</v>
          </cell>
          <cell r="H1394" t="str">
            <v>E Transport</v>
          </cell>
          <cell r="I1394" t="str">
            <v>Local</v>
          </cell>
          <cell r="J1394" t="str">
            <v>ZAR</v>
          </cell>
          <cell r="L1394">
            <v>16519.835929390756</v>
          </cell>
          <cell r="M1394">
            <v>0</v>
          </cell>
          <cell r="N1394">
            <v>0</v>
          </cell>
          <cell r="O1394">
            <v>0</v>
          </cell>
          <cell r="P1394">
            <v>16519.835929390756</v>
          </cell>
          <cell r="Q1394">
            <v>0</v>
          </cell>
          <cell r="R1394">
            <v>0</v>
          </cell>
          <cell r="S1394">
            <v>0</v>
          </cell>
          <cell r="AP1394">
            <v>16519.835929390756</v>
          </cell>
        </row>
        <row r="1395">
          <cell r="B1395">
            <v>2000</v>
          </cell>
          <cell r="C1395" t="str">
            <v>Transfer House 5</v>
          </cell>
          <cell r="D1395">
            <v>50</v>
          </cell>
          <cell r="E1395" t="str">
            <v>Construction, Erection, Installation</v>
          </cell>
          <cell r="F1395" t="str">
            <v>25.  Local labour</v>
          </cell>
          <cell r="H1395" t="str">
            <v>B Construction labour</v>
          </cell>
          <cell r="I1395" t="str">
            <v>Local</v>
          </cell>
          <cell r="J1395" t="str">
            <v>ZAR</v>
          </cell>
          <cell r="L1395">
            <v>387359.72124815092</v>
          </cell>
          <cell r="M1395">
            <v>0</v>
          </cell>
          <cell r="N1395">
            <v>0</v>
          </cell>
          <cell r="O1395">
            <v>0</v>
          </cell>
          <cell r="P1395">
            <v>0</v>
          </cell>
          <cell r="Q1395">
            <v>387359.72124815092</v>
          </cell>
          <cell r="R1395">
            <v>0</v>
          </cell>
          <cell r="S1395">
            <v>0</v>
          </cell>
          <cell r="AD1395">
            <v>0</v>
          </cell>
          <cell r="AR1395">
            <v>387359.72124815092</v>
          </cell>
        </row>
        <row r="1396">
          <cell r="B1396">
            <v>2000</v>
          </cell>
          <cell r="C1396" t="str">
            <v>Transfer House 5</v>
          </cell>
          <cell r="D1396">
            <v>60</v>
          </cell>
          <cell r="E1396" t="str">
            <v>Other</v>
          </cell>
          <cell r="L1396">
            <v>0</v>
          </cell>
          <cell r="M1396">
            <v>0</v>
          </cell>
          <cell r="N1396">
            <v>0</v>
          </cell>
          <cell r="O1396">
            <v>0</v>
          </cell>
          <cell r="P1396">
            <v>0</v>
          </cell>
          <cell r="Q1396">
            <v>0</v>
          </cell>
          <cell r="R1396">
            <v>0</v>
          </cell>
          <cell r="S1396">
            <v>0</v>
          </cell>
        </row>
        <row r="1397">
          <cell r="B1397">
            <v>2000</v>
          </cell>
          <cell r="C1397" t="str">
            <v>Transfer House 5</v>
          </cell>
          <cell r="D1397">
            <v>70</v>
          </cell>
          <cell r="M1397">
            <v>0</v>
          </cell>
          <cell r="N1397">
            <v>0</v>
          </cell>
          <cell r="O1397">
            <v>0</v>
          </cell>
          <cell r="P1397">
            <v>0</v>
          </cell>
          <cell r="Q1397">
            <v>0</v>
          </cell>
          <cell r="R1397">
            <v>0</v>
          </cell>
          <cell r="S1397">
            <v>0</v>
          </cell>
        </row>
        <row r="1398">
          <cell r="B1398">
            <v>2000</v>
          </cell>
          <cell r="C1398" t="str">
            <v>Transfer House 6</v>
          </cell>
          <cell r="D1398">
            <v>10</v>
          </cell>
          <cell r="E1398" t="str">
            <v>Design</v>
          </cell>
          <cell r="F1398" t="str">
            <v>29.  Local Engineering Service/Design</v>
          </cell>
          <cell r="H1398" t="str">
            <v>A Engineering</v>
          </cell>
          <cell r="I1398" t="str">
            <v>Local</v>
          </cell>
          <cell r="J1398" t="str">
            <v>ZAR</v>
          </cell>
          <cell r="L1398">
            <v>375057.00408573734</v>
          </cell>
          <cell r="M1398">
            <v>375057.00408573734</v>
          </cell>
          <cell r="N1398">
            <v>0</v>
          </cell>
          <cell r="O1398">
            <v>0</v>
          </cell>
          <cell r="P1398">
            <v>0</v>
          </cell>
          <cell r="Q1398">
            <v>0</v>
          </cell>
          <cell r="R1398">
            <v>0</v>
          </cell>
          <cell r="S1398">
            <v>0</v>
          </cell>
          <cell r="AA1398">
            <v>375057.00408573734</v>
          </cell>
        </row>
        <row r="1399">
          <cell r="B1399">
            <v>2000</v>
          </cell>
          <cell r="C1399" t="str">
            <v>Transfer House 6</v>
          </cell>
          <cell r="D1399">
            <v>20</v>
          </cell>
          <cell r="E1399" t="str">
            <v>Procurement</v>
          </cell>
          <cell r="F1399" t="str">
            <v>18.  F.O.R. Price-Goods manufactured Inside R.S.A.</v>
          </cell>
          <cell r="H1399" t="str">
            <v>C Mechanical equipment and materials</v>
          </cell>
          <cell r="I1399" t="str">
            <v>Local</v>
          </cell>
          <cell r="J1399" t="str">
            <v>ZAR</v>
          </cell>
          <cell r="L1399">
            <v>3272442.4103040001</v>
          </cell>
          <cell r="M1399">
            <v>0</v>
          </cell>
          <cell r="N1399">
            <v>3272442.4103040001</v>
          </cell>
          <cell r="O1399">
            <v>0</v>
          </cell>
          <cell r="P1399">
            <v>0</v>
          </cell>
          <cell r="Q1399">
            <v>0</v>
          </cell>
          <cell r="R1399">
            <v>0</v>
          </cell>
          <cell r="S1399">
            <v>0</v>
          </cell>
          <cell r="AR1399">
            <v>3272442.4103040001</v>
          </cell>
        </row>
        <row r="1400">
          <cell r="B1400">
            <v>2000</v>
          </cell>
          <cell r="C1400" t="str">
            <v>Transfer House 6</v>
          </cell>
          <cell r="D1400">
            <v>30</v>
          </cell>
          <cell r="E1400" t="str">
            <v>Engineering, manufacture and assembly</v>
          </cell>
          <cell r="F1400" t="str">
            <v>25.  Local labour</v>
          </cell>
          <cell r="H1400" t="str">
            <v>C Mechanical equipment and materials</v>
          </cell>
          <cell r="I1400" t="str">
            <v>Local</v>
          </cell>
          <cell r="J1400" t="str">
            <v>ZAR</v>
          </cell>
          <cell r="L1400">
            <v>93764.251021434335</v>
          </cell>
          <cell r="M1400">
            <v>0</v>
          </cell>
          <cell r="N1400">
            <v>0</v>
          </cell>
          <cell r="O1400">
            <v>93764.251021434335</v>
          </cell>
          <cell r="P1400">
            <v>0</v>
          </cell>
          <cell r="Q1400">
            <v>0</v>
          </cell>
          <cell r="R1400">
            <v>0</v>
          </cell>
          <cell r="S1400">
            <v>0</v>
          </cell>
          <cell r="AR1400">
            <v>93764.251021434335</v>
          </cell>
        </row>
        <row r="1401">
          <cell r="B1401">
            <v>2000</v>
          </cell>
          <cell r="C1401" t="str">
            <v>Transfer House 6</v>
          </cell>
          <cell r="D1401">
            <v>40</v>
          </cell>
          <cell r="E1401" t="str">
            <v>Transport</v>
          </cell>
          <cell r="F1401" t="str">
            <v>22.  Cost of Road transport</v>
          </cell>
          <cell r="H1401" t="str">
            <v>E Transport</v>
          </cell>
          <cell r="I1401" t="str">
            <v>Local</v>
          </cell>
          <cell r="J1401" t="str">
            <v>ZAR</v>
          </cell>
          <cell r="L1401">
            <v>18752.850204286857</v>
          </cell>
          <cell r="M1401">
            <v>0</v>
          </cell>
          <cell r="N1401">
            <v>0</v>
          </cell>
          <cell r="O1401">
            <v>0</v>
          </cell>
          <cell r="P1401">
            <v>18752.850204286857</v>
          </cell>
          <cell r="Q1401">
            <v>0</v>
          </cell>
          <cell r="R1401">
            <v>0</v>
          </cell>
          <cell r="S1401">
            <v>0</v>
          </cell>
          <cell r="AS1401">
            <v>18752.850204286857</v>
          </cell>
        </row>
        <row r="1402">
          <cell r="B1402">
            <v>2000</v>
          </cell>
          <cell r="C1402" t="str">
            <v>Transfer House 6</v>
          </cell>
          <cell r="D1402">
            <v>50</v>
          </cell>
          <cell r="E1402" t="str">
            <v>Construction, Erection, Installation</v>
          </cell>
          <cell r="F1402" t="str">
            <v>25.  Local labour</v>
          </cell>
          <cell r="H1402" t="str">
            <v>B Construction labour</v>
          </cell>
          <cell r="I1402" t="str">
            <v>Local</v>
          </cell>
          <cell r="J1402" t="str">
            <v>ZAR</v>
          </cell>
          <cell r="L1402">
            <v>478127.63055337197</v>
          </cell>
          <cell r="M1402">
            <v>0</v>
          </cell>
          <cell r="N1402">
            <v>0</v>
          </cell>
          <cell r="O1402">
            <v>0</v>
          </cell>
          <cell r="P1402">
            <v>0</v>
          </cell>
          <cell r="Q1402">
            <v>478127.63055337197</v>
          </cell>
          <cell r="R1402">
            <v>0</v>
          </cell>
          <cell r="S1402">
            <v>0</v>
          </cell>
          <cell r="AD1402">
            <v>0</v>
          </cell>
          <cell r="AU1402">
            <v>478127.63055337197</v>
          </cell>
        </row>
        <row r="1403">
          <cell r="B1403">
            <v>2000</v>
          </cell>
          <cell r="C1403" t="str">
            <v>Transfer House 6</v>
          </cell>
          <cell r="D1403">
            <v>60</v>
          </cell>
          <cell r="E1403" t="str">
            <v>Other</v>
          </cell>
          <cell r="L1403">
            <v>0</v>
          </cell>
          <cell r="M1403">
            <v>0</v>
          </cell>
          <cell r="N1403">
            <v>0</v>
          </cell>
          <cell r="O1403">
            <v>0</v>
          </cell>
          <cell r="P1403">
            <v>0</v>
          </cell>
          <cell r="Q1403">
            <v>0</v>
          </cell>
          <cell r="R1403">
            <v>0</v>
          </cell>
          <cell r="S1403">
            <v>0</v>
          </cell>
        </row>
        <row r="1404">
          <cell r="B1404">
            <v>2000</v>
          </cell>
          <cell r="C1404" t="str">
            <v>Transfer House 6</v>
          </cell>
          <cell r="D1404">
            <v>70</v>
          </cell>
          <cell r="M1404">
            <v>0</v>
          </cell>
          <cell r="N1404">
            <v>0</v>
          </cell>
          <cell r="O1404">
            <v>0</v>
          </cell>
          <cell r="P1404">
            <v>0</v>
          </cell>
          <cell r="Q1404">
            <v>0</v>
          </cell>
          <cell r="R1404">
            <v>0</v>
          </cell>
          <cell r="S1404">
            <v>0</v>
          </cell>
        </row>
        <row r="1405">
          <cell r="B1405">
            <v>2000</v>
          </cell>
          <cell r="C1405" t="str">
            <v>Transfer House 7</v>
          </cell>
          <cell r="D1405">
            <v>10</v>
          </cell>
          <cell r="E1405" t="str">
            <v>Design</v>
          </cell>
          <cell r="F1405" t="str">
            <v>29.  Local Engineering Service/Design</v>
          </cell>
          <cell r="H1405" t="str">
            <v>A Engineering</v>
          </cell>
          <cell r="I1405" t="str">
            <v>Local</v>
          </cell>
          <cell r="J1405" t="str">
            <v>ZAR</v>
          </cell>
          <cell r="L1405">
            <v>697627.33684461727</v>
          </cell>
          <cell r="M1405">
            <v>697627.33684461727</v>
          </cell>
          <cell r="N1405">
            <v>0</v>
          </cell>
          <cell r="O1405">
            <v>0</v>
          </cell>
          <cell r="P1405">
            <v>0</v>
          </cell>
          <cell r="Q1405">
            <v>0</v>
          </cell>
          <cell r="R1405">
            <v>0</v>
          </cell>
          <cell r="S1405">
            <v>0</v>
          </cell>
          <cell r="AB1405">
            <v>697627.33684461727</v>
          </cell>
        </row>
        <row r="1406">
          <cell r="B1406">
            <v>2000</v>
          </cell>
          <cell r="C1406" t="str">
            <v>Transfer House 7</v>
          </cell>
          <cell r="D1406">
            <v>20</v>
          </cell>
          <cell r="E1406" t="str">
            <v>Procurement</v>
          </cell>
          <cell r="F1406" t="str">
            <v>18.  F.O.R. Price-Goods manufactured Inside R.S.A.</v>
          </cell>
          <cell r="H1406" t="str">
            <v>C Mechanical equipment and materials</v>
          </cell>
          <cell r="I1406" t="str">
            <v>Local</v>
          </cell>
          <cell r="J1406" t="str">
            <v>ZAR</v>
          </cell>
          <cell r="L1406">
            <v>6106546.0808658013</v>
          </cell>
          <cell r="M1406">
            <v>0</v>
          </cell>
          <cell r="N1406">
            <v>6106546.0808658013</v>
          </cell>
          <cell r="O1406">
            <v>0</v>
          </cell>
          <cell r="P1406">
            <v>0</v>
          </cell>
          <cell r="Q1406">
            <v>0</v>
          </cell>
          <cell r="R1406">
            <v>0</v>
          </cell>
          <cell r="S1406">
            <v>0</v>
          </cell>
          <cell r="AQ1406">
            <v>6106546.0808658013</v>
          </cell>
        </row>
        <row r="1407">
          <cell r="B1407">
            <v>2000</v>
          </cell>
          <cell r="C1407" t="str">
            <v>Transfer House 7</v>
          </cell>
          <cell r="D1407">
            <v>30</v>
          </cell>
          <cell r="E1407" t="str">
            <v>Engineering, manufacture and assembly</v>
          </cell>
          <cell r="F1407" t="str">
            <v>25.  Local labour</v>
          </cell>
          <cell r="H1407" t="str">
            <v>C Mechanical equipment and materials</v>
          </cell>
          <cell r="I1407" t="str">
            <v>Local</v>
          </cell>
          <cell r="J1407" t="str">
            <v>ZAR</v>
          </cell>
          <cell r="L1407">
            <v>174406.83421115432</v>
          </cell>
          <cell r="M1407">
            <v>0</v>
          </cell>
          <cell r="N1407">
            <v>0</v>
          </cell>
          <cell r="O1407">
            <v>174406.83421115432</v>
          </cell>
          <cell r="P1407">
            <v>0</v>
          </cell>
          <cell r="Q1407">
            <v>0</v>
          </cell>
          <cell r="R1407">
            <v>0</v>
          </cell>
          <cell r="S1407">
            <v>0</v>
          </cell>
          <cell r="AQ1407">
            <v>174406.83421115432</v>
          </cell>
        </row>
        <row r="1408">
          <cell r="B1408">
            <v>2000</v>
          </cell>
          <cell r="C1408" t="str">
            <v>Transfer House 7</v>
          </cell>
          <cell r="D1408">
            <v>40</v>
          </cell>
          <cell r="E1408" t="str">
            <v>Transport</v>
          </cell>
          <cell r="F1408" t="str">
            <v>22.  Cost of Road transport</v>
          </cell>
          <cell r="H1408" t="str">
            <v>E Transport</v>
          </cell>
          <cell r="I1408" t="str">
            <v>Local</v>
          </cell>
          <cell r="J1408" t="str">
            <v>ZAR</v>
          </cell>
          <cell r="L1408">
            <v>34881.366842230862</v>
          </cell>
          <cell r="M1408">
            <v>0</v>
          </cell>
          <cell r="N1408">
            <v>0</v>
          </cell>
          <cell r="O1408">
            <v>0</v>
          </cell>
          <cell r="P1408">
            <v>34881.366842230862</v>
          </cell>
          <cell r="Q1408">
            <v>0</v>
          </cell>
          <cell r="R1408">
            <v>0</v>
          </cell>
          <cell r="S1408">
            <v>0</v>
          </cell>
          <cell r="AR1408">
            <v>34881.366842230862</v>
          </cell>
        </row>
        <row r="1409">
          <cell r="B1409">
            <v>2000</v>
          </cell>
          <cell r="C1409" t="str">
            <v>Transfer House 7</v>
          </cell>
          <cell r="D1409">
            <v>50</v>
          </cell>
          <cell r="E1409" t="str">
            <v>Construction, Erection, Installation</v>
          </cell>
          <cell r="F1409" t="str">
            <v>25.  Local labour</v>
          </cell>
          <cell r="H1409" t="str">
            <v>B Construction labour</v>
          </cell>
          <cell r="I1409" t="str">
            <v>Local</v>
          </cell>
          <cell r="J1409" t="str">
            <v>ZAR</v>
          </cell>
          <cell r="L1409">
            <v>869727.28758037183</v>
          </cell>
          <cell r="M1409">
            <v>0</v>
          </cell>
          <cell r="N1409">
            <v>0</v>
          </cell>
          <cell r="O1409">
            <v>0</v>
          </cell>
          <cell r="P1409">
            <v>0</v>
          </cell>
          <cell r="Q1409">
            <v>869727.28758037183</v>
          </cell>
          <cell r="R1409">
            <v>0</v>
          </cell>
          <cell r="S1409">
            <v>0</v>
          </cell>
          <cell r="AT1409">
            <v>869727.28758037183</v>
          </cell>
        </row>
        <row r="1410">
          <cell r="B1410">
            <v>2000</v>
          </cell>
          <cell r="C1410" t="str">
            <v>Transfer House 7</v>
          </cell>
          <cell r="D1410">
            <v>60</v>
          </cell>
          <cell r="E1410" t="str">
            <v>Other</v>
          </cell>
          <cell r="L1410">
            <v>0</v>
          </cell>
          <cell r="M1410">
            <v>0</v>
          </cell>
          <cell r="N1410">
            <v>0</v>
          </cell>
          <cell r="O1410">
            <v>0</v>
          </cell>
          <cell r="P1410">
            <v>0</v>
          </cell>
          <cell r="Q1410">
            <v>0</v>
          </cell>
          <cell r="R1410">
            <v>0</v>
          </cell>
          <cell r="S1410">
            <v>0</v>
          </cell>
          <cell r="AD1410">
            <v>0</v>
          </cell>
        </row>
        <row r="1411">
          <cell r="B1411">
            <v>2000</v>
          </cell>
          <cell r="C1411" t="str">
            <v>Transfer House 7</v>
          </cell>
          <cell r="D1411">
            <v>70</v>
          </cell>
          <cell r="M1411">
            <v>0</v>
          </cell>
          <cell r="N1411">
            <v>0</v>
          </cell>
          <cell r="O1411">
            <v>0</v>
          </cell>
          <cell r="P1411">
            <v>0</v>
          </cell>
          <cell r="Q1411">
            <v>0</v>
          </cell>
          <cell r="R1411">
            <v>0</v>
          </cell>
          <cell r="S1411">
            <v>0</v>
          </cell>
        </row>
        <row r="1412">
          <cell r="B1412">
            <v>2000</v>
          </cell>
          <cell r="C1412" t="str">
            <v>Transfer House 8</v>
          </cell>
          <cell r="D1412">
            <v>10</v>
          </cell>
          <cell r="E1412" t="str">
            <v>Design</v>
          </cell>
          <cell r="F1412" t="str">
            <v>29.  Local Engineering Service/Design</v>
          </cell>
          <cell r="H1412" t="str">
            <v>A Engineering</v>
          </cell>
          <cell r="I1412" t="str">
            <v>Local</v>
          </cell>
          <cell r="J1412" t="str">
            <v>ZAR</v>
          </cell>
          <cell r="L1412">
            <v>548977.93291256228</v>
          </cell>
          <cell r="M1412">
            <v>548977.93291256228</v>
          </cell>
          <cell r="N1412">
            <v>0</v>
          </cell>
          <cell r="O1412">
            <v>0</v>
          </cell>
          <cell r="P1412">
            <v>0</v>
          </cell>
          <cell r="Q1412">
            <v>0</v>
          </cell>
          <cell r="R1412">
            <v>0</v>
          </cell>
          <cell r="S1412">
            <v>0</v>
          </cell>
          <cell r="AC1412">
            <v>548977.93291256228</v>
          </cell>
        </row>
        <row r="1413">
          <cell r="B1413">
            <v>2000</v>
          </cell>
          <cell r="C1413" t="str">
            <v>Transfer House 8</v>
          </cell>
          <cell r="D1413">
            <v>20</v>
          </cell>
          <cell r="E1413" t="str">
            <v>Procurement</v>
          </cell>
          <cell r="F1413" t="str">
            <v>18.  F.O.R. Price-Goods manufactured Inside R.S.A.</v>
          </cell>
          <cell r="H1413" t="str">
            <v>C Mechanical equipment and materials</v>
          </cell>
          <cell r="I1413" t="str">
            <v>Local</v>
          </cell>
          <cell r="J1413" t="str">
            <v>ZAR</v>
          </cell>
          <cell r="L1413">
            <v>4807711.8452790007</v>
          </cell>
          <cell r="M1413">
            <v>0</v>
          </cell>
          <cell r="N1413">
            <v>4807711.8452790007</v>
          </cell>
          <cell r="O1413">
            <v>0</v>
          </cell>
          <cell r="P1413">
            <v>0</v>
          </cell>
          <cell r="Q1413">
            <v>0</v>
          </cell>
          <cell r="R1413">
            <v>0</v>
          </cell>
          <cell r="S1413">
            <v>0</v>
          </cell>
          <cell r="AR1413">
            <v>4807711.8452790007</v>
          </cell>
        </row>
        <row r="1414">
          <cell r="B1414">
            <v>2000</v>
          </cell>
          <cell r="C1414" t="str">
            <v>Transfer House 8</v>
          </cell>
          <cell r="D1414">
            <v>30</v>
          </cell>
          <cell r="E1414" t="str">
            <v>Engineering, manufacture and assembly</v>
          </cell>
          <cell r="F1414" t="str">
            <v>25.  Local labour</v>
          </cell>
          <cell r="H1414" t="str">
            <v>C Mechanical equipment and materials</v>
          </cell>
          <cell r="I1414" t="str">
            <v>Local</v>
          </cell>
          <cell r="J1414" t="str">
            <v>ZAR</v>
          </cell>
          <cell r="L1414">
            <v>137244.48322814057</v>
          </cell>
          <cell r="M1414">
            <v>0</v>
          </cell>
          <cell r="N1414">
            <v>0</v>
          </cell>
          <cell r="O1414">
            <v>137244.48322814057</v>
          </cell>
          <cell r="P1414">
            <v>0</v>
          </cell>
          <cell r="Q1414">
            <v>0</v>
          </cell>
          <cell r="R1414">
            <v>0</v>
          </cell>
          <cell r="S1414">
            <v>0</v>
          </cell>
          <cell r="AR1414">
            <v>137244.48322814057</v>
          </cell>
        </row>
        <row r="1415">
          <cell r="B1415">
            <v>2000</v>
          </cell>
          <cell r="C1415" t="str">
            <v>Transfer House 8</v>
          </cell>
          <cell r="D1415">
            <v>40</v>
          </cell>
          <cell r="E1415" t="str">
            <v>Transport</v>
          </cell>
          <cell r="F1415" t="str">
            <v>22.  Cost of Road transport</v>
          </cell>
          <cell r="H1415" t="str">
            <v>E Transport</v>
          </cell>
          <cell r="I1415" t="str">
            <v>Local</v>
          </cell>
          <cell r="J1415" t="str">
            <v>ZAR</v>
          </cell>
          <cell r="L1415">
            <v>27448.896645628112</v>
          </cell>
          <cell r="M1415">
            <v>0</v>
          </cell>
          <cell r="N1415">
            <v>0</v>
          </cell>
          <cell r="O1415">
            <v>0</v>
          </cell>
          <cell r="P1415">
            <v>27448.896645628112</v>
          </cell>
          <cell r="Q1415">
            <v>0</v>
          </cell>
          <cell r="R1415">
            <v>0</v>
          </cell>
          <cell r="S1415">
            <v>0</v>
          </cell>
          <cell r="AS1415">
            <v>27448.896645628112</v>
          </cell>
        </row>
        <row r="1416">
          <cell r="B1416">
            <v>2000</v>
          </cell>
          <cell r="C1416" t="str">
            <v>Transfer House 8</v>
          </cell>
          <cell r="D1416">
            <v>50</v>
          </cell>
          <cell r="E1416" t="str">
            <v>Construction, Erection, Installation</v>
          </cell>
          <cell r="F1416" t="str">
            <v>25.  Local labour</v>
          </cell>
          <cell r="H1416" t="str">
            <v>B Construction labour</v>
          </cell>
          <cell r="I1416" t="str">
            <v>Local</v>
          </cell>
          <cell r="J1416" t="str">
            <v>ZAR</v>
          </cell>
          <cell r="L1416">
            <v>682067.48384662182</v>
          </cell>
          <cell r="M1416">
            <v>0</v>
          </cell>
          <cell r="N1416">
            <v>0</v>
          </cell>
          <cell r="O1416">
            <v>0</v>
          </cell>
          <cell r="P1416">
            <v>0</v>
          </cell>
          <cell r="Q1416">
            <v>682067.48384662182</v>
          </cell>
          <cell r="R1416">
            <v>0</v>
          </cell>
          <cell r="S1416">
            <v>0</v>
          </cell>
          <cell r="AU1416">
            <v>682067.48384662182</v>
          </cell>
        </row>
        <row r="1417">
          <cell r="B1417">
            <v>2000</v>
          </cell>
          <cell r="C1417" t="str">
            <v>Transfer House 8</v>
          </cell>
          <cell r="D1417">
            <v>60</v>
          </cell>
          <cell r="E1417" t="str">
            <v>Other</v>
          </cell>
          <cell r="L1417">
            <v>0</v>
          </cell>
          <cell r="M1417">
            <v>0</v>
          </cell>
          <cell r="N1417">
            <v>0</v>
          </cell>
          <cell r="O1417">
            <v>0</v>
          </cell>
          <cell r="P1417">
            <v>0</v>
          </cell>
          <cell r="Q1417">
            <v>0</v>
          </cell>
          <cell r="R1417">
            <v>0</v>
          </cell>
          <cell r="S1417">
            <v>0</v>
          </cell>
          <cell r="AD1417">
            <v>0</v>
          </cell>
        </row>
        <row r="1418">
          <cell r="B1418">
            <v>2000</v>
          </cell>
          <cell r="C1418" t="str">
            <v>Transfer House 8</v>
          </cell>
          <cell r="D1418">
            <v>70</v>
          </cell>
          <cell r="M1418">
            <v>0</v>
          </cell>
          <cell r="N1418">
            <v>0</v>
          </cell>
          <cell r="O1418">
            <v>0</v>
          </cell>
          <cell r="P1418">
            <v>0</v>
          </cell>
          <cell r="Q1418">
            <v>0</v>
          </cell>
          <cell r="R1418">
            <v>0</v>
          </cell>
          <cell r="S1418">
            <v>0</v>
          </cell>
        </row>
        <row r="1419">
          <cell r="B1419">
            <v>2000</v>
          </cell>
          <cell r="C1419" t="str">
            <v>Transfer House Th 9 (Top of Silo 2)</v>
          </cell>
          <cell r="D1419">
            <v>10</v>
          </cell>
          <cell r="E1419" t="str">
            <v>Design</v>
          </cell>
          <cell r="F1419" t="str">
            <v>29.  Local Engineering Service/Design</v>
          </cell>
          <cell r="H1419" t="str">
            <v>A Engineering</v>
          </cell>
          <cell r="I1419" t="str">
            <v>Local</v>
          </cell>
          <cell r="J1419" t="str">
            <v>ZAR</v>
          </cell>
          <cell r="L1419">
            <v>295583.89751847723</v>
          </cell>
          <cell r="M1419">
            <v>295583.89751847723</v>
          </cell>
          <cell r="N1419">
            <v>0</v>
          </cell>
          <cell r="O1419">
            <v>0</v>
          </cell>
          <cell r="P1419">
            <v>0</v>
          </cell>
          <cell r="Q1419">
            <v>0</v>
          </cell>
          <cell r="R1419">
            <v>0</v>
          </cell>
          <cell r="S1419">
            <v>0</v>
          </cell>
          <cell r="AD1419">
            <v>295583.89751847723</v>
          </cell>
        </row>
        <row r="1420">
          <cell r="B1420">
            <v>2000</v>
          </cell>
          <cell r="C1420" t="str">
            <v>Transfer House Th 9 (Top of Silo 2)</v>
          </cell>
          <cell r="D1420">
            <v>20</v>
          </cell>
          <cell r="E1420" t="str">
            <v>Procurement</v>
          </cell>
          <cell r="F1420" t="str">
            <v>18.  F.O.R. Price-Goods manufactured Inside R.S.A.</v>
          </cell>
          <cell r="H1420" t="str">
            <v>C Mechanical equipment and materials</v>
          </cell>
          <cell r="I1420" t="str">
            <v>Local</v>
          </cell>
          <cell r="J1420" t="str">
            <v>ZAR</v>
          </cell>
          <cell r="L1420">
            <v>2572664.2555725002</v>
          </cell>
          <cell r="M1420">
            <v>0</v>
          </cell>
          <cell r="N1420">
            <v>2572664.2555725002</v>
          </cell>
          <cell r="O1420">
            <v>0</v>
          </cell>
          <cell r="P1420">
            <v>0</v>
          </cell>
          <cell r="Q1420">
            <v>0</v>
          </cell>
          <cell r="R1420">
            <v>0</v>
          </cell>
          <cell r="S1420">
            <v>0</v>
          </cell>
          <cell r="AS1420">
            <v>2572664.2555725002</v>
          </cell>
        </row>
        <row r="1421">
          <cell r="B1421">
            <v>2000</v>
          </cell>
          <cell r="C1421" t="str">
            <v>Transfer House Th 9 (Top of Silo 2)</v>
          </cell>
          <cell r="D1421">
            <v>30</v>
          </cell>
          <cell r="E1421" t="str">
            <v>Engineering, manufacture and assembly</v>
          </cell>
          <cell r="F1421" t="str">
            <v>25.  Local labour</v>
          </cell>
          <cell r="H1421" t="str">
            <v>C Mechanical equipment and materials</v>
          </cell>
          <cell r="I1421" t="str">
            <v>Local</v>
          </cell>
          <cell r="J1421" t="str">
            <v>ZAR</v>
          </cell>
          <cell r="L1421">
            <v>73895.974379619307</v>
          </cell>
          <cell r="M1421">
            <v>0</v>
          </cell>
          <cell r="N1421">
            <v>0</v>
          </cell>
          <cell r="O1421">
            <v>73895.974379619307</v>
          </cell>
          <cell r="P1421">
            <v>0</v>
          </cell>
          <cell r="Q1421">
            <v>0</v>
          </cell>
          <cell r="R1421">
            <v>0</v>
          </cell>
          <cell r="S1421">
            <v>0</v>
          </cell>
          <cell r="AS1421">
            <v>73895.974379619307</v>
          </cell>
        </row>
        <row r="1422">
          <cell r="B1422">
            <v>2000</v>
          </cell>
          <cell r="C1422" t="str">
            <v>Transfer House Th 9 (Top of Silo 2)</v>
          </cell>
          <cell r="D1422">
            <v>40</v>
          </cell>
          <cell r="E1422" t="str">
            <v>Transport</v>
          </cell>
          <cell r="F1422" t="str">
            <v>22.  Cost of Road transport</v>
          </cell>
          <cell r="H1422" t="str">
            <v>E Transport</v>
          </cell>
          <cell r="I1422" t="str">
            <v>Local</v>
          </cell>
          <cell r="J1422" t="str">
            <v>ZAR</v>
          </cell>
          <cell r="L1422">
            <v>14779.194875923857</v>
          </cell>
          <cell r="M1422">
            <v>0</v>
          </cell>
          <cell r="N1422">
            <v>0</v>
          </cell>
          <cell r="O1422">
            <v>0</v>
          </cell>
          <cell r="P1422">
            <v>14779.194875923857</v>
          </cell>
          <cell r="Q1422">
            <v>0</v>
          </cell>
          <cell r="R1422">
            <v>0</v>
          </cell>
          <cell r="S1422">
            <v>0</v>
          </cell>
          <cell r="AT1422">
            <v>14779.194875923857</v>
          </cell>
        </row>
        <row r="1423">
          <cell r="B1423">
            <v>2000</v>
          </cell>
          <cell r="C1423" t="str">
            <v>Transfer House Th 9 (Top of Silo 2)</v>
          </cell>
          <cell r="D1423">
            <v>50</v>
          </cell>
          <cell r="E1423" t="str">
            <v>Construction, Erection, Installation</v>
          </cell>
          <cell r="F1423" t="str">
            <v>25.  Local labour</v>
          </cell>
          <cell r="H1423" t="str">
            <v>B Construction labour</v>
          </cell>
          <cell r="I1423" t="str">
            <v>Local</v>
          </cell>
          <cell r="J1423" t="str">
            <v>ZAR</v>
          </cell>
          <cell r="L1423">
            <v>383174.71961227193</v>
          </cell>
          <cell r="M1423">
            <v>0</v>
          </cell>
          <cell r="N1423">
            <v>0</v>
          </cell>
          <cell r="O1423">
            <v>0</v>
          </cell>
          <cell r="P1423">
            <v>0</v>
          </cell>
          <cell r="Q1423">
            <v>383174.71961227193</v>
          </cell>
          <cell r="R1423">
            <v>0</v>
          </cell>
          <cell r="S1423">
            <v>0</v>
          </cell>
          <cell r="AV1423">
            <v>383174.71961227193</v>
          </cell>
        </row>
        <row r="1424">
          <cell r="B1424">
            <v>2000</v>
          </cell>
          <cell r="C1424" t="str">
            <v>Transfer House Th 9 (Top of Silo 2)</v>
          </cell>
          <cell r="D1424">
            <v>60</v>
          </cell>
          <cell r="E1424" t="str">
            <v>Other</v>
          </cell>
          <cell r="L1424">
            <v>0</v>
          </cell>
          <cell r="M1424">
            <v>0</v>
          </cell>
          <cell r="N1424">
            <v>0</v>
          </cell>
          <cell r="O1424">
            <v>0</v>
          </cell>
          <cell r="P1424">
            <v>0</v>
          </cell>
          <cell r="Q1424">
            <v>0</v>
          </cell>
          <cell r="R1424">
            <v>0</v>
          </cell>
          <cell r="S1424">
            <v>0</v>
          </cell>
          <cell r="AD1424">
            <v>0</v>
          </cell>
        </row>
        <row r="1425">
          <cell r="B1425">
            <v>2000</v>
          </cell>
          <cell r="C1425" t="str">
            <v>Transfer House Th 9 (Top of Silo 2)</v>
          </cell>
          <cell r="D1425">
            <v>70</v>
          </cell>
          <cell r="M1425">
            <v>0</v>
          </cell>
          <cell r="N1425">
            <v>0</v>
          </cell>
          <cell r="O1425">
            <v>0</v>
          </cell>
          <cell r="P1425">
            <v>0</v>
          </cell>
          <cell r="Q1425">
            <v>0</v>
          </cell>
          <cell r="R1425">
            <v>0</v>
          </cell>
          <cell r="S1425">
            <v>0</v>
          </cell>
        </row>
        <row r="1428">
          <cell r="B1428">
            <v>2100</v>
          </cell>
          <cell r="C1428" t="str">
            <v>Transfer Chute</v>
          </cell>
          <cell r="D1428">
            <v>10</v>
          </cell>
          <cell r="E1428" t="str">
            <v>Design</v>
          </cell>
          <cell r="F1428" t="str">
            <v>29.  Local Engineering Service/Design</v>
          </cell>
          <cell r="H1428" t="str">
            <v>A Engineering</v>
          </cell>
          <cell r="I1428" t="str">
            <v>Local</v>
          </cell>
          <cell r="J1428" t="str">
            <v>ZAR</v>
          </cell>
          <cell r="M1428">
            <v>0</v>
          </cell>
          <cell r="N1428">
            <v>0</v>
          </cell>
          <cell r="O1428">
            <v>0</v>
          </cell>
          <cell r="P1428">
            <v>0</v>
          </cell>
          <cell r="Q1428">
            <v>0</v>
          </cell>
          <cell r="R1428">
            <v>0</v>
          </cell>
          <cell r="S1428">
            <v>0</v>
          </cell>
        </row>
        <row r="1429">
          <cell r="B1429">
            <v>2100</v>
          </cell>
          <cell r="C1429" t="str">
            <v>Transfer Chute</v>
          </cell>
          <cell r="D1429">
            <v>20</v>
          </cell>
          <cell r="E1429" t="str">
            <v>Procurement</v>
          </cell>
          <cell r="F1429" t="str">
            <v>18.  F.O.R. Price-Goods manufactured Inside R.S.A.</v>
          </cell>
          <cell r="H1429" t="str">
            <v>C Mechanical equipment and materials</v>
          </cell>
          <cell r="I1429" t="str">
            <v>Local</v>
          </cell>
          <cell r="J1429" t="str">
            <v>ZAR</v>
          </cell>
          <cell r="M1429">
            <v>0</v>
          </cell>
          <cell r="N1429">
            <v>0</v>
          </cell>
          <cell r="O1429">
            <v>0</v>
          </cell>
          <cell r="P1429">
            <v>0</v>
          </cell>
          <cell r="Q1429">
            <v>0</v>
          </cell>
          <cell r="R1429">
            <v>0</v>
          </cell>
          <cell r="S1429">
            <v>0</v>
          </cell>
        </row>
        <row r="1430">
          <cell r="B1430">
            <v>2100</v>
          </cell>
          <cell r="C1430" t="str">
            <v>Transfer Chute</v>
          </cell>
          <cell r="D1430">
            <v>30</v>
          </cell>
          <cell r="E1430" t="str">
            <v>Engineering, manufacture and assembly</v>
          </cell>
          <cell r="F1430" t="str">
            <v>25.  Local labour</v>
          </cell>
          <cell r="H1430" t="str">
            <v>C Mechanical equipment and materials</v>
          </cell>
          <cell r="I1430" t="str">
            <v>Local</v>
          </cell>
          <cell r="J1430" t="str">
            <v>ZAR</v>
          </cell>
          <cell r="M1430">
            <v>0</v>
          </cell>
          <cell r="N1430">
            <v>0</v>
          </cell>
          <cell r="O1430">
            <v>0</v>
          </cell>
          <cell r="P1430">
            <v>0</v>
          </cell>
          <cell r="Q1430">
            <v>0</v>
          </cell>
          <cell r="R1430">
            <v>0</v>
          </cell>
          <cell r="S1430">
            <v>0</v>
          </cell>
        </row>
        <row r="1431">
          <cell r="B1431">
            <v>2100</v>
          </cell>
          <cell r="C1431" t="str">
            <v>Transfer Chute</v>
          </cell>
          <cell r="D1431">
            <v>40</v>
          </cell>
          <cell r="E1431" t="str">
            <v>Transport</v>
          </cell>
          <cell r="F1431" t="str">
            <v>22.  Cost of Road transport</v>
          </cell>
          <cell r="H1431" t="str">
            <v>E Transport</v>
          </cell>
          <cell r="I1431" t="str">
            <v>Local</v>
          </cell>
          <cell r="J1431" t="str">
            <v>ZAR</v>
          </cell>
          <cell r="M1431">
            <v>0</v>
          </cell>
          <cell r="N1431">
            <v>0</v>
          </cell>
          <cell r="O1431">
            <v>0</v>
          </cell>
          <cell r="P1431">
            <v>0</v>
          </cell>
          <cell r="Q1431">
            <v>0</v>
          </cell>
          <cell r="R1431">
            <v>0</v>
          </cell>
          <cell r="S1431">
            <v>0</v>
          </cell>
        </row>
        <row r="1432">
          <cell r="B1432">
            <v>2100</v>
          </cell>
          <cell r="C1432" t="str">
            <v>Transfer Chute</v>
          </cell>
          <cell r="D1432">
            <v>50</v>
          </cell>
          <cell r="E1432" t="str">
            <v>Construction, Erection, Installation</v>
          </cell>
          <cell r="F1432" t="str">
            <v>25.  Local labour</v>
          </cell>
          <cell r="H1432" t="str">
            <v>B Construction labour</v>
          </cell>
          <cell r="I1432" t="str">
            <v>Local</v>
          </cell>
          <cell r="J1432" t="str">
            <v>ZAR</v>
          </cell>
          <cell r="M1432">
            <v>0</v>
          </cell>
          <cell r="N1432">
            <v>0</v>
          </cell>
          <cell r="O1432">
            <v>0</v>
          </cell>
          <cell r="P1432">
            <v>0</v>
          </cell>
          <cell r="Q1432">
            <v>0</v>
          </cell>
          <cell r="R1432">
            <v>0</v>
          </cell>
          <cell r="S1432">
            <v>0</v>
          </cell>
        </row>
        <row r="1433">
          <cell r="B1433">
            <v>2100</v>
          </cell>
          <cell r="C1433" t="str">
            <v>Transfer Chute</v>
          </cell>
          <cell r="D1433">
            <v>60</v>
          </cell>
          <cell r="E1433" t="str">
            <v>Other</v>
          </cell>
          <cell r="M1433">
            <v>0</v>
          </cell>
          <cell r="N1433">
            <v>0</v>
          </cell>
          <cell r="O1433">
            <v>0</v>
          </cell>
          <cell r="P1433">
            <v>0</v>
          </cell>
          <cell r="Q1433">
            <v>0</v>
          </cell>
          <cell r="R1433">
            <v>0</v>
          </cell>
          <cell r="S1433">
            <v>0</v>
          </cell>
        </row>
        <row r="1434">
          <cell r="B1434">
            <v>2100</v>
          </cell>
          <cell r="C1434" t="str">
            <v>Transfer Chute</v>
          </cell>
          <cell r="D1434">
            <v>70</v>
          </cell>
          <cell r="M1434">
            <v>0</v>
          </cell>
          <cell r="N1434">
            <v>0</v>
          </cell>
          <cell r="O1434">
            <v>0</v>
          </cell>
          <cell r="P1434">
            <v>0</v>
          </cell>
          <cell r="Q1434">
            <v>0</v>
          </cell>
          <cell r="R1434">
            <v>0</v>
          </cell>
          <cell r="S1434">
            <v>0</v>
          </cell>
        </row>
        <row r="1435">
          <cell r="M1435">
            <v>0</v>
          </cell>
          <cell r="N1435">
            <v>0</v>
          </cell>
          <cell r="O1435">
            <v>0</v>
          </cell>
          <cell r="P1435">
            <v>0</v>
          </cell>
          <cell r="Q1435">
            <v>0</v>
          </cell>
          <cell r="R1435">
            <v>0</v>
          </cell>
          <cell r="S1435">
            <v>0</v>
          </cell>
        </row>
        <row r="1436">
          <cell r="B1436">
            <v>2200</v>
          </cell>
          <cell r="C1436" t="str">
            <v>On line Moisture Analyser</v>
          </cell>
          <cell r="D1436">
            <v>10</v>
          </cell>
          <cell r="E1436" t="str">
            <v>Design</v>
          </cell>
          <cell r="F1436" t="str">
            <v>29.  Local Engineering Service/Design</v>
          </cell>
          <cell r="H1436" t="str">
            <v>A Engineering</v>
          </cell>
          <cell r="I1436" t="str">
            <v>Local</v>
          </cell>
          <cell r="J1436" t="str">
            <v>ZAR</v>
          </cell>
          <cell r="L1436">
            <v>74011.772900699987</v>
          </cell>
          <cell r="M1436">
            <v>74011.772900699987</v>
          </cell>
          <cell r="N1436">
            <v>0</v>
          </cell>
          <cell r="O1436">
            <v>0</v>
          </cell>
          <cell r="P1436">
            <v>0</v>
          </cell>
          <cell r="Q1436">
            <v>0</v>
          </cell>
          <cell r="R1436">
            <v>0</v>
          </cell>
          <cell r="S1436">
            <v>0</v>
          </cell>
          <cell r="X1436">
            <v>74011.772900699987</v>
          </cell>
        </row>
        <row r="1437">
          <cell r="B1437">
            <v>2200</v>
          </cell>
          <cell r="C1437" t="str">
            <v>On line Moisture Analyser</v>
          </cell>
          <cell r="D1437">
            <v>20</v>
          </cell>
          <cell r="E1437" t="str">
            <v>Procurement</v>
          </cell>
          <cell r="F1437" t="str">
            <v>18.  F.O.R. Price-Goods manufactured Inside R.S.A.</v>
          </cell>
          <cell r="H1437" t="str">
            <v>C Mechanical equipment and materials</v>
          </cell>
          <cell r="I1437" t="str">
            <v>Local</v>
          </cell>
          <cell r="J1437" t="str">
            <v>ZAR</v>
          </cell>
          <cell r="L1437">
            <v>39998.954249999995</v>
          </cell>
          <cell r="M1437">
            <v>0</v>
          </cell>
          <cell r="N1437">
            <v>39998.954249999995</v>
          </cell>
          <cell r="O1437">
            <v>0</v>
          </cell>
          <cell r="P1437">
            <v>0</v>
          </cell>
          <cell r="Q1437">
            <v>0</v>
          </cell>
          <cell r="R1437">
            <v>0</v>
          </cell>
          <cell r="S1437">
            <v>0</v>
          </cell>
          <cell r="AO1437">
            <v>39998.954249999995</v>
          </cell>
        </row>
        <row r="1438">
          <cell r="B1438">
            <v>2200</v>
          </cell>
          <cell r="C1438" t="str">
            <v>On line Moisture Analyser</v>
          </cell>
          <cell r="D1438">
            <v>30</v>
          </cell>
          <cell r="E1438" t="str">
            <v>Engineering, manufacture and assembly</v>
          </cell>
          <cell r="F1438" t="str">
            <v>25.  Local labour</v>
          </cell>
          <cell r="H1438" t="str">
            <v>C Mechanical equipment and materials</v>
          </cell>
          <cell r="I1438" t="str">
            <v>Local</v>
          </cell>
          <cell r="J1438" t="str">
            <v>ZAR</v>
          </cell>
          <cell r="L1438">
            <v>18502.943225174997</v>
          </cell>
          <cell r="M1438">
            <v>0</v>
          </cell>
          <cell r="N1438">
            <v>0</v>
          </cell>
          <cell r="O1438">
            <v>18502.943225174997</v>
          </cell>
          <cell r="P1438">
            <v>0</v>
          </cell>
          <cell r="Q1438">
            <v>0</v>
          </cell>
          <cell r="R1438">
            <v>0</v>
          </cell>
          <cell r="S1438">
            <v>0</v>
          </cell>
          <cell r="AO1438">
            <v>18502.943225174997</v>
          </cell>
        </row>
        <row r="1439">
          <cell r="B1439">
            <v>2200</v>
          </cell>
          <cell r="C1439" t="str">
            <v>On line Moisture Analyser</v>
          </cell>
          <cell r="D1439">
            <v>40</v>
          </cell>
          <cell r="E1439" t="str">
            <v>Transport</v>
          </cell>
          <cell r="F1439" t="str">
            <v>22.  Cost of Road transport</v>
          </cell>
          <cell r="H1439" t="str">
            <v>E Transport</v>
          </cell>
          <cell r="I1439" t="str">
            <v>Local</v>
          </cell>
          <cell r="J1439" t="str">
            <v>ZAR</v>
          </cell>
          <cell r="L1439">
            <v>3700.5886450349999</v>
          </cell>
          <cell r="M1439">
            <v>0</v>
          </cell>
          <cell r="N1439">
            <v>0</v>
          </cell>
          <cell r="O1439">
            <v>0</v>
          </cell>
          <cell r="P1439">
            <v>3700.5886450349999</v>
          </cell>
          <cell r="Q1439">
            <v>0</v>
          </cell>
          <cell r="R1439">
            <v>0</v>
          </cell>
          <cell r="S1439">
            <v>0</v>
          </cell>
          <cell r="AP1439">
            <v>3700.5886450349999</v>
          </cell>
        </row>
        <row r="1440">
          <cell r="B1440">
            <v>2200</v>
          </cell>
          <cell r="C1440" t="str">
            <v>On line Moisture Analyser</v>
          </cell>
          <cell r="D1440">
            <v>50</v>
          </cell>
          <cell r="E1440" t="str">
            <v>Construction, Erection, Installation</v>
          </cell>
          <cell r="F1440" t="str">
            <v>25.  Local labour</v>
          </cell>
          <cell r="H1440" t="str">
            <v>B Construction labour</v>
          </cell>
          <cell r="I1440" t="str">
            <v>Local</v>
          </cell>
          <cell r="J1440" t="str">
            <v>ZAR</v>
          </cell>
          <cell r="L1440">
            <v>67067.540756999995</v>
          </cell>
          <cell r="M1440">
            <v>0</v>
          </cell>
          <cell r="N1440">
            <v>0</v>
          </cell>
          <cell r="O1440">
            <v>0</v>
          </cell>
          <cell r="P1440">
            <v>0</v>
          </cell>
          <cell r="Q1440">
            <v>67067.540756999995</v>
          </cell>
          <cell r="R1440">
            <v>0</v>
          </cell>
          <cell r="S1440">
            <v>0</v>
          </cell>
          <cell r="AR1440">
            <v>67067.540756999995</v>
          </cell>
        </row>
        <row r="1441">
          <cell r="B1441">
            <v>2200</v>
          </cell>
          <cell r="C1441" t="str">
            <v>On line Moisture Analyser</v>
          </cell>
          <cell r="D1441">
            <v>60</v>
          </cell>
          <cell r="E1441" t="str">
            <v>Other Foreign equipment</v>
          </cell>
          <cell r="F1441" t="str">
            <v>1.    Ex Works Price (Overseas)</v>
          </cell>
          <cell r="G1441" t="str">
            <v>1a</v>
          </cell>
          <cell r="I1441" t="str">
            <v>Foreign</v>
          </cell>
          <cell r="J1441" t="str">
            <v>EUR</v>
          </cell>
          <cell r="L1441">
            <v>633051.23399999994</v>
          </cell>
          <cell r="M1441">
            <v>0</v>
          </cell>
          <cell r="N1441">
            <v>0</v>
          </cell>
          <cell r="O1441">
            <v>0</v>
          </cell>
          <cell r="P1441">
            <v>0</v>
          </cell>
          <cell r="Q1441">
            <v>0</v>
          </cell>
          <cell r="R1441">
            <v>633051.23399999994</v>
          </cell>
          <cell r="S1441">
            <v>0</v>
          </cell>
          <cell r="AR1441">
            <v>633051.23399999994</v>
          </cell>
        </row>
        <row r="1442">
          <cell r="B1442">
            <v>2200</v>
          </cell>
          <cell r="C1442" t="str">
            <v>On line Moisture Analyser</v>
          </cell>
          <cell r="D1442">
            <v>70</v>
          </cell>
          <cell r="M1442">
            <v>0</v>
          </cell>
          <cell r="N1442">
            <v>0</v>
          </cell>
          <cell r="O1442">
            <v>0</v>
          </cell>
          <cell r="P1442">
            <v>0</v>
          </cell>
          <cell r="Q1442">
            <v>0</v>
          </cell>
          <cell r="R1442">
            <v>0</v>
          </cell>
          <cell r="S1442">
            <v>0</v>
          </cell>
        </row>
        <row r="1443">
          <cell r="M1443">
            <v>0</v>
          </cell>
          <cell r="N1443">
            <v>0</v>
          </cell>
          <cell r="O1443">
            <v>0</v>
          </cell>
          <cell r="P1443">
            <v>0</v>
          </cell>
          <cell r="Q1443">
            <v>0</v>
          </cell>
          <cell r="R1443">
            <v>0</v>
          </cell>
          <cell r="S1443">
            <v>0</v>
          </cell>
        </row>
        <row r="1444">
          <cell r="B1444">
            <v>2300</v>
          </cell>
          <cell r="C1444" t="str">
            <v>Mass Meter</v>
          </cell>
          <cell r="D1444">
            <v>10</v>
          </cell>
          <cell r="E1444" t="str">
            <v>Design</v>
          </cell>
          <cell r="F1444" t="str">
            <v>29.  Local Engineering Service/Design</v>
          </cell>
          <cell r="H1444" t="str">
            <v>A Engineering</v>
          </cell>
          <cell r="I1444" t="str">
            <v>Local</v>
          </cell>
          <cell r="J1444" t="str">
            <v>ZAR</v>
          </cell>
          <cell r="L1444">
            <v>65164.921038</v>
          </cell>
          <cell r="M1444">
            <v>65164.921038</v>
          </cell>
          <cell r="N1444">
            <v>0</v>
          </cell>
          <cell r="O1444">
            <v>0</v>
          </cell>
          <cell r="P1444">
            <v>0</v>
          </cell>
          <cell r="Q1444">
            <v>0</v>
          </cell>
          <cell r="R1444">
            <v>0</v>
          </cell>
          <cell r="S1444">
            <v>0</v>
          </cell>
          <cell r="X1444">
            <v>65164.921038</v>
          </cell>
        </row>
        <row r="1445">
          <cell r="B1445">
            <v>2300</v>
          </cell>
          <cell r="C1445" t="str">
            <v>Mass Meter</v>
          </cell>
          <cell r="D1445">
            <v>20</v>
          </cell>
          <cell r="E1445" t="str">
            <v>Procurement</v>
          </cell>
          <cell r="F1445" t="str">
            <v>18.  F.O.R. Price-Goods manufactured Inside R.S.A.</v>
          </cell>
          <cell r="H1445" t="str">
            <v>C Mechanical equipment and materials</v>
          </cell>
          <cell r="I1445" t="str">
            <v>Local</v>
          </cell>
          <cell r="J1445" t="str">
            <v>ZAR</v>
          </cell>
          <cell r="L1445">
            <v>495504.02645999996</v>
          </cell>
          <cell r="M1445">
            <v>0</v>
          </cell>
          <cell r="N1445">
            <v>495504.02645999996</v>
          </cell>
          <cell r="O1445">
            <v>0</v>
          </cell>
          <cell r="P1445">
            <v>0</v>
          </cell>
          <cell r="Q1445">
            <v>0</v>
          </cell>
          <cell r="R1445">
            <v>0</v>
          </cell>
          <cell r="S1445">
            <v>0</v>
          </cell>
          <cell r="AO1445">
            <v>495504.02645999996</v>
          </cell>
        </row>
        <row r="1446">
          <cell r="B1446">
            <v>2300</v>
          </cell>
          <cell r="C1446" t="str">
            <v>Mass Meter</v>
          </cell>
          <cell r="D1446">
            <v>30</v>
          </cell>
          <cell r="E1446" t="str">
            <v>Engineering, manufacture and assembly</v>
          </cell>
          <cell r="F1446" t="str">
            <v>25.  Local labour</v>
          </cell>
          <cell r="H1446" t="str">
            <v>C Mechanical equipment and materials</v>
          </cell>
          <cell r="I1446" t="str">
            <v>Local</v>
          </cell>
          <cell r="J1446" t="str">
            <v>ZAR</v>
          </cell>
          <cell r="L1446">
            <v>16291.2302595</v>
          </cell>
          <cell r="M1446">
            <v>0</v>
          </cell>
          <cell r="N1446">
            <v>0</v>
          </cell>
          <cell r="O1446">
            <v>16291.2302595</v>
          </cell>
          <cell r="P1446">
            <v>0</v>
          </cell>
          <cell r="Q1446">
            <v>0</v>
          </cell>
          <cell r="R1446">
            <v>0</v>
          </cell>
          <cell r="S1446">
            <v>0</v>
          </cell>
          <cell r="AO1446">
            <v>16291.2302595</v>
          </cell>
        </row>
        <row r="1447">
          <cell r="B1447">
            <v>2300</v>
          </cell>
          <cell r="C1447" t="str">
            <v>Mass Meter</v>
          </cell>
          <cell r="D1447">
            <v>40</v>
          </cell>
          <cell r="E1447" t="str">
            <v>Transport</v>
          </cell>
          <cell r="F1447" t="str">
            <v>22.  Cost of Road transport</v>
          </cell>
          <cell r="H1447" t="str">
            <v>E Transport</v>
          </cell>
          <cell r="I1447" t="str">
            <v>Local</v>
          </cell>
          <cell r="J1447" t="str">
            <v>ZAR</v>
          </cell>
          <cell r="L1447">
            <v>3258.2460518999997</v>
          </cell>
          <cell r="M1447">
            <v>0</v>
          </cell>
          <cell r="N1447">
            <v>0</v>
          </cell>
          <cell r="O1447">
            <v>0</v>
          </cell>
          <cell r="P1447">
            <v>3258.2460518999997</v>
          </cell>
          <cell r="Q1447">
            <v>0</v>
          </cell>
          <cell r="R1447">
            <v>0</v>
          </cell>
          <cell r="S1447">
            <v>0</v>
          </cell>
          <cell r="AP1447">
            <v>3258.2460518999997</v>
          </cell>
        </row>
        <row r="1448">
          <cell r="B1448">
            <v>2300</v>
          </cell>
          <cell r="C1448" t="str">
            <v>Mass Meter</v>
          </cell>
          <cell r="D1448">
            <v>50</v>
          </cell>
          <cell r="E1448" t="str">
            <v>Construction, Erection, Installation</v>
          </cell>
          <cell r="F1448" t="str">
            <v>25.  Local labour</v>
          </cell>
          <cell r="H1448" t="str">
            <v>B Construction labour</v>
          </cell>
          <cell r="I1448" t="str">
            <v>Local</v>
          </cell>
          <cell r="J1448" t="str">
            <v>ZAR</v>
          </cell>
          <cell r="L1448">
            <v>156145.18391999998</v>
          </cell>
          <cell r="M1448">
            <v>0</v>
          </cell>
          <cell r="N1448">
            <v>0</v>
          </cell>
          <cell r="O1448">
            <v>0</v>
          </cell>
          <cell r="P1448">
            <v>0</v>
          </cell>
          <cell r="Q1448">
            <v>156145.18391999998</v>
          </cell>
          <cell r="R1448">
            <v>0</v>
          </cell>
          <cell r="S1448">
            <v>0</v>
          </cell>
          <cell r="AR1448">
            <v>156145.18391999998</v>
          </cell>
        </row>
        <row r="1449">
          <cell r="B1449">
            <v>2300</v>
          </cell>
          <cell r="C1449" t="str">
            <v>Mass Meter</v>
          </cell>
          <cell r="D1449">
            <v>60</v>
          </cell>
          <cell r="E1449" t="str">
            <v>Other</v>
          </cell>
          <cell r="M1449">
            <v>0</v>
          </cell>
          <cell r="N1449">
            <v>0</v>
          </cell>
          <cell r="O1449">
            <v>0</v>
          </cell>
          <cell r="P1449">
            <v>0</v>
          </cell>
          <cell r="Q1449">
            <v>0</v>
          </cell>
          <cell r="R1449">
            <v>0</v>
          </cell>
          <cell r="S1449">
            <v>0</v>
          </cell>
          <cell r="AD1449">
            <v>0</v>
          </cell>
        </row>
        <row r="1450">
          <cell r="B1450">
            <v>2300</v>
          </cell>
          <cell r="C1450" t="str">
            <v>Mass Meter</v>
          </cell>
          <cell r="D1450">
            <v>70</v>
          </cell>
          <cell r="M1450">
            <v>0</v>
          </cell>
          <cell r="N1450">
            <v>0</v>
          </cell>
          <cell r="O1450">
            <v>0</v>
          </cell>
          <cell r="P1450">
            <v>0</v>
          </cell>
          <cell r="Q1450">
            <v>0</v>
          </cell>
          <cell r="R1450">
            <v>0</v>
          </cell>
          <cell r="S1450">
            <v>0</v>
          </cell>
        </row>
        <row r="1451">
          <cell r="M1451">
            <v>0</v>
          </cell>
          <cell r="N1451">
            <v>0</v>
          </cell>
          <cell r="O1451">
            <v>0</v>
          </cell>
          <cell r="P1451">
            <v>0</v>
          </cell>
          <cell r="Q1451">
            <v>0</v>
          </cell>
          <cell r="R1451">
            <v>0</v>
          </cell>
          <cell r="S1451">
            <v>0</v>
          </cell>
        </row>
        <row r="1452">
          <cell r="B1452">
            <v>2400</v>
          </cell>
          <cell r="C1452" t="str">
            <v>Belt Condition Monitoring System</v>
          </cell>
          <cell r="D1452">
            <v>10</v>
          </cell>
          <cell r="E1452" t="str">
            <v>Design</v>
          </cell>
          <cell r="F1452" t="str">
            <v>29.  Local Engineering Service/Design</v>
          </cell>
          <cell r="H1452" t="str">
            <v>A Engineering</v>
          </cell>
          <cell r="I1452" t="str">
            <v>Local</v>
          </cell>
          <cell r="J1452" t="str">
            <v>ZAR</v>
          </cell>
          <cell r="L1452">
            <v>301869.2007427499</v>
          </cell>
          <cell r="M1452">
            <v>301869.2007427499</v>
          </cell>
          <cell r="N1452">
            <v>0</v>
          </cell>
          <cell r="O1452">
            <v>0</v>
          </cell>
          <cell r="P1452">
            <v>0</v>
          </cell>
          <cell r="Q1452">
            <v>0</v>
          </cell>
          <cell r="R1452">
            <v>0</v>
          </cell>
          <cell r="S1452">
            <v>0</v>
          </cell>
          <cell r="X1452">
            <v>301869.2007427499</v>
          </cell>
        </row>
        <row r="1453">
          <cell r="B1453">
            <v>2400</v>
          </cell>
          <cell r="C1453" t="str">
            <v>Belt Condition Monitoring System</v>
          </cell>
          <cell r="D1453">
            <v>20</v>
          </cell>
          <cell r="E1453" t="str">
            <v>Procurement</v>
          </cell>
          <cell r="F1453" t="str">
            <v>18.  F.O.R. Price-Goods manufactured Inside R.S.A.</v>
          </cell>
          <cell r="H1453" t="str">
            <v>C Mechanical equipment and materials</v>
          </cell>
          <cell r="I1453" t="str">
            <v>Local</v>
          </cell>
          <cell r="J1453" t="str">
            <v>ZAR</v>
          </cell>
          <cell r="L1453">
            <v>2744257.3934062496</v>
          </cell>
          <cell r="M1453">
            <v>0</v>
          </cell>
          <cell r="N1453">
            <v>2744257.3934062496</v>
          </cell>
          <cell r="O1453">
            <v>0</v>
          </cell>
          <cell r="P1453">
            <v>0</v>
          </cell>
          <cell r="Q1453">
            <v>0</v>
          </cell>
          <cell r="R1453">
            <v>0</v>
          </cell>
          <cell r="S1453">
            <v>0</v>
          </cell>
          <cell r="AM1453">
            <v>2744257.3934062496</v>
          </cell>
        </row>
        <row r="1454">
          <cell r="B1454">
            <v>2400</v>
          </cell>
          <cell r="C1454" t="str">
            <v>Belt Condition Monitoring System</v>
          </cell>
          <cell r="D1454">
            <v>30</v>
          </cell>
          <cell r="E1454" t="str">
            <v>Engineering, manufacture and assembly</v>
          </cell>
          <cell r="F1454" t="str">
            <v>25.  Local labour</v>
          </cell>
          <cell r="H1454" t="str">
            <v>C Mechanical equipment and materials</v>
          </cell>
          <cell r="I1454" t="str">
            <v>Local</v>
          </cell>
          <cell r="J1454" t="str">
            <v>ZAR</v>
          </cell>
          <cell r="L1454">
            <v>75467.300185687476</v>
          </cell>
          <cell r="M1454">
            <v>0</v>
          </cell>
          <cell r="N1454">
            <v>0</v>
          </cell>
          <cell r="O1454">
            <v>75467.300185687476</v>
          </cell>
          <cell r="P1454">
            <v>0</v>
          </cell>
          <cell r="Q1454">
            <v>0</v>
          </cell>
          <cell r="R1454">
            <v>0</v>
          </cell>
          <cell r="S1454">
            <v>0</v>
          </cell>
          <cell r="AM1454">
            <v>75467.300185687476</v>
          </cell>
        </row>
        <row r="1455">
          <cell r="B1455">
            <v>2400</v>
          </cell>
          <cell r="C1455" t="str">
            <v>Belt Condition Monitoring System</v>
          </cell>
          <cell r="D1455">
            <v>40</v>
          </cell>
          <cell r="E1455" t="str">
            <v>Transport</v>
          </cell>
          <cell r="F1455" t="str">
            <v>22.  Cost of Road transport</v>
          </cell>
          <cell r="H1455" t="str">
            <v>E Transport</v>
          </cell>
          <cell r="I1455" t="str">
            <v>Local</v>
          </cell>
          <cell r="J1455" t="str">
            <v>ZAR</v>
          </cell>
          <cell r="L1455">
            <v>15093.4600371375</v>
          </cell>
          <cell r="M1455">
            <v>0</v>
          </cell>
          <cell r="N1455">
            <v>0</v>
          </cell>
          <cell r="O1455">
            <v>0</v>
          </cell>
          <cell r="P1455">
            <v>15093.4600371375</v>
          </cell>
          <cell r="Q1455">
            <v>0</v>
          </cell>
          <cell r="R1455">
            <v>0</v>
          </cell>
          <cell r="S1455">
            <v>0</v>
          </cell>
          <cell r="AN1455">
            <v>15093.4600371375</v>
          </cell>
        </row>
        <row r="1456">
          <cell r="B1456">
            <v>2400</v>
          </cell>
          <cell r="C1456" t="str">
            <v>Belt Condition Monitoring System</v>
          </cell>
          <cell r="D1456">
            <v>50</v>
          </cell>
          <cell r="E1456" t="str">
            <v>Construction, Erection, Installation</v>
          </cell>
          <cell r="F1456" t="str">
            <v>25.  Local labour</v>
          </cell>
          <cell r="H1456" t="str">
            <v>B Construction labour</v>
          </cell>
          <cell r="I1456" t="str">
            <v>Local</v>
          </cell>
          <cell r="J1456" t="str">
            <v>ZAR</v>
          </cell>
          <cell r="L1456">
            <v>274434.61402124999</v>
          </cell>
          <cell r="M1456">
            <v>0</v>
          </cell>
          <cell r="N1456">
            <v>0</v>
          </cell>
          <cell r="O1456">
            <v>0</v>
          </cell>
          <cell r="P1456">
            <v>0</v>
          </cell>
          <cell r="Q1456">
            <v>274434.61402124999</v>
          </cell>
          <cell r="R1456">
            <v>0</v>
          </cell>
          <cell r="S1456">
            <v>0</v>
          </cell>
          <cell r="AP1456">
            <v>274434.61402124999</v>
          </cell>
        </row>
        <row r="1457">
          <cell r="B1457">
            <v>2400</v>
          </cell>
          <cell r="C1457" t="str">
            <v>Belt Condition Monitoring System</v>
          </cell>
          <cell r="D1457">
            <v>60</v>
          </cell>
          <cell r="E1457" t="str">
            <v>Other</v>
          </cell>
          <cell r="M1457">
            <v>0</v>
          </cell>
          <cell r="N1457">
            <v>0</v>
          </cell>
          <cell r="O1457">
            <v>0</v>
          </cell>
          <cell r="P1457">
            <v>0</v>
          </cell>
          <cell r="Q1457">
            <v>0</v>
          </cell>
          <cell r="R1457">
            <v>0</v>
          </cell>
          <cell r="S1457">
            <v>0</v>
          </cell>
          <cell r="AD1457">
            <v>0</v>
          </cell>
        </row>
        <row r="1458">
          <cell r="B1458">
            <v>2400</v>
          </cell>
          <cell r="C1458" t="str">
            <v>Belt Condition Monitoring System</v>
          </cell>
          <cell r="D1458">
            <v>70</v>
          </cell>
          <cell r="M1458">
            <v>0</v>
          </cell>
          <cell r="N1458">
            <v>0</v>
          </cell>
          <cell r="O1458">
            <v>0</v>
          </cell>
          <cell r="P1458">
            <v>0</v>
          </cell>
          <cell r="Q1458">
            <v>0</v>
          </cell>
          <cell r="R1458">
            <v>0</v>
          </cell>
          <cell r="S1458">
            <v>0</v>
          </cell>
        </row>
        <row r="1459">
          <cell r="M1459">
            <v>0</v>
          </cell>
          <cell r="N1459">
            <v>0</v>
          </cell>
          <cell r="O1459">
            <v>0</v>
          </cell>
          <cell r="P1459">
            <v>0</v>
          </cell>
          <cell r="Q1459">
            <v>0</v>
          </cell>
          <cell r="R1459">
            <v>0</v>
          </cell>
          <cell r="S1459">
            <v>0</v>
          </cell>
        </row>
        <row r="1460">
          <cell r="B1460">
            <v>2500</v>
          </cell>
          <cell r="C1460" t="str">
            <v>Self cleaning magnets</v>
          </cell>
          <cell r="D1460">
            <v>10</v>
          </cell>
          <cell r="E1460" t="str">
            <v>Design</v>
          </cell>
          <cell r="F1460" t="str">
            <v>29.  Local Engineering Service/Design</v>
          </cell>
          <cell r="H1460" t="str">
            <v>A Engineering</v>
          </cell>
          <cell r="I1460" t="str">
            <v>Local</v>
          </cell>
          <cell r="J1460" t="str">
            <v>ZAR</v>
          </cell>
          <cell r="L1460">
            <v>396276.94261530001</v>
          </cell>
          <cell r="M1460">
            <v>396276.94261530001</v>
          </cell>
          <cell r="N1460">
            <v>0</v>
          </cell>
          <cell r="O1460">
            <v>0</v>
          </cell>
          <cell r="P1460">
            <v>0</v>
          </cell>
          <cell r="Q1460">
            <v>0</v>
          </cell>
          <cell r="R1460">
            <v>0</v>
          </cell>
          <cell r="S1460">
            <v>0</v>
          </cell>
          <cell r="X1460">
            <v>396276.94261530001</v>
          </cell>
        </row>
        <row r="1461">
          <cell r="B1461">
            <v>2500</v>
          </cell>
          <cell r="C1461" t="str">
            <v>Self cleaning magnets</v>
          </cell>
          <cell r="D1461">
            <v>20</v>
          </cell>
          <cell r="E1461" t="str">
            <v>Procurement</v>
          </cell>
          <cell r="F1461" t="str">
            <v>18.  F.O.R. Price-Goods manufactured Inside R.S.A.</v>
          </cell>
          <cell r="H1461" t="str">
            <v>C Mechanical equipment and materials</v>
          </cell>
          <cell r="I1461" t="str">
            <v>Local</v>
          </cell>
          <cell r="J1461" t="str">
            <v>ZAR</v>
          </cell>
          <cell r="L1461">
            <v>3582141.6881879997</v>
          </cell>
          <cell r="M1461">
            <v>0</v>
          </cell>
          <cell r="N1461">
            <v>3582141.6881879997</v>
          </cell>
          <cell r="O1461">
            <v>0</v>
          </cell>
          <cell r="P1461">
            <v>0</v>
          </cell>
          <cell r="Q1461">
            <v>0</v>
          </cell>
          <cell r="R1461">
            <v>0</v>
          </cell>
          <cell r="S1461">
            <v>0</v>
          </cell>
          <cell r="AO1461">
            <v>3582141.6881879997</v>
          </cell>
        </row>
        <row r="1462">
          <cell r="B1462">
            <v>2500</v>
          </cell>
          <cell r="C1462" t="str">
            <v>Self cleaning magnets</v>
          </cell>
          <cell r="D1462">
            <v>30</v>
          </cell>
          <cell r="E1462" t="str">
            <v>Engineering, manufacture and assembly</v>
          </cell>
          <cell r="F1462" t="str">
            <v>25.  Local labour</v>
          </cell>
          <cell r="H1462" t="str">
            <v>C Mechanical equipment and materials</v>
          </cell>
          <cell r="I1462" t="str">
            <v>Local</v>
          </cell>
          <cell r="J1462" t="str">
            <v>ZAR</v>
          </cell>
          <cell r="L1462">
            <v>99069.235653825002</v>
          </cell>
          <cell r="M1462">
            <v>0</v>
          </cell>
          <cell r="N1462">
            <v>0</v>
          </cell>
          <cell r="O1462">
            <v>99069.235653825002</v>
          </cell>
          <cell r="P1462">
            <v>0</v>
          </cell>
          <cell r="Q1462">
            <v>0</v>
          </cell>
          <cell r="R1462">
            <v>0</v>
          </cell>
          <cell r="S1462">
            <v>0</v>
          </cell>
          <cell r="AO1462">
            <v>99069.235653825002</v>
          </cell>
        </row>
        <row r="1463">
          <cell r="B1463">
            <v>2500</v>
          </cell>
          <cell r="C1463" t="str">
            <v>Self cleaning magnets</v>
          </cell>
          <cell r="D1463">
            <v>40</v>
          </cell>
          <cell r="E1463" t="str">
            <v>Transport</v>
          </cell>
          <cell r="F1463" t="str">
            <v>22.  Cost of Road transport</v>
          </cell>
          <cell r="H1463" t="str">
            <v>E Transport</v>
          </cell>
          <cell r="I1463" t="str">
            <v>Local</v>
          </cell>
          <cell r="J1463" t="str">
            <v>ZAR</v>
          </cell>
          <cell r="L1463">
            <v>19813.847130765</v>
          </cell>
          <cell r="M1463">
            <v>0</v>
          </cell>
          <cell r="N1463">
            <v>0</v>
          </cell>
          <cell r="O1463">
            <v>0</v>
          </cell>
          <cell r="P1463">
            <v>19813.847130765</v>
          </cell>
          <cell r="Q1463">
            <v>0</v>
          </cell>
          <cell r="R1463">
            <v>0</v>
          </cell>
          <cell r="S1463">
            <v>0</v>
          </cell>
          <cell r="AP1463">
            <v>19813.847130765</v>
          </cell>
        </row>
        <row r="1464">
          <cell r="B1464">
            <v>2500</v>
          </cell>
          <cell r="C1464" t="str">
            <v>Self cleaning magnets</v>
          </cell>
          <cell r="D1464">
            <v>50</v>
          </cell>
          <cell r="E1464" t="str">
            <v>Construction, Erection, Installation</v>
          </cell>
          <cell r="F1464" t="str">
            <v>25.  Local labour</v>
          </cell>
          <cell r="H1464" t="str">
            <v>B Construction labour</v>
          </cell>
          <cell r="I1464" t="str">
            <v>Local</v>
          </cell>
          <cell r="J1464" t="str">
            <v>ZAR</v>
          </cell>
          <cell r="L1464">
            <v>380627.73796499992</v>
          </cell>
          <cell r="M1464">
            <v>0</v>
          </cell>
          <cell r="N1464">
            <v>0</v>
          </cell>
          <cell r="O1464">
            <v>0</v>
          </cell>
          <cell r="P1464">
            <v>0</v>
          </cell>
          <cell r="Q1464">
            <v>380627.73796499992</v>
          </cell>
          <cell r="R1464">
            <v>0</v>
          </cell>
          <cell r="S1464">
            <v>0</v>
          </cell>
          <cell r="AR1464">
            <v>380627.73796499992</v>
          </cell>
        </row>
        <row r="1465">
          <cell r="B1465">
            <v>2500</v>
          </cell>
          <cell r="C1465" t="str">
            <v>Self cleaning magnets</v>
          </cell>
          <cell r="D1465">
            <v>60</v>
          </cell>
          <cell r="E1465" t="str">
            <v>Other</v>
          </cell>
          <cell r="M1465">
            <v>0</v>
          </cell>
          <cell r="N1465">
            <v>0</v>
          </cell>
          <cell r="O1465">
            <v>0</v>
          </cell>
          <cell r="P1465">
            <v>0</v>
          </cell>
          <cell r="Q1465">
            <v>0</v>
          </cell>
          <cell r="R1465">
            <v>0</v>
          </cell>
          <cell r="S1465">
            <v>0</v>
          </cell>
          <cell r="AD1465">
            <v>0</v>
          </cell>
        </row>
        <row r="1466">
          <cell r="B1466">
            <v>2500</v>
          </cell>
          <cell r="C1466" t="str">
            <v>Self cleaning magnets</v>
          </cell>
          <cell r="D1466">
            <v>70</v>
          </cell>
          <cell r="M1466">
            <v>0</v>
          </cell>
          <cell r="N1466">
            <v>0</v>
          </cell>
          <cell r="O1466">
            <v>0</v>
          </cell>
          <cell r="P1466">
            <v>0</v>
          </cell>
          <cell r="Q1466">
            <v>0</v>
          </cell>
          <cell r="R1466">
            <v>0</v>
          </cell>
          <cell r="S1466">
            <v>0</v>
          </cell>
        </row>
        <row r="1467">
          <cell r="M1467">
            <v>0</v>
          </cell>
          <cell r="N1467">
            <v>0</v>
          </cell>
          <cell r="O1467">
            <v>0</v>
          </cell>
          <cell r="P1467">
            <v>0</v>
          </cell>
          <cell r="Q1467">
            <v>0</v>
          </cell>
          <cell r="R1467">
            <v>0</v>
          </cell>
          <cell r="S1467">
            <v>0</v>
          </cell>
        </row>
        <row r="1468">
          <cell r="B1468">
            <v>2600</v>
          </cell>
          <cell r="C1468" t="str">
            <v>Commissioning</v>
          </cell>
          <cell r="D1468">
            <v>10</v>
          </cell>
          <cell r="E1468" t="str">
            <v>Design</v>
          </cell>
          <cell r="F1468" t="str">
            <v>29.  Local Engineering Service/Design</v>
          </cell>
          <cell r="H1468" t="str">
            <v>A Engineering</v>
          </cell>
          <cell r="I1468" t="str">
            <v>Local</v>
          </cell>
          <cell r="J1468" t="str">
            <v>ZAR</v>
          </cell>
          <cell r="M1468">
            <v>0</v>
          </cell>
          <cell r="N1468">
            <v>0</v>
          </cell>
          <cell r="O1468">
            <v>0</v>
          </cell>
          <cell r="P1468">
            <v>0</v>
          </cell>
          <cell r="Q1468">
            <v>0</v>
          </cell>
          <cell r="R1468">
            <v>0</v>
          </cell>
          <cell r="S1468">
            <v>0</v>
          </cell>
        </row>
        <row r="1469">
          <cell r="B1469">
            <v>2600</v>
          </cell>
          <cell r="C1469" t="str">
            <v>Commissioning</v>
          </cell>
          <cell r="D1469">
            <v>20</v>
          </cell>
          <cell r="E1469" t="str">
            <v>Procurement</v>
          </cell>
          <cell r="F1469" t="str">
            <v>18.  F.O.R. Price-Goods manufactured Inside R.S.A.</v>
          </cell>
          <cell r="H1469" t="str">
            <v>C Mechanical equipment and materials</v>
          </cell>
          <cell r="I1469" t="str">
            <v>Local</v>
          </cell>
          <cell r="J1469" t="str">
            <v>ZAR</v>
          </cell>
          <cell r="M1469">
            <v>0</v>
          </cell>
          <cell r="N1469">
            <v>0</v>
          </cell>
          <cell r="O1469">
            <v>0</v>
          </cell>
          <cell r="P1469">
            <v>0</v>
          </cell>
          <cell r="Q1469">
            <v>0</v>
          </cell>
          <cell r="R1469">
            <v>0</v>
          </cell>
          <cell r="S1469">
            <v>0</v>
          </cell>
        </row>
        <row r="1470">
          <cell r="B1470">
            <v>2600</v>
          </cell>
          <cell r="C1470" t="str">
            <v>Commissioning</v>
          </cell>
          <cell r="D1470">
            <v>30</v>
          </cell>
          <cell r="E1470" t="str">
            <v>Engineering, manufacture and assembly</v>
          </cell>
          <cell r="F1470" t="str">
            <v>25.  Local labour</v>
          </cell>
          <cell r="H1470" t="str">
            <v>C Mechanical equipment and materials</v>
          </cell>
          <cell r="I1470" t="str">
            <v>Local</v>
          </cell>
          <cell r="J1470" t="str">
            <v>ZAR</v>
          </cell>
          <cell r="L1470">
            <v>7883185.6525949985</v>
          </cell>
          <cell r="M1470">
            <v>0</v>
          </cell>
          <cell r="N1470">
            <v>0</v>
          </cell>
          <cell r="O1470">
            <v>7883185.6525949985</v>
          </cell>
          <cell r="P1470">
            <v>0</v>
          </cell>
          <cell r="Q1470">
            <v>0</v>
          </cell>
          <cell r="R1470">
            <v>0</v>
          </cell>
          <cell r="S1470">
            <v>0</v>
          </cell>
          <cell r="BJ1470">
            <v>7883185.6525949985</v>
          </cell>
        </row>
        <row r="1471">
          <cell r="B1471">
            <v>2600</v>
          </cell>
          <cell r="C1471" t="str">
            <v>Commissioning</v>
          </cell>
          <cell r="D1471">
            <v>40</v>
          </cell>
          <cell r="E1471" t="str">
            <v>Transport</v>
          </cell>
          <cell r="F1471" t="str">
            <v>22.  Cost of Road transport</v>
          </cell>
          <cell r="H1471" t="str">
            <v>E Transport</v>
          </cell>
          <cell r="I1471" t="str">
            <v>Local</v>
          </cell>
          <cell r="J1471" t="str">
            <v>ZAR</v>
          </cell>
          <cell r="M1471">
            <v>0</v>
          </cell>
          <cell r="N1471">
            <v>0</v>
          </cell>
          <cell r="O1471">
            <v>0</v>
          </cell>
          <cell r="P1471">
            <v>0</v>
          </cell>
          <cell r="Q1471">
            <v>0</v>
          </cell>
          <cell r="R1471">
            <v>0</v>
          </cell>
          <cell r="S1471">
            <v>0</v>
          </cell>
        </row>
        <row r="1472">
          <cell r="B1472">
            <v>2600</v>
          </cell>
          <cell r="C1472" t="str">
            <v>Commissioning</v>
          </cell>
          <cell r="D1472">
            <v>50</v>
          </cell>
          <cell r="E1472" t="str">
            <v>Construction, Erection, Installation</v>
          </cell>
          <cell r="F1472" t="str">
            <v>25.  Local labour</v>
          </cell>
          <cell r="H1472" t="str">
            <v>B Construction labour</v>
          </cell>
          <cell r="I1472" t="str">
            <v>Local</v>
          </cell>
          <cell r="J1472" t="str">
            <v>ZAR</v>
          </cell>
          <cell r="M1472">
            <v>0</v>
          </cell>
          <cell r="N1472">
            <v>0</v>
          </cell>
          <cell r="O1472">
            <v>0</v>
          </cell>
          <cell r="P1472">
            <v>0</v>
          </cell>
          <cell r="Q1472">
            <v>0</v>
          </cell>
          <cell r="R1472">
            <v>0</v>
          </cell>
          <cell r="S1472">
            <v>0</v>
          </cell>
        </row>
        <row r="1473">
          <cell r="B1473">
            <v>2600</v>
          </cell>
          <cell r="C1473" t="str">
            <v>Commissioning</v>
          </cell>
          <cell r="D1473">
            <v>60</v>
          </cell>
          <cell r="E1473" t="str">
            <v>Other</v>
          </cell>
          <cell r="M1473">
            <v>0</v>
          </cell>
          <cell r="N1473">
            <v>0</v>
          </cell>
          <cell r="O1473">
            <v>0</v>
          </cell>
          <cell r="P1473">
            <v>0</v>
          </cell>
          <cell r="Q1473">
            <v>0</v>
          </cell>
          <cell r="R1473">
            <v>0</v>
          </cell>
          <cell r="S1473">
            <v>0</v>
          </cell>
        </row>
        <row r="1474">
          <cell r="B1474">
            <v>2600</v>
          </cell>
          <cell r="C1474" t="str">
            <v>Commissioning</v>
          </cell>
          <cell r="D1474">
            <v>70</v>
          </cell>
          <cell r="M1474">
            <v>0</v>
          </cell>
          <cell r="N1474">
            <v>0</v>
          </cell>
          <cell r="O1474">
            <v>0</v>
          </cell>
          <cell r="P1474">
            <v>0</v>
          </cell>
          <cell r="Q1474">
            <v>0</v>
          </cell>
          <cell r="R1474">
            <v>0</v>
          </cell>
          <cell r="S1474">
            <v>0</v>
          </cell>
        </row>
        <row r="1475">
          <cell r="M1475">
            <v>0</v>
          </cell>
          <cell r="N1475">
            <v>0</v>
          </cell>
          <cell r="O1475">
            <v>0</v>
          </cell>
          <cell r="P1475">
            <v>0</v>
          </cell>
          <cell r="Q1475">
            <v>0</v>
          </cell>
          <cell r="R1475">
            <v>0</v>
          </cell>
          <cell r="S1475">
            <v>0</v>
          </cell>
        </row>
        <row r="1476">
          <cell r="B1476">
            <v>2700</v>
          </cell>
          <cell r="C1476" t="str">
            <v>Performance Test</v>
          </cell>
          <cell r="D1476">
            <v>10</v>
          </cell>
          <cell r="E1476" t="str">
            <v>Design</v>
          </cell>
          <cell r="F1476" t="str">
            <v>29.  Local Engineering Service/Design</v>
          </cell>
          <cell r="H1476" t="str">
            <v>A Engineering</v>
          </cell>
          <cell r="I1476" t="str">
            <v>Local</v>
          </cell>
          <cell r="J1476" t="str">
            <v>ZAR</v>
          </cell>
          <cell r="L1476">
            <v>0</v>
          </cell>
          <cell r="M1476">
            <v>0</v>
          </cell>
          <cell r="N1476">
            <v>0</v>
          </cell>
          <cell r="O1476">
            <v>0</v>
          </cell>
          <cell r="P1476">
            <v>0</v>
          </cell>
          <cell r="Q1476">
            <v>0</v>
          </cell>
          <cell r="R1476">
            <v>0</v>
          </cell>
          <cell r="S1476">
            <v>0</v>
          </cell>
          <cell r="BJ1476">
            <v>0</v>
          </cell>
        </row>
        <row r="1477">
          <cell r="B1477">
            <v>2700</v>
          </cell>
          <cell r="C1477" t="str">
            <v>Performance Test</v>
          </cell>
          <cell r="D1477">
            <v>20</v>
          </cell>
          <cell r="E1477" t="str">
            <v>Procurement</v>
          </cell>
          <cell r="F1477" t="str">
            <v>18.  F.O.R. Price-Goods manufactured Inside R.S.A.</v>
          </cell>
          <cell r="H1477" t="str">
            <v>C Mechanical equipment and materials</v>
          </cell>
          <cell r="I1477" t="str">
            <v>Local</v>
          </cell>
          <cell r="J1477" t="str">
            <v>ZAR</v>
          </cell>
          <cell r="L1477">
            <v>2202709.7069999999</v>
          </cell>
          <cell r="M1477">
            <v>0</v>
          </cell>
          <cell r="N1477">
            <v>2202709.7069999999</v>
          </cell>
          <cell r="O1477">
            <v>0</v>
          </cell>
          <cell r="P1477">
            <v>0</v>
          </cell>
          <cell r="Q1477">
            <v>0</v>
          </cell>
          <cell r="R1477">
            <v>0</v>
          </cell>
          <cell r="S1477">
            <v>0</v>
          </cell>
          <cell r="BJ1477">
            <v>2202709.7069999999</v>
          </cell>
        </row>
        <row r="1478">
          <cell r="B1478">
            <v>2700</v>
          </cell>
          <cell r="C1478" t="str">
            <v>Performance Test</v>
          </cell>
          <cell r="D1478">
            <v>30</v>
          </cell>
          <cell r="E1478" t="str">
            <v>Engineering, manufacture and assembly</v>
          </cell>
          <cell r="F1478" t="str">
            <v>25.  Local labour</v>
          </cell>
          <cell r="H1478" t="str">
            <v>C Mechanical equipment and materials</v>
          </cell>
          <cell r="I1478" t="str">
            <v>Local</v>
          </cell>
          <cell r="J1478" t="str">
            <v>ZAR</v>
          </cell>
          <cell r="L1478">
            <v>55067.742674999994</v>
          </cell>
          <cell r="M1478">
            <v>0</v>
          </cell>
          <cell r="N1478">
            <v>0</v>
          </cell>
          <cell r="O1478">
            <v>55067.742674999994</v>
          </cell>
          <cell r="P1478">
            <v>0</v>
          </cell>
          <cell r="Q1478">
            <v>0</v>
          </cell>
          <cell r="R1478">
            <v>0</v>
          </cell>
          <cell r="S1478">
            <v>0</v>
          </cell>
          <cell r="BJ1478">
            <v>55067.742674999994</v>
          </cell>
        </row>
        <row r="1479">
          <cell r="B1479">
            <v>2700</v>
          </cell>
          <cell r="C1479" t="str">
            <v>Performance Test</v>
          </cell>
          <cell r="D1479">
            <v>40</v>
          </cell>
          <cell r="E1479" t="str">
            <v>Transport</v>
          </cell>
          <cell r="F1479" t="str">
            <v>22.  Cost of Road transport</v>
          </cell>
          <cell r="H1479" t="str">
            <v>E Transport</v>
          </cell>
          <cell r="I1479" t="str">
            <v>Local</v>
          </cell>
          <cell r="J1479" t="str">
            <v>ZAR</v>
          </cell>
          <cell r="L1479">
            <v>0</v>
          </cell>
          <cell r="M1479">
            <v>0</v>
          </cell>
          <cell r="N1479">
            <v>0</v>
          </cell>
          <cell r="O1479">
            <v>0</v>
          </cell>
          <cell r="P1479">
            <v>0</v>
          </cell>
          <cell r="Q1479">
            <v>0</v>
          </cell>
          <cell r="R1479">
            <v>0</v>
          </cell>
          <cell r="S1479">
            <v>0</v>
          </cell>
        </row>
        <row r="1480">
          <cell r="B1480">
            <v>2700</v>
          </cell>
          <cell r="C1480" t="str">
            <v>Performance Test</v>
          </cell>
          <cell r="D1480">
            <v>50</v>
          </cell>
          <cell r="E1480" t="str">
            <v>Construction, Erection, Installation</v>
          </cell>
          <cell r="F1480" t="str">
            <v>25.  Local labour</v>
          </cell>
          <cell r="H1480" t="str">
            <v>B Construction labour</v>
          </cell>
          <cell r="I1480" t="str">
            <v>Local</v>
          </cell>
          <cell r="J1480" t="str">
            <v>ZAR</v>
          </cell>
          <cell r="L1480">
            <v>0</v>
          </cell>
          <cell r="M1480">
            <v>0</v>
          </cell>
          <cell r="N1480">
            <v>0</v>
          </cell>
          <cell r="O1480">
            <v>0</v>
          </cell>
          <cell r="P1480">
            <v>0</v>
          </cell>
          <cell r="Q1480">
            <v>0</v>
          </cell>
          <cell r="R1480">
            <v>0</v>
          </cell>
          <cell r="S1480">
            <v>0</v>
          </cell>
        </row>
        <row r="1481">
          <cell r="B1481">
            <v>2700</v>
          </cell>
          <cell r="C1481" t="str">
            <v>Performance Test</v>
          </cell>
          <cell r="D1481">
            <v>60</v>
          </cell>
          <cell r="E1481" t="str">
            <v>Other</v>
          </cell>
          <cell r="M1481">
            <v>0</v>
          </cell>
          <cell r="N1481">
            <v>0</v>
          </cell>
          <cell r="O1481">
            <v>0</v>
          </cell>
          <cell r="P1481">
            <v>0</v>
          </cell>
          <cell r="Q1481">
            <v>0</v>
          </cell>
          <cell r="R1481">
            <v>0</v>
          </cell>
          <cell r="S1481">
            <v>0</v>
          </cell>
        </row>
        <row r="1482">
          <cell r="B1482">
            <v>2700</v>
          </cell>
          <cell r="C1482" t="str">
            <v>Performance Test</v>
          </cell>
          <cell r="D1482">
            <v>70</v>
          </cell>
          <cell r="M1482">
            <v>0</v>
          </cell>
          <cell r="N1482">
            <v>0</v>
          </cell>
          <cell r="O1482">
            <v>0</v>
          </cell>
          <cell r="P1482">
            <v>0</v>
          </cell>
          <cell r="Q1482">
            <v>0</v>
          </cell>
          <cell r="R1482">
            <v>0</v>
          </cell>
          <cell r="S1482">
            <v>0</v>
          </cell>
        </row>
        <row r="1483">
          <cell r="M1483">
            <v>0</v>
          </cell>
          <cell r="N1483">
            <v>0</v>
          </cell>
          <cell r="O1483">
            <v>0</v>
          </cell>
          <cell r="P1483">
            <v>0</v>
          </cell>
          <cell r="Q1483">
            <v>0</v>
          </cell>
          <cell r="R1483">
            <v>0</v>
          </cell>
          <cell r="S1483">
            <v>0</v>
          </cell>
        </row>
        <row r="1484">
          <cell r="B1484">
            <v>2800</v>
          </cell>
          <cell r="C1484" t="str">
            <v>Fire Protection</v>
          </cell>
          <cell r="D1484">
            <v>10</v>
          </cell>
          <cell r="E1484" t="str">
            <v>Design</v>
          </cell>
          <cell r="F1484" t="str">
            <v>29.  Local Engineering Service/Design</v>
          </cell>
          <cell r="H1484" t="str">
            <v>A Engineering</v>
          </cell>
          <cell r="I1484" t="str">
            <v>Local</v>
          </cell>
          <cell r="J1484" t="str">
            <v>ZAR</v>
          </cell>
          <cell r="L1484">
            <v>1750981.6865796938</v>
          </cell>
          <cell r="M1484">
            <v>1750981.6865796938</v>
          </cell>
          <cell r="N1484">
            <v>0</v>
          </cell>
          <cell r="O1484">
            <v>0</v>
          </cell>
          <cell r="P1484">
            <v>0</v>
          </cell>
          <cell r="Q1484">
            <v>0</v>
          </cell>
          <cell r="R1484">
            <v>0</v>
          </cell>
          <cell r="S1484">
            <v>0</v>
          </cell>
          <cell r="AA1484">
            <v>1750981.6865796938</v>
          </cell>
        </row>
        <row r="1485">
          <cell r="B1485">
            <v>2800</v>
          </cell>
          <cell r="C1485" t="str">
            <v>Fire Protection</v>
          </cell>
          <cell r="D1485">
            <v>20</v>
          </cell>
          <cell r="E1485" t="str">
            <v>Procurement</v>
          </cell>
          <cell r="F1485" t="str">
            <v>18.  F.O.R. Price-Goods manufactured Inside R.S.A.</v>
          </cell>
          <cell r="H1485" t="str">
            <v>C Mechanical equipment and materials</v>
          </cell>
          <cell r="I1485" t="str">
            <v>Local</v>
          </cell>
          <cell r="J1485" t="str">
            <v>ZAR</v>
          </cell>
          <cell r="L1485">
            <v>17509816.865796939</v>
          </cell>
          <cell r="M1485">
            <v>0</v>
          </cell>
          <cell r="N1485">
            <v>17509816.865796939</v>
          </cell>
          <cell r="O1485">
            <v>0</v>
          </cell>
          <cell r="P1485">
            <v>0</v>
          </cell>
          <cell r="Q1485">
            <v>0</v>
          </cell>
          <cell r="R1485">
            <v>0</v>
          </cell>
          <cell r="S1485">
            <v>0</v>
          </cell>
          <cell r="BD1485">
            <v>17509816.865796939</v>
          </cell>
        </row>
        <row r="1486">
          <cell r="B1486">
            <v>2800</v>
          </cell>
          <cell r="C1486" t="str">
            <v>Fire Protection</v>
          </cell>
          <cell r="D1486">
            <v>30</v>
          </cell>
          <cell r="E1486" t="str">
            <v>Engineering, manufacture and assembly</v>
          </cell>
          <cell r="F1486" t="str">
            <v>25.  Local labour</v>
          </cell>
          <cell r="H1486" t="str">
            <v>C Mechanical equipment and materials</v>
          </cell>
          <cell r="I1486" t="str">
            <v>Local</v>
          </cell>
          <cell r="J1486" t="str">
            <v>ZAR</v>
          </cell>
          <cell r="L1486">
            <v>437745.42164492345</v>
          </cell>
          <cell r="M1486">
            <v>0</v>
          </cell>
          <cell r="N1486">
            <v>0</v>
          </cell>
          <cell r="O1486">
            <v>437745.42164492345</v>
          </cell>
          <cell r="P1486">
            <v>0</v>
          </cell>
          <cell r="Q1486">
            <v>0</v>
          </cell>
          <cell r="R1486">
            <v>0</v>
          </cell>
          <cell r="S1486">
            <v>0</v>
          </cell>
          <cell r="BJ1486">
            <v>437745.42164492345</v>
          </cell>
        </row>
        <row r="1487">
          <cell r="B1487">
            <v>2800</v>
          </cell>
          <cell r="C1487" t="str">
            <v>Fire Protection</v>
          </cell>
          <cell r="D1487">
            <v>40</v>
          </cell>
          <cell r="E1487" t="str">
            <v>Transport</v>
          </cell>
          <cell r="F1487" t="str">
            <v>22.  Cost of Road transport</v>
          </cell>
          <cell r="H1487" t="str">
            <v>E Transport</v>
          </cell>
          <cell r="I1487" t="str">
            <v>Local</v>
          </cell>
          <cell r="J1487" t="str">
            <v>ZAR</v>
          </cell>
          <cell r="L1487">
            <v>0</v>
          </cell>
          <cell r="M1487">
            <v>0</v>
          </cell>
          <cell r="N1487">
            <v>0</v>
          </cell>
          <cell r="O1487">
            <v>0</v>
          </cell>
          <cell r="P1487">
            <v>0</v>
          </cell>
          <cell r="Q1487">
            <v>0</v>
          </cell>
          <cell r="R1487">
            <v>0</v>
          </cell>
          <cell r="S1487">
            <v>0</v>
          </cell>
        </row>
        <row r="1488">
          <cell r="B1488">
            <v>2800</v>
          </cell>
          <cell r="C1488" t="str">
            <v>Fire Protection</v>
          </cell>
          <cell r="D1488">
            <v>50</v>
          </cell>
          <cell r="E1488" t="str">
            <v>Construction, Erection, Installation</v>
          </cell>
          <cell r="F1488" t="str">
            <v>25.  Local labour</v>
          </cell>
          <cell r="H1488" t="str">
            <v>B Construction labour</v>
          </cell>
          <cell r="I1488" t="str">
            <v>Local</v>
          </cell>
          <cell r="J1488" t="str">
            <v>ZAR</v>
          </cell>
          <cell r="L1488">
            <v>0</v>
          </cell>
          <cell r="M1488">
            <v>0</v>
          </cell>
          <cell r="N1488">
            <v>0</v>
          </cell>
          <cell r="O1488">
            <v>0</v>
          </cell>
          <cell r="P1488">
            <v>0</v>
          </cell>
          <cell r="Q1488">
            <v>0</v>
          </cell>
          <cell r="R1488">
            <v>0</v>
          </cell>
          <cell r="S1488">
            <v>0</v>
          </cell>
        </row>
        <row r="1489">
          <cell r="B1489">
            <v>2800</v>
          </cell>
          <cell r="C1489" t="str">
            <v>Fire Protection</v>
          </cell>
          <cell r="D1489">
            <v>60</v>
          </cell>
          <cell r="E1489" t="str">
            <v>Other</v>
          </cell>
          <cell r="L1489">
            <v>0</v>
          </cell>
          <cell r="M1489">
            <v>0</v>
          </cell>
          <cell r="N1489">
            <v>0</v>
          </cell>
          <cell r="O1489">
            <v>0</v>
          </cell>
          <cell r="P1489">
            <v>0</v>
          </cell>
          <cell r="Q1489">
            <v>0</v>
          </cell>
          <cell r="R1489">
            <v>0</v>
          </cell>
          <cell r="S1489">
            <v>0</v>
          </cell>
        </row>
        <row r="1490">
          <cell r="B1490">
            <v>2800</v>
          </cell>
          <cell r="C1490" t="str">
            <v>Fire Protection</v>
          </cell>
          <cell r="D1490">
            <v>70</v>
          </cell>
          <cell r="M1490">
            <v>0</v>
          </cell>
          <cell r="N1490">
            <v>0</v>
          </cell>
          <cell r="O1490">
            <v>0</v>
          </cell>
          <cell r="P1490">
            <v>0</v>
          </cell>
          <cell r="Q1490">
            <v>0</v>
          </cell>
          <cell r="R1490">
            <v>0</v>
          </cell>
          <cell r="S1490">
            <v>0</v>
          </cell>
        </row>
        <row r="1491">
          <cell r="M1491">
            <v>0</v>
          </cell>
          <cell r="N1491">
            <v>0</v>
          </cell>
          <cell r="O1491">
            <v>0</v>
          </cell>
          <cell r="P1491">
            <v>0</v>
          </cell>
          <cell r="Q1491">
            <v>0</v>
          </cell>
          <cell r="R1491">
            <v>0</v>
          </cell>
          <cell r="S1491">
            <v>0</v>
          </cell>
        </row>
        <row r="1492">
          <cell r="B1492">
            <v>2900</v>
          </cell>
          <cell r="C1492" t="str">
            <v>KKS Plant Labeling</v>
          </cell>
          <cell r="D1492">
            <v>10</v>
          </cell>
          <cell r="E1492" t="str">
            <v>Design</v>
          </cell>
          <cell r="F1492" t="str">
            <v>29.  Local Engineering Service/Design</v>
          </cell>
          <cell r="H1492" t="str">
            <v>A Engineering</v>
          </cell>
          <cell r="I1492" t="str">
            <v>Local</v>
          </cell>
          <cell r="J1492" t="str">
            <v>ZAR</v>
          </cell>
          <cell r="M1492">
            <v>0</v>
          </cell>
          <cell r="N1492">
            <v>0</v>
          </cell>
          <cell r="O1492">
            <v>0</v>
          </cell>
          <cell r="P1492">
            <v>0</v>
          </cell>
          <cell r="Q1492">
            <v>0</v>
          </cell>
          <cell r="R1492">
            <v>0</v>
          </cell>
          <cell r="S1492">
            <v>0</v>
          </cell>
        </row>
        <row r="1493">
          <cell r="B1493">
            <v>2900</v>
          </cell>
          <cell r="C1493" t="str">
            <v>KKS Plant Labeling</v>
          </cell>
          <cell r="D1493">
            <v>20</v>
          </cell>
          <cell r="E1493" t="str">
            <v>Procurement</v>
          </cell>
          <cell r="F1493" t="str">
            <v>18.  F.O.R. Price-Goods manufactured Inside R.S.A.</v>
          </cell>
          <cell r="H1493" t="str">
            <v>C Mechanical equipment and materials</v>
          </cell>
          <cell r="I1493" t="str">
            <v>Local</v>
          </cell>
          <cell r="J1493" t="str">
            <v>ZAR</v>
          </cell>
          <cell r="M1493">
            <v>0</v>
          </cell>
          <cell r="N1493">
            <v>0</v>
          </cell>
          <cell r="O1493">
            <v>0</v>
          </cell>
          <cell r="P1493">
            <v>0</v>
          </cell>
          <cell r="Q1493">
            <v>0</v>
          </cell>
          <cell r="R1493">
            <v>0</v>
          </cell>
          <cell r="S1493">
            <v>0</v>
          </cell>
        </row>
        <row r="1494">
          <cell r="B1494">
            <v>2900</v>
          </cell>
          <cell r="C1494" t="str">
            <v>KKS Plant Labeling</v>
          </cell>
          <cell r="D1494">
            <v>30</v>
          </cell>
          <cell r="E1494" t="str">
            <v>Engineering, manufacture and assembly</v>
          </cell>
          <cell r="F1494" t="str">
            <v>25.  Local labour</v>
          </cell>
          <cell r="H1494" t="str">
            <v>C Mechanical equipment and materials</v>
          </cell>
          <cell r="I1494" t="str">
            <v>Local</v>
          </cell>
          <cell r="J1494" t="str">
            <v>ZAR</v>
          </cell>
          <cell r="L1494">
            <v>962481.61493999988</v>
          </cell>
          <cell r="M1494">
            <v>0</v>
          </cell>
          <cell r="N1494">
            <v>0</v>
          </cell>
          <cell r="O1494">
            <v>962481.61493999988</v>
          </cell>
          <cell r="P1494">
            <v>0</v>
          </cell>
          <cell r="Q1494">
            <v>0</v>
          </cell>
          <cell r="R1494">
            <v>0</v>
          </cell>
          <cell r="S1494">
            <v>0</v>
          </cell>
          <cell r="AP1494">
            <v>962481.61493999988</v>
          </cell>
        </row>
        <row r="1495">
          <cell r="B1495">
            <v>2900</v>
          </cell>
          <cell r="C1495" t="str">
            <v>KKS Plant Labeling</v>
          </cell>
          <cell r="D1495">
            <v>40</v>
          </cell>
          <cell r="E1495" t="str">
            <v>Transport</v>
          </cell>
          <cell r="F1495" t="str">
            <v>22.  Cost of Road transport</v>
          </cell>
          <cell r="H1495" t="str">
            <v>E Transport</v>
          </cell>
          <cell r="I1495" t="str">
            <v>Local</v>
          </cell>
          <cell r="J1495" t="str">
            <v>ZAR</v>
          </cell>
          <cell r="L1495">
            <v>2845.2086324999996</v>
          </cell>
          <cell r="M1495">
            <v>0</v>
          </cell>
          <cell r="N1495">
            <v>0</v>
          </cell>
          <cell r="O1495">
            <v>0</v>
          </cell>
          <cell r="P1495">
            <v>2845.2086324999996</v>
          </cell>
          <cell r="Q1495">
            <v>0</v>
          </cell>
          <cell r="R1495">
            <v>0</v>
          </cell>
          <cell r="S1495">
            <v>0</v>
          </cell>
          <cell r="BI1495">
            <v>2845.2086324999996</v>
          </cell>
        </row>
        <row r="1496">
          <cell r="B1496">
            <v>2900</v>
          </cell>
          <cell r="C1496" t="str">
            <v>KKS Plant Labeling</v>
          </cell>
          <cell r="D1496">
            <v>50</v>
          </cell>
          <cell r="E1496" t="str">
            <v>Construction, Erection, Installation</v>
          </cell>
          <cell r="F1496" t="str">
            <v>25.  Local labour</v>
          </cell>
          <cell r="H1496" t="str">
            <v>B Construction labour</v>
          </cell>
          <cell r="I1496" t="str">
            <v>Local</v>
          </cell>
          <cell r="J1496" t="str">
            <v>ZAR</v>
          </cell>
          <cell r="L1496">
            <v>51990.254999999997</v>
          </cell>
          <cell r="M1496">
            <v>0</v>
          </cell>
          <cell r="N1496">
            <v>0</v>
          </cell>
          <cell r="O1496">
            <v>0</v>
          </cell>
          <cell r="P1496">
            <v>0</v>
          </cell>
          <cell r="Q1496">
            <v>51990.254999999997</v>
          </cell>
          <cell r="R1496">
            <v>0</v>
          </cell>
          <cell r="S1496">
            <v>0</v>
          </cell>
          <cell r="BJ1496">
            <v>51990.254999999997</v>
          </cell>
        </row>
        <row r="1497">
          <cell r="B1497">
            <v>2900</v>
          </cell>
          <cell r="C1497" t="str">
            <v>KKS Plant Labeling</v>
          </cell>
          <cell r="D1497">
            <v>60</v>
          </cell>
          <cell r="E1497" t="str">
            <v>Other</v>
          </cell>
          <cell r="M1497">
            <v>0</v>
          </cell>
          <cell r="N1497">
            <v>0</v>
          </cell>
          <cell r="O1497">
            <v>0</v>
          </cell>
          <cell r="P1497">
            <v>0</v>
          </cell>
          <cell r="Q1497">
            <v>0</v>
          </cell>
          <cell r="R1497">
            <v>0</v>
          </cell>
          <cell r="S1497">
            <v>0</v>
          </cell>
        </row>
        <row r="1498">
          <cell r="B1498">
            <v>2900</v>
          </cell>
          <cell r="C1498" t="str">
            <v>KKS Plant Labeling</v>
          </cell>
          <cell r="D1498">
            <v>70</v>
          </cell>
          <cell r="M1498">
            <v>0</v>
          </cell>
          <cell r="N1498">
            <v>0</v>
          </cell>
          <cell r="O1498">
            <v>0</v>
          </cell>
          <cell r="P1498">
            <v>0</v>
          </cell>
          <cell r="Q1498">
            <v>0</v>
          </cell>
          <cell r="R1498">
            <v>0</v>
          </cell>
          <cell r="S1498">
            <v>0</v>
          </cell>
        </row>
        <row r="1499">
          <cell r="M1499">
            <v>0</v>
          </cell>
          <cell r="N1499">
            <v>0</v>
          </cell>
          <cell r="O1499">
            <v>0</v>
          </cell>
          <cell r="P1499">
            <v>0</v>
          </cell>
          <cell r="Q1499">
            <v>0</v>
          </cell>
          <cell r="R1499">
            <v>0</v>
          </cell>
          <cell r="S1499">
            <v>0</v>
          </cell>
        </row>
        <row r="1500">
          <cell r="B1500">
            <v>3000</v>
          </cell>
          <cell r="C1500" t="str">
            <v>Hazop Study</v>
          </cell>
          <cell r="D1500">
            <v>10</v>
          </cell>
          <cell r="E1500" t="str">
            <v>Design</v>
          </cell>
          <cell r="F1500" t="str">
            <v>29.  Local Engineering Service/Design</v>
          </cell>
          <cell r="H1500" t="str">
            <v>A Engineering</v>
          </cell>
          <cell r="I1500" t="str">
            <v>Local</v>
          </cell>
          <cell r="J1500" t="str">
            <v>ZAR</v>
          </cell>
          <cell r="M1500">
            <v>0</v>
          </cell>
          <cell r="N1500">
            <v>0</v>
          </cell>
          <cell r="O1500">
            <v>0</v>
          </cell>
          <cell r="P1500">
            <v>0</v>
          </cell>
          <cell r="Q1500">
            <v>0</v>
          </cell>
          <cell r="R1500">
            <v>0</v>
          </cell>
          <cell r="S1500">
            <v>0</v>
          </cell>
        </row>
        <row r="1501">
          <cell r="B1501">
            <v>3000</v>
          </cell>
          <cell r="C1501" t="str">
            <v>Hazop Study</v>
          </cell>
          <cell r="D1501">
            <v>20</v>
          </cell>
          <cell r="E1501" t="str">
            <v>Procurement</v>
          </cell>
          <cell r="F1501" t="str">
            <v>18.  F.O.R. Price-Goods manufactured Inside R.S.A.</v>
          </cell>
          <cell r="H1501" t="str">
            <v>C Mechanical equipment and materials</v>
          </cell>
          <cell r="I1501" t="str">
            <v>Local</v>
          </cell>
          <cell r="J1501" t="str">
            <v>ZAR</v>
          </cell>
          <cell r="M1501">
            <v>0</v>
          </cell>
          <cell r="N1501">
            <v>0</v>
          </cell>
          <cell r="O1501">
            <v>0</v>
          </cell>
          <cell r="P1501">
            <v>0</v>
          </cell>
          <cell r="Q1501">
            <v>0</v>
          </cell>
          <cell r="R1501">
            <v>0</v>
          </cell>
          <cell r="S1501">
            <v>0</v>
          </cell>
        </row>
        <row r="1502">
          <cell r="B1502">
            <v>3000</v>
          </cell>
          <cell r="C1502" t="str">
            <v>Hazop Study</v>
          </cell>
          <cell r="D1502">
            <v>30</v>
          </cell>
          <cell r="E1502" t="str">
            <v>Engineering, manufacture and assembly</v>
          </cell>
          <cell r="F1502" t="str">
            <v>25.  Local labour</v>
          </cell>
          <cell r="H1502" t="str">
            <v>C Mechanical equipment and materials</v>
          </cell>
          <cell r="I1502" t="str">
            <v>Local</v>
          </cell>
          <cell r="J1502" t="str">
            <v>ZAR</v>
          </cell>
          <cell r="L1502">
            <v>345869.36414999998</v>
          </cell>
          <cell r="M1502">
            <v>0</v>
          </cell>
          <cell r="N1502">
            <v>0</v>
          </cell>
          <cell r="O1502">
            <v>345869.36414999998</v>
          </cell>
          <cell r="P1502">
            <v>0</v>
          </cell>
          <cell r="Q1502">
            <v>0</v>
          </cell>
          <cell r="R1502">
            <v>0</v>
          </cell>
          <cell r="S1502">
            <v>0</v>
          </cell>
          <cell r="X1502">
            <v>345869.36414999998</v>
          </cell>
        </row>
        <row r="1503">
          <cell r="B1503">
            <v>3000</v>
          </cell>
          <cell r="C1503" t="str">
            <v>Hazop Study</v>
          </cell>
          <cell r="D1503">
            <v>40</v>
          </cell>
          <cell r="E1503" t="str">
            <v>Transport</v>
          </cell>
          <cell r="F1503" t="str">
            <v>22.  Cost of Road transport</v>
          </cell>
          <cell r="H1503" t="str">
            <v>E Transport</v>
          </cell>
          <cell r="I1503" t="str">
            <v>Local</v>
          </cell>
          <cell r="J1503" t="str">
            <v>ZAR</v>
          </cell>
          <cell r="M1503">
            <v>0</v>
          </cell>
          <cell r="N1503">
            <v>0</v>
          </cell>
          <cell r="O1503">
            <v>0</v>
          </cell>
          <cell r="P1503">
            <v>0</v>
          </cell>
          <cell r="Q1503">
            <v>0</v>
          </cell>
          <cell r="R1503">
            <v>0</v>
          </cell>
          <cell r="S1503">
            <v>0</v>
          </cell>
        </row>
        <row r="1504">
          <cell r="B1504">
            <v>3000</v>
          </cell>
          <cell r="C1504" t="str">
            <v>Hazop Study</v>
          </cell>
          <cell r="D1504">
            <v>50</v>
          </cell>
          <cell r="E1504" t="str">
            <v>Construction, Erection, Installation</v>
          </cell>
          <cell r="F1504" t="str">
            <v>25.  Local labour</v>
          </cell>
          <cell r="H1504" t="str">
            <v>B Construction labour</v>
          </cell>
          <cell r="I1504" t="str">
            <v>Local</v>
          </cell>
          <cell r="J1504" t="str">
            <v>ZAR</v>
          </cell>
          <cell r="M1504">
            <v>0</v>
          </cell>
          <cell r="N1504">
            <v>0</v>
          </cell>
          <cell r="O1504">
            <v>0</v>
          </cell>
          <cell r="P1504">
            <v>0</v>
          </cell>
          <cell r="Q1504">
            <v>0</v>
          </cell>
          <cell r="R1504">
            <v>0</v>
          </cell>
          <cell r="S1504">
            <v>0</v>
          </cell>
        </row>
        <row r="1505">
          <cell r="B1505">
            <v>3000</v>
          </cell>
          <cell r="C1505" t="str">
            <v>Hazop Study</v>
          </cell>
          <cell r="D1505">
            <v>60</v>
          </cell>
          <cell r="E1505" t="str">
            <v>Other</v>
          </cell>
          <cell r="M1505">
            <v>0</v>
          </cell>
          <cell r="N1505">
            <v>0</v>
          </cell>
          <cell r="O1505">
            <v>0</v>
          </cell>
          <cell r="P1505">
            <v>0</v>
          </cell>
          <cell r="Q1505">
            <v>0</v>
          </cell>
          <cell r="R1505">
            <v>0</v>
          </cell>
          <cell r="S1505">
            <v>0</v>
          </cell>
        </row>
        <row r="1506">
          <cell r="B1506">
            <v>3000</v>
          </cell>
          <cell r="C1506" t="str">
            <v>Hazop Study</v>
          </cell>
          <cell r="D1506">
            <v>70</v>
          </cell>
          <cell r="M1506">
            <v>0</v>
          </cell>
          <cell r="N1506">
            <v>0</v>
          </cell>
          <cell r="O1506">
            <v>0</v>
          </cell>
          <cell r="P1506">
            <v>0</v>
          </cell>
          <cell r="Q1506">
            <v>0</v>
          </cell>
          <cell r="R1506">
            <v>0</v>
          </cell>
          <cell r="S1506">
            <v>0</v>
          </cell>
        </row>
        <row r="1507">
          <cell r="M1507">
            <v>0</v>
          </cell>
          <cell r="N1507">
            <v>0</v>
          </cell>
          <cell r="O1507">
            <v>0</v>
          </cell>
          <cell r="P1507">
            <v>0</v>
          </cell>
          <cell r="Q1507">
            <v>0</v>
          </cell>
          <cell r="R1507">
            <v>0</v>
          </cell>
          <cell r="S1507">
            <v>0</v>
          </cell>
        </row>
        <row r="1508">
          <cell r="B1508">
            <v>3100</v>
          </cell>
          <cell r="C1508" t="str">
            <v>Mobile lifting equipment</v>
          </cell>
          <cell r="D1508">
            <v>10</v>
          </cell>
          <cell r="E1508" t="str">
            <v>Design</v>
          </cell>
          <cell r="F1508" t="str">
            <v>29.  Local Engineering Service/Design</v>
          </cell>
          <cell r="H1508" t="str">
            <v>A Engineering</v>
          </cell>
          <cell r="I1508" t="str">
            <v>Local</v>
          </cell>
          <cell r="J1508" t="str">
            <v>ZAR</v>
          </cell>
          <cell r="L1508">
            <v>47456.164154793601</v>
          </cell>
          <cell r="M1508">
            <v>47456.164154793601</v>
          </cell>
          <cell r="N1508">
            <v>0</v>
          </cell>
          <cell r="O1508">
            <v>0</v>
          </cell>
          <cell r="P1508">
            <v>0</v>
          </cell>
          <cell r="Q1508">
            <v>0</v>
          </cell>
          <cell r="R1508">
            <v>0</v>
          </cell>
          <cell r="S1508">
            <v>0</v>
          </cell>
          <cell r="AM1508">
            <v>47456.164154793601</v>
          </cell>
        </row>
        <row r="1509">
          <cell r="B1509">
            <v>3100</v>
          </cell>
          <cell r="C1509" t="str">
            <v>Mobile lifting equipment</v>
          </cell>
          <cell r="D1509">
            <v>20</v>
          </cell>
          <cell r="E1509" t="str">
            <v>Procurement</v>
          </cell>
          <cell r="F1509" t="str">
            <v>18.  F.O.R. Price-Goods manufactured Inside R.S.A.</v>
          </cell>
          <cell r="H1509" t="str">
            <v>C Mechanical equipment and materials</v>
          </cell>
          <cell r="I1509" t="str">
            <v>Local</v>
          </cell>
          <cell r="J1509" t="str">
            <v>ZAR</v>
          </cell>
          <cell r="L1509">
            <v>358341.43499999994</v>
          </cell>
          <cell r="M1509">
            <v>0</v>
          </cell>
          <cell r="N1509">
            <v>358341.43499999994</v>
          </cell>
          <cell r="O1509">
            <v>0</v>
          </cell>
          <cell r="P1509">
            <v>0</v>
          </cell>
          <cell r="Q1509">
            <v>0</v>
          </cell>
          <cell r="R1509">
            <v>0</v>
          </cell>
          <cell r="S1509">
            <v>0</v>
          </cell>
          <cell r="AP1509">
            <v>358341.43499999994</v>
          </cell>
        </row>
        <row r="1510">
          <cell r="B1510">
            <v>3100</v>
          </cell>
          <cell r="C1510" t="str">
            <v>Mobile lifting equipment</v>
          </cell>
          <cell r="D1510">
            <v>30</v>
          </cell>
          <cell r="E1510" t="str">
            <v>Engineering, manufacture and assembly</v>
          </cell>
          <cell r="F1510" t="str">
            <v>25.  Local labour</v>
          </cell>
          <cell r="H1510" t="str">
            <v>C Mechanical equipment and materials</v>
          </cell>
          <cell r="I1510" t="str">
            <v>Local</v>
          </cell>
          <cell r="J1510" t="str">
            <v>ZAR</v>
          </cell>
          <cell r="L1510">
            <v>11864.0410386984</v>
          </cell>
          <cell r="M1510">
            <v>0</v>
          </cell>
          <cell r="N1510">
            <v>0</v>
          </cell>
          <cell r="O1510">
            <v>11864.0410386984</v>
          </cell>
          <cell r="P1510">
            <v>0</v>
          </cell>
          <cell r="Q1510">
            <v>0</v>
          </cell>
          <cell r="R1510">
            <v>0</v>
          </cell>
          <cell r="S1510">
            <v>0</v>
          </cell>
          <cell r="AP1510">
            <v>11864.0410386984</v>
          </cell>
        </row>
        <row r="1511">
          <cell r="B1511">
            <v>3100</v>
          </cell>
          <cell r="C1511" t="str">
            <v>Mobile lifting equipment</v>
          </cell>
          <cell r="D1511">
            <v>40</v>
          </cell>
          <cell r="E1511" t="str">
            <v>Transport</v>
          </cell>
          <cell r="F1511" t="str">
            <v>22.  Cost of Road transport</v>
          </cell>
          <cell r="H1511" t="str">
            <v>E Transport</v>
          </cell>
          <cell r="I1511" t="str">
            <v>Local</v>
          </cell>
          <cell r="J1511" t="str">
            <v>ZAR</v>
          </cell>
          <cell r="L1511">
            <v>2372.8082077396798</v>
          </cell>
          <cell r="M1511">
            <v>0</v>
          </cell>
          <cell r="N1511">
            <v>0</v>
          </cell>
          <cell r="O1511">
            <v>0</v>
          </cell>
          <cell r="P1511">
            <v>2372.8082077396798</v>
          </cell>
          <cell r="Q1511">
            <v>0</v>
          </cell>
          <cell r="R1511">
            <v>0</v>
          </cell>
          <cell r="S1511">
            <v>0</v>
          </cell>
          <cell r="AQ1511">
            <v>2372.8082077396798</v>
          </cell>
        </row>
        <row r="1512">
          <cell r="B1512">
            <v>3100</v>
          </cell>
          <cell r="C1512" t="str">
            <v>Mobile lifting equipment</v>
          </cell>
          <cell r="D1512">
            <v>50</v>
          </cell>
          <cell r="E1512" t="str">
            <v>Construction, Erection, Installation</v>
          </cell>
          <cell r="F1512" t="str">
            <v>25.  Local labour</v>
          </cell>
          <cell r="H1512" t="str">
            <v>B Construction labour</v>
          </cell>
          <cell r="I1512" t="str">
            <v>Local</v>
          </cell>
          <cell r="J1512" t="str">
            <v>ZAR</v>
          </cell>
          <cell r="L1512">
            <v>116220.206547936</v>
          </cell>
          <cell r="M1512">
            <v>0</v>
          </cell>
          <cell r="N1512">
            <v>0</v>
          </cell>
          <cell r="O1512">
            <v>0</v>
          </cell>
          <cell r="P1512">
            <v>0</v>
          </cell>
          <cell r="Q1512">
            <v>116220.206547936</v>
          </cell>
          <cell r="R1512">
            <v>0</v>
          </cell>
          <cell r="S1512">
            <v>0</v>
          </cell>
          <cell r="AS1512">
            <v>116220.206547936</v>
          </cell>
        </row>
        <row r="1513">
          <cell r="B1513">
            <v>3100</v>
          </cell>
          <cell r="C1513" t="str">
            <v>Mobile lifting equipment</v>
          </cell>
          <cell r="D1513">
            <v>60</v>
          </cell>
          <cell r="E1513" t="str">
            <v>Other</v>
          </cell>
          <cell r="L1513">
            <v>0</v>
          </cell>
          <cell r="M1513">
            <v>0</v>
          </cell>
          <cell r="N1513">
            <v>0</v>
          </cell>
          <cell r="O1513">
            <v>0</v>
          </cell>
          <cell r="P1513">
            <v>0</v>
          </cell>
          <cell r="Q1513">
            <v>0</v>
          </cell>
          <cell r="R1513">
            <v>0</v>
          </cell>
          <cell r="S1513">
            <v>0</v>
          </cell>
          <cell r="AS1513">
            <v>0</v>
          </cell>
        </row>
        <row r="1514">
          <cell r="B1514">
            <v>3100</v>
          </cell>
          <cell r="C1514" t="str">
            <v>Mobile lifting equipment</v>
          </cell>
          <cell r="D1514">
            <v>70</v>
          </cell>
          <cell r="M1514">
            <v>0</v>
          </cell>
          <cell r="N1514">
            <v>0</v>
          </cell>
          <cell r="O1514">
            <v>0</v>
          </cell>
          <cell r="P1514">
            <v>0</v>
          </cell>
          <cell r="Q1514">
            <v>0</v>
          </cell>
          <cell r="R1514">
            <v>0</v>
          </cell>
          <cell r="S1514">
            <v>0</v>
          </cell>
        </row>
        <row r="1515">
          <cell r="M1515">
            <v>0</v>
          </cell>
          <cell r="N1515">
            <v>0</v>
          </cell>
          <cell r="O1515">
            <v>0</v>
          </cell>
          <cell r="P1515">
            <v>0</v>
          </cell>
          <cell r="Q1515">
            <v>0</v>
          </cell>
          <cell r="R1515">
            <v>0</v>
          </cell>
          <cell r="S1515">
            <v>0</v>
          </cell>
        </row>
        <row r="1516">
          <cell r="B1516">
            <v>3200</v>
          </cell>
          <cell r="C1516" t="str">
            <v>Silo level mounting brackets</v>
          </cell>
          <cell r="D1516">
            <v>10</v>
          </cell>
          <cell r="E1516" t="str">
            <v>Design</v>
          </cell>
          <cell r="F1516" t="str">
            <v>29.  Local Engineering Service/Design</v>
          </cell>
          <cell r="H1516" t="str">
            <v>A Engineering</v>
          </cell>
          <cell r="I1516" t="str">
            <v>Local</v>
          </cell>
          <cell r="J1516" t="str">
            <v>ZAR</v>
          </cell>
          <cell r="L1516">
            <v>987.14400299999988</v>
          </cell>
          <cell r="M1516">
            <v>987.14400299999988</v>
          </cell>
          <cell r="N1516">
            <v>0</v>
          </cell>
          <cell r="O1516">
            <v>0</v>
          </cell>
          <cell r="P1516">
            <v>0</v>
          </cell>
          <cell r="Q1516">
            <v>0</v>
          </cell>
          <cell r="R1516">
            <v>0</v>
          </cell>
          <cell r="S1516">
            <v>0</v>
          </cell>
          <cell r="AM1516">
            <v>987.14400299999988</v>
          </cell>
        </row>
        <row r="1517">
          <cell r="B1517">
            <v>3200</v>
          </cell>
          <cell r="C1517" t="str">
            <v>Silo level mounting brackets</v>
          </cell>
          <cell r="D1517">
            <v>20</v>
          </cell>
          <cell r="E1517" t="str">
            <v>Procurement</v>
          </cell>
          <cell r="F1517" t="str">
            <v>18.  F.O.R. Price-Goods manufactured Inside R.S.A.</v>
          </cell>
          <cell r="H1517" t="str">
            <v>C Mechanical equipment and materials</v>
          </cell>
          <cell r="I1517" t="str">
            <v>Local</v>
          </cell>
          <cell r="J1517" t="str">
            <v>ZAR</v>
          </cell>
          <cell r="L1517">
            <v>201.25259999999997</v>
          </cell>
          <cell r="M1517">
            <v>0</v>
          </cell>
          <cell r="N1517">
            <v>201.25259999999997</v>
          </cell>
          <cell r="O1517">
            <v>0</v>
          </cell>
          <cell r="P1517">
            <v>0</v>
          </cell>
          <cell r="Q1517">
            <v>0</v>
          </cell>
          <cell r="R1517">
            <v>0</v>
          </cell>
          <cell r="S1517">
            <v>0</v>
          </cell>
          <cell r="AP1517">
            <v>201.25259999999997</v>
          </cell>
        </row>
        <row r="1518">
          <cell r="B1518">
            <v>3200</v>
          </cell>
          <cell r="C1518" t="str">
            <v>Silo level mounting brackets</v>
          </cell>
          <cell r="D1518">
            <v>30</v>
          </cell>
          <cell r="E1518" t="str">
            <v>Engineering, manufacture and assembly</v>
          </cell>
          <cell r="F1518" t="str">
            <v>25.  Local labour</v>
          </cell>
          <cell r="H1518" t="str">
            <v>C Mechanical equipment and materials</v>
          </cell>
          <cell r="I1518" t="str">
            <v>Local</v>
          </cell>
          <cell r="J1518" t="str">
            <v>ZAR</v>
          </cell>
          <cell r="L1518">
            <v>493.57200149999994</v>
          </cell>
          <cell r="M1518">
            <v>0</v>
          </cell>
          <cell r="N1518">
            <v>0</v>
          </cell>
          <cell r="O1518">
            <v>493.57200149999994</v>
          </cell>
          <cell r="P1518">
            <v>0</v>
          </cell>
          <cell r="Q1518">
            <v>0</v>
          </cell>
          <cell r="R1518">
            <v>0</v>
          </cell>
          <cell r="S1518">
            <v>0</v>
          </cell>
          <cell r="AP1518">
            <v>493.57200149999994</v>
          </cell>
        </row>
        <row r="1519">
          <cell r="B1519">
            <v>3200</v>
          </cell>
          <cell r="C1519" t="str">
            <v>Silo level mounting brackets</v>
          </cell>
          <cell r="D1519">
            <v>40</v>
          </cell>
          <cell r="E1519" t="str">
            <v>Transport</v>
          </cell>
          <cell r="F1519" t="str">
            <v>22.  Cost of Road transport</v>
          </cell>
          <cell r="H1519" t="str">
            <v>E Transport</v>
          </cell>
          <cell r="I1519" t="str">
            <v>Local</v>
          </cell>
          <cell r="J1519" t="str">
            <v>ZAR</v>
          </cell>
          <cell r="L1519">
            <v>98.71440029999998</v>
          </cell>
          <cell r="M1519">
            <v>0</v>
          </cell>
          <cell r="N1519">
            <v>0</v>
          </cell>
          <cell r="O1519">
            <v>0</v>
          </cell>
          <cell r="P1519">
            <v>98.71440029999998</v>
          </cell>
          <cell r="Q1519">
            <v>0</v>
          </cell>
          <cell r="R1519">
            <v>0</v>
          </cell>
          <cell r="S1519">
            <v>0</v>
          </cell>
          <cell r="AQ1519">
            <v>98.71440029999998</v>
          </cell>
        </row>
        <row r="1520">
          <cell r="B1520">
            <v>3200</v>
          </cell>
          <cell r="C1520" t="str">
            <v>Silo level mounting brackets</v>
          </cell>
          <cell r="D1520">
            <v>50</v>
          </cell>
          <cell r="E1520" t="str">
            <v>Construction, Erection, Installation</v>
          </cell>
          <cell r="F1520" t="str">
            <v>25.  Local labour</v>
          </cell>
          <cell r="H1520" t="str">
            <v>B Construction labour</v>
          </cell>
          <cell r="I1520" t="str">
            <v>Local</v>
          </cell>
          <cell r="J1520" t="str">
            <v>ZAR</v>
          </cell>
          <cell r="L1520">
            <v>19541.62746</v>
          </cell>
          <cell r="M1520">
            <v>0</v>
          </cell>
          <cell r="N1520">
            <v>0</v>
          </cell>
          <cell r="O1520">
            <v>0</v>
          </cell>
          <cell r="P1520">
            <v>0</v>
          </cell>
          <cell r="Q1520">
            <v>19541.62746</v>
          </cell>
          <cell r="R1520">
            <v>0</v>
          </cell>
          <cell r="S1520">
            <v>0</v>
          </cell>
          <cell r="AS1520">
            <v>19541.62746</v>
          </cell>
        </row>
        <row r="1521">
          <cell r="B1521">
            <v>3200</v>
          </cell>
          <cell r="C1521" t="str">
            <v>Silo level mounting brackets</v>
          </cell>
          <cell r="D1521">
            <v>60</v>
          </cell>
          <cell r="E1521" t="str">
            <v>Other</v>
          </cell>
          <cell r="L1521">
            <v>0</v>
          </cell>
          <cell r="M1521">
            <v>0</v>
          </cell>
          <cell r="N1521">
            <v>0</v>
          </cell>
          <cell r="O1521">
            <v>0</v>
          </cell>
          <cell r="P1521">
            <v>0</v>
          </cell>
          <cell r="Q1521">
            <v>0</v>
          </cell>
          <cell r="R1521">
            <v>0</v>
          </cell>
          <cell r="S1521">
            <v>0</v>
          </cell>
        </row>
        <row r="1522">
          <cell r="B1522">
            <v>3200</v>
          </cell>
          <cell r="C1522" t="str">
            <v>Silo level mounting brackets</v>
          </cell>
          <cell r="D1522">
            <v>70</v>
          </cell>
          <cell r="M1522">
            <v>0</v>
          </cell>
          <cell r="N1522">
            <v>0</v>
          </cell>
          <cell r="O1522">
            <v>0</v>
          </cell>
          <cell r="P1522">
            <v>0</v>
          </cell>
          <cell r="Q1522">
            <v>0</v>
          </cell>
          <cell r="R1522">
            <v>0</v>
          </cell>
          <cell r="S1522">
            <v>0</v>
          </cell>
          <cell r="AS1522">
            <v>0</v>
          </cell>
        </row>
        <row r="1524">
          <cell r="B1524">
            <v>3400</v>
          </cell>
          <cell r="C1524" t="str">
            <v>Civil Works - Conveyor sys1</v>
          </cell>
          <cell r="D1524">
            <v>10</v>
          </cell>
          <cell r="E1524" t="str">
            <v>Design</v>
          </cell>
          <cell r="F1524" t="str">
            <v>29.  Local Engineering Service/Design</v>
          </cell>
          <cell r="H1524" t="str">
            <v>A Engineering</v>
          </cell>
          <cell r="I1524" t="str">
            <v>Local</v>
          </cell>
          <cell r="J1524" t="str">
            <v>ZAR</v>
          </cell>
          <cell r="L1524">
            <v>104606.31118734989</v>
          </cell>
          <cell r="M1524">
            <v>104606.31118734989</v>
          </cell>
          <cell r="N1524">
            <v>0</v>
          </cell>
          <cell r="O1524">
            <v>0</v>
          </cell>
          <cell r="P1524">
            <v>0</v>
          </cell>
          <cell r="Q1524">
            <v>0</v>
          </cell>
          <cell r="R1524">
            <v>0</v>
          </cell>
          <cell r="S1524">
            <v>0</v>
          </cell>
          <cell r="X1524">
            <v>104606.31118734989</v>
          </cell>
        </row>
        <row r="1525">
          <cell r="B1525">
            <v>3400</v>
          </cell>
          <cell r="C1525" t="str">
            <v>Civil Works - Conveyor sys1</v>
          </cell>
          <cell r="D1525">
            <v>20</v>
          </cell>
          <cell r="E1525" t="str">
            <v>Procurement</v>
          </cell>
          <cell r="F1525" t="str">
            <v>18.  F.O.R. Price-Goods manufactured Inside R.S.A.</v>
          </cell>
          <cell r="H1525" t="str">
            <v>C Mechanical equipment and materials</v>
          </cell>
          <cell r="I1525" t="str">
            <v>Local</v>
          </cell>
          <cell r="J1525" t="str">
            <v>ZAR</v>
          </cell>
          <cell r="L1525">
            <v>1046063.1118734988</v>
          </cell>
          <cell r="M1525">
            <v>0</v>
          </cell>
          <cell r="N1525">
            <v>1046063.1118734988</v>
          </cell>
          <cell r="O1525">
            <v>0</v>
          </cell>
          <cell r="P1525">
            <v>0</v>
          </cell>
          <cell r="Q1525">
            <v>0</v>
          </cell>
          <cell r="R1525">
            <v>0</v>
          </cell>
          <cell r="S1525">
            <v>0</v>
          </cell>
          <cell r="AB1525">
            <v>1046063.1118734988</v>
          </cell>
        </row>
        <row r="1526">
          <cell r="B1526">
            <v>3400</v>
          </cell>
          <cell r="C1526" t="str">
            <v>Civil Works - Conveyor sys1</v>
          </cell>
          <cell r="D1526">
            <v>30</v>
          </cell>
          <cell r="E1526" t="str">
            <v>Engineering, manufacture and assembly</v>
          </cell>
          <cell r="F1526" t="str">
            <v>25.  Local labour</v>
          </cell>
          <cell r="H1526" t="str">
            <v>C Mechanical equipment and materials</v>
          </cell>
          <cell r="I1526" t="str">
            <v>Local</v>
          </cell>
          <cell r="J1526" t="str">
            <v>ZAR</v>
          </cell>
          <cell r="L1526">
            <v>26151.577796837471</v>
          </cell>
          <cell r="M1526">
            <v>0</v>
          </cell>
          <cell r="N1526">
            <v>0</v>
          </cell>
          <cell r="O1526">
            <v>26151.577796837471</v>
          </cell>
          <cell r="P1526">
            <v>0</v>
          </cell>
          <cell r="Q1526">
            <v>0</v>
          </cell>
          <cell r="R1526">
            <v>0</v>
          </cell>
          <cell r="S1526">
            <v>0</v>
          </cell>
          <cell r="AB1526">
            <v>26151.577796837471</v>
          </cell>
        </row>
        <row r="1527">
          <cell r="B1527">
            <v>3400</v>
          </cell>
          <cell r="C1527" t="str">
            <v>Civil Works - Conveyor sys1</v>
          </cell>
          <cell r="D1527">
            <v>40</v>
          </cell>
          <cell r="E1527" t="str">
            <v>Transport</v>
          </cell>
          <cell r="F1527" t="str">
            <v>22.  Cost of Road transport</v>
          </cell>
          <cell r="H1527" t="str">
            <v>E Transport</v>
          </cell>
          <cell r="I1527" t="str">
            <v>Local</v>
          </cell>
          <cell r="J1527" t="str">
            <v>ZAR</v>
          </cell>
          <cell r="L1527">
            <v>5230.3155593674946</v>
          </cell>
          <cell r="M1527">
            <v>0</v>
          </cell>
          <cell r="N1527">
            <v>0</v>
          </cell>
          <cell r="O1527">
            <v>0</v>
          </cell>
          <cell r="P1527">
            <v>5230.3155593674946</v>
          </cell>
          <cell r="Q1527">
            <v>0</v>
          </cell>
          <cell r="R1527">
            <v>0</v>
          </cell>
          <cell r="S1527">
            <v>0</v>
          </cell>
          <cell r="AC1527">
            <v>5230.3155593674946</v>
          </cell>
        </row>
        <row r="1528">
          <cell r="B1528">
            <v>3400</v>
          </cell>
          <cell r="C1528" t="str">
            <v>Civil Works - Conveyor sys1</v>
          </cell>
          <cell r="D1528">
            <v>50</v>
          </cell>
          <cell r="E1528" t="str">
            <v>Construction, Erection, Installation</v>
          </cell>
          <cell r="F1528" t="str">
            <v>25.  Local labour</v>
          </cell>
          <cell r="H1528" t="str">
            <v>B Construction labour</v>
          </cell>
          <cell r="I1528" t="str">
            <v>Local</v>
          </cell>
          <cell r="J1528" t="str">
            <v>ZAR</v>
          </cell>
          <cell r="M1528">
            <v>0</v>
          </cell>
          <cell r="N1528">
            <v>0</v>
          </cell>
          <cell r="O1528">
            <v>0</v>
          </cell>
          <cell r="P1528">
            <v>0</v>
          </cell>
          <cell r="Q1528">
            <v>0</v>
          </cell>
          <cell r="R1528">
            <v>0</v>
          </cell>
          <cell r="S1528">
            <v>0</v>
          </cell>
          <cell r="AD1528">
            <v>0</v>
          </cell>
        </row>
        <row r="1529">
          <cell r="B1529">
            <v>3400</v>
          </cell>
          <cell r="C1529" t="str">
            <v>Civil Works - Conveyor sys1</v>
          </cell>
          <cell r="D1529">
            <v>60</v>
          </cell>
          <cell r="E1529" t="str">
            <v>Other</v>
          </cell>
          <cell r="M1529">
            <v>0</v>
          </cell>
          <cell r="N1529">
            <v>0</v>
          </cell>
          <cell r="O1529">
            <v>0</v>
          </cell>
          <cell r="P1529">
            <v>0</v>
          </cell>
          <cell r="Q1529">
            <v>0</v>
          </cell>
          <cell r="R1529">
            <v>0</v>
          </cell>
          <cell r="S1529">
            <v>0</v>
          </cell>
          <cell r="AD1529">
            <v>0</v>
          </cell>
        </row>
        <row r="1530">
          <cell r="B1530">
            <v>3400</v>
          </cell>
          <cell r="C1530" t="str">
            <v>Civil Works - Conveyor sys1</v>
          </cell>
          <cell r="D1530">
            <v>70</v>
          </cell>
          <cell r="M1530">
            <v>0</v>
          </cell>
          <cell r="N1530">
            <v>0</v>
          </cell>
          <cell r="O1530">
            <v>0</v>
          </cell>
          <cell r="P1530">
            <v>0</v>
          </cell>
          <cell r="Q1530">
            <v>0</v>
          </cell>
          <cell r="R1530">
            <v>0</v>
          </cell>
          <cell r="S1530">
            <v>0</v>
          </cell>
        </row>
        <row r="1531">
          <cell r="B1531">
            <v>3400</v>
          </cell>
          <cell r="C1531" t="str">
            <v>Civil Works - Conveyor sys2</v>
          </cell>
          <cell r="D1531">
            <v>10</v>
          </cell>
          <cell r="E1531" t="str">
            <v>Design</v>
          </cell>
          <cell r="F1531" t="str">
            <v>29.  Local Engineering Service/Design</v>
          </cell>
          <cell r="H1531" t="str">
            <v>A Engineering</v>
          </cell>
          <cell r="I1531" t="str">
            <v>Local</v>
          </cell>
          <cell r="J1531" t="str">
            <v>ZAR</v>
          </cell>
          <cell r="L1531">
            <v>118862.17557997411</v>
          </cell>
          <cell r="M1531">
            <v>118862.17557997411</v>
          </cell>
          <cell r="N1531">
            <v>0</v>
          </cell>
          <cell r="O1531">
            <v>0</v>
          </cell>
          <cell r="P1531">
            <v>0</v>
          </cell>
          <cell r="Q1531">
            <v>0</v>
          </cell>
          <cell r="R1531">
            <v>0</v>
          </cell>
          <cell r="S1531">
            <v>0</v>
          </cell>
          <cell r="AD1531">
            <v>118862.17557997411</v>
          </cell>
        </row>
        <row r="1532">
          <cell r="B1532">
            <v>3400</v>
          </cell>
          <cell r="C1532" t="str">
            <v>Civil Works - Conveyor sys2</v>
          </cell>
          <cell r="D1532">
            <v>20</v>
          </cell>
          <cell r="E1532" t="str">
            <v>Procurement</v>
          </cell>
          <cell r="F1532" t="str">
            <v>18.  F.O.R. Price-Goods manufactured Inside R.S.A.</v>
          </cell>
          <cell r="H1532" t="str">
            <v>C Mechanical equipment and materials</v>
          </cell>
          <cell r="I1532" t="str">
            <v>Local</v>
          </cell>
          <cell r="J1532" t="str">
            <v>ZAR</v>
          </cell>
          <cell r="L1532">
            <v>1188621.7557997408</v>
          </cell>
          <cell r="M1532">
            <v>0</v>
          </cell>
          <cell r="N1532">
            <v>1188621.7557997408</v>
          </cell>
          <cell r="O1532">
            <v>0</v>
          </cell>
          <cell r="P1532">
            <v>0</v>
          </cell>
          <cell r="Q1532">
            <v>0</v>
          </cell>
          <cell r="R1532">
            <v>0</v>
          </cell>
          <cell r="S1532">
            <v>0</v>
          </cell>
          <cell r="AH1532">
            <v>1188621.7557997408</v>
          </cell>
        </row>
        <row r="1533">
          <cell r="B1533">
            <v>3400</v>
          </cell>
          <cell r="C1533" t="str">
            <v>Civil Works - Conveyor sys2</v>
          </cell>
          <cell r="D1533">
            <v>30</v>
          </cell>
          <cell r="E1533" t="str">
            <v>Engineering, manufacture and assembly</v>
          </cell>
          <cell r="F1533" t="str">
            <v>25.  Local labour</v>
          </cell>
          <cell r="H1533" t="str">
            <v>C Mechanical equipment and materials</v>
          </cell>
          <cell r="I1533" t="str">
            <v>Local</v>
          </cell>
          <cell r="J1533" t="str">
            <v>ZAR</v>
          </cell>
          <cell r="L1533">
            <v>29715.543894993527</v>
          </cell>
          <cell r="M1533">
            <v>0</v>
          </cell>
          <cell r="N1533">
            <v>0</v>
          </cell>
          <cell r="O1533">
            <v>29715.543894993527</v>
          </cell>
          <cell r="P1533">
            <v>0</v>
          </cell>
          <cell r="Q1533">
            <v>0</v>
          </cell>
          <cell r="R1533">
            <v>0</v>
          </cell>
          <cell r="S1533">
            <v>0</v>
          </cell>
          <cell r="AH1533">
            <v>29715.543894993527</v>
          </cell>
        </row>
        <row r="1534">
          <cell r="B1534">
            <v>3400</v>
          </cell>
          <cell r="C1534" t="str">
            <v>Civil Works - Conveyor sys2</v>
          </cell>
          <cell r="D1534">
            <v>40</v>
          </cell>
          <cell r="E1534" t="str">
            <v>Transport</v>
          </cell>
          <cell r="F1534" t="str">
            <v>22.  Cost of Road transport</v>
          </cell>
          <cell r="H1534" t="str">
            <v>E Transport</v>
          </cell>
          <cell r="I1534" t="str">
            <v>Local</v>
          </cell>
          <cell r="J1534" t="str">
            <v>ZAR</v>
          </cell>
          <cell r="L1534">
            <v>5943.108778998705</v>
          </cell>
          <cell r="M1534">
            <v>0</v>
          </cell>
          <cell r="N1534">
            <v>0</v>
          </cell>
          <cell r="O1534">
            <v>0</v>
          </cell>
          <cell r="P1534">
            <v>5943.108778998705</v>
          </cell>
          <cell r="Q1534">
            <v>0</v>
          </cell>
          <cell r="R1534">
            <v>0</v>
          </cell>
          <cell r="S1534">
            <v>0</v>
          </cell>
          <cell r="AI1534">
            <v>5943.108778998705</v>
          </cell>
        </row>
        <row r="1535">
          <cell r="B1535">
            <v>3400</v>
          </cell>
          <cell r="C1535" t="str">
            <v>Civil Works - Conveyor sys2</v>
          </cell>
          <cell r="D1535">
            <v>50</v>
          </cell>
          <cell r="E1535" t="str">
            <v>Construction, Erection, Installation</v>
          </cell>
          <cell r="F1535" t="str">
            <v>25.  Local labour</v>
          </cell>
          <cell r="H1535" t="str">
            <v>B Construction labour</v>
          </cell>
          <cell r="I1535" t="str">
            <v>Local</v>
          </cell>
          <cell r="J1535" t="str">
            <v>ZAR</v>
          </cell>
          <cell r="M1535">
            <v>0</v>
          </cell>
          <cell r="N1535">
            <v>0</v>
          </cell>
          <cell r="O1535">
            <v>0</v>
          </cell>
          <cell r="P1535">
            <v>0</v>
          </cell>
          <cell r="Q1535">
            <v>0</v>
          </cell>
          <cell r="R1535">
            <v>0</v>
          </cell>
          <cell r="S1535">
            <v>0</v>
          </cell>
          <cell r="AD1535">
            <v>0</v>
          </cell>
        </row>
        <row r="1536">
          <cell r="B1536">
            <v>3400</v>
          </cell>
          <cell r="C1536" t="str">
            <v>Civil Works - Conveyor sys2</v>
          </cell>
          <cell r="D1536">
            <v>60</v>
          </cell>
          <cell r="E1536" t="str">
            <v>Other</v>
          </cell>
          <cell r="M1536">
            <v>0</v>
          </cell>
          <cell r="N1536">
            <v>0</v>
          </cell>
          <cell r="O1536">
            <v>0</v>
          </cell>
          <cell r="P1536">
            <v>0</v>
          </cell>
          <cell r="Q1536">
            <v>0</v>
          </cell>
          <cell r="R1536">
            <v>0</v>
          </cell>
          <cell r="S1536">
            <v>0</v>
          </cell>
          <cell r="AD1536">
            <v>0</v>
          </cell>
        </row>
        <row r="1537">
          <cell r="B1537">
            <v>3400</v>
          </cell>
          <cell r="C1537" t="str">
            <v>Civil Works - Conveyor sys2</v>
          </cell>
          <cell r="D1537">
            <v>70</v>
          </cell>
          <cell r="M1537">
            <v>0</v>
          </cell>
          <cell r="N1537">
            <v>0</v>
          </cell>
          <cell r="O1537">
            <v>0</v>
          </cell>
          <cell r="P1537">
            <v>0</v>
          </cell>
          <cell r="Q1537">
            <v>0</v>
          </cell>
          <cell r="R1537">
            <v>0</v>
          </cell>
          <cell r="S1537">
            <v>0</v>
          </cell>
        </row>
        <row r="1538">
          <cell r="B1538">
            <v>3400</v>
          </cell>
          <cell r="C1538" t="str">
            <v>Civil Works - Conveyor syr1</v>
          </cell>
          <cell r="D1538">
            <v>10</v>
          </cell>
          <cell r="E1538" t="str">
            <v>Design</v>
          </cell>
          <cell r="F1538" t="str">
            <v>29.  Local Engineering Service/Design</v>
          </cell>
          <cell r="H1538" t="str">
            <v>A Engineering</v>
          </cell>
          <cell r="I1538" t="str">
            <v>Local</v>
          </cell>
          <cell r="J1538" t="str">
            <v>ZAR</v>
          </cell>
          <cell r="L1538">
            <v>138609.81202156108</v>
          </cell>
          <cell r="M1538">
            <v>138609.81202156108</v>
          </cell>
          <cell r="N1538">
            <v>0</v>
          </cell>
          <cell r="O1538">
            <v>0</v>
          </cell>
          <cell r="P1538">
            <v>0</v>
          </cell>
          <cell r="Q1538">
            <v>0</v>
          </cell>
          <cell r="R1538">
            <v>0</v>
          </cell>
          <cell r="S1538">
            <v>0</v>
          </cell>
          <cell r="Z1538">
            <v>138609.81202156108</v>
          </cell>
        </row>
        <row r="1539">
          <cell r="B1539">
            <v>3400</v>
          </cell>
          <cell r="C1539" t="str">
            <v>Civil Works - Conveyor syr1</v>
          </cell>
          <cell r="D1539">
            <v>20</v>
          </cell>
          <cell r="E1539" t="str">
            <v>Procurement</v>
          </cell>
          <cell r="F1539" t="str">
            <v>18.  F.O.R. Price-Goods manufactured Inside R.S.A.</v>
          </cell>
          <cell r="H1539" t="str">
            <v>C Mechanical equipment and materials</v>
          </cell>
          <cell r="I1539" t="str">
            <v>Local</v>
          </cell>
          <cell r="J1539" t="str">
            <v>ZAR</v>
          </cell>
          <cell r="L1539">
            <v>1386098.1202156111</v>
          </cell>
          <cell r="M1539">
            <v>0</v>
          </cell>
          <cell r="N1539">
            <v>1386098.1202156111</v>
          </cell>
          <cell r="O1539">
            <v>0</v>
          </cell>
          <cell r="P1539">
            <v>0</v>
          </cell>
          <cell r="Q1539">
            <v>0</v>
          </cell>
          <cell r="R1539">
            <v>0</v>
          </cell>
          <cell r="S1539">
            <v>0</v>
          </cell>
          <cell r="AD1539">
            <v>1386098.1202156111</v>
          </cell>
        </row>
        <row r="1540">
          <cell r="B1540">
            <v>3400</v>
          </cell>
          <cell r="C1540" t="str">
            <v>Civil Works - Conveyor syr1</v>
          </cell>
          <cell r="D1540">
            <v>30</v>
          </cell>
          <cell r="E1540" t="str">
            <v>Engineering, manufacture and assembly</v>
          </cell>
          <cell r="F1540" t="str">
            <v>25.  Local labour</v>
          </cell>
          <cell r="H1540" t="str">
            <v>C Mechanical equipment and materials</v>
          </cell>
          <cell r="I1540" t="str">
            <v>Local</v>
          </cell>
          <cell r="J1540" t="str">
            <v>ZAR</v>
          </cell>
          <cell r="L1540">
            <v>34652.453005390271</v>
          </cell>
          <cell r="M1540">
            <v>0</v>
          </cell>
          <cell r="N1540">
            <v>0</v>
          </cell>
          <cell r="O1540">
            <v>34652.453005390271</v>
          </cell>
          <cell r="P1540">
            <v>0</v>
          </cell>
          <cell r="Q1540">
            <v>0</v>
          </cell>
          <cell r="R1540">
            <v>0</v>
          </cell>
          <cell r="S1540">
            <v>0</v>
          </cell>
          <cell r="AD1540">
            <v>34652.453005390271</v>
          </cell>
        </row>
        <row r="1541">
          <cell r="B1541">
            <v>3400</v>
          </cell>
          <cell r="C1541" t="str">
            <v>Civil Works - Conveyor syr1</v>
          </cell>
          <cell r="D1541">
            <v>40</v>
          </cell>
          <cell r="E1541" t="str">
            <v>Transport</v>
          </cell>
          <cell r="F1541" t="str">
            <v>22.  Cost of Road transport</v>
          </cell>
          <cell r="H1541" t="str">
            <v>E Transport</v>
          </cell>
          <cell r="I1541" t="str">
            <v>Local</v>
          </cell>
          <cell r="J1541" t="str">
            <v>ZAR</v>
          </cell>
          <cell r="L1541">
            <v>6930.4906010780551</v>
          </cell>
          <cell r="M1541">
            <v>0</v>
          </cell>
          <cell r="N1541">
            <v>0</v>
          </cell>
          <cell r="O1541">
            <v>0</v>
          </cell>
          <cell r="P1541">
            <v>6930.4906010780551</v>
          </cell>
          <cell r="Q1541">
            <v>0</v>
          </cell>
          <cell r="R1541">
            <v>0</v>
          </cell>
          <cell r="S1541">
            <v>0</v>
          </cell>
          <cell r="AE1541">
            <v>6930.4906010780551</v>
          </cell>
        </row>
        <row r="1542">
          <cell r="B1542">
            <v>3400</v>
          </cell>
          <cell r="C1542" t="str">
            <v>Civil Works - Conveyor syr1</v>
          </cell>
          <cell r="D1542">
            <v>50</v>
          </cell>
          <cell r="E1542" t="str">
            <v>Construction, Erection, Installation</v>
          </cell>
          <cell r="F1542" t="str">
            <v>25.  Local labour</v>
          </cell>
          <cell r="H1542" t="str">
            <v>B Construction labour</v>
          </cell>
          <cell r="I1542" t="str">
            <v>Local</v>
          </cell>
          <cell r="J1542" t="str">
            <v>ZAR</v>
          </cell>
          <cell r="M1542">
            <v>0</v>
          </cell>
          <cell r="N1542">
            <v>0</v>
          </cell>
          <cell r="O1542">
            <v>0</v>
          </cell>
          <cell r="P1542">
            <v>0</v>
          </cell>
          <cell r="Q1542">
            <v>0</v>
          </cell>
          <cell r="R1542">
            <v>0</v>
          </cell>
          <cell r="S1542">
            <v>0</v>
          </cell>
          <cell r="AG1542">
            <v>0</v>
          </cell>
        </row>
        <row r="1543">
          <cell r="B1543">
            <v>3400</v>
          </cell>
          <cell r="C1543" t="str">
            <v>Civil Works - Conveyor syr1</v>
          </cell>
          <cell r="D1543">
            <v>60</v>
          </cell>
          <cell r="E1543" t="str">
            <v>Other</v>
          </cell>
          <cell r="M1543">
            <v>0</v>
          </cell>
          <cell r="N1543">
            <v>0</v>
          </cell>
          <cell r="O1543">
            <v>0</v>
          </cell>
          <cell r="P1543">
            <v>0</v>
          </cell>
          <cell r="Q1543">
            <v>0</v>
          </cell>
          <cell r="R1543">
            <v>0</v>
          </cell>
          <cell r="S1543">
            <v>0</v>
          </cell>
          <cell r="AG1543">
            <v>0</v>
          </cell>
        </row>
        <row r="1544">
          <cell r="B1544">
            <v>3400</v>
          </cell>
          <cell r="C1544" t="str">
            <v>Civil Works - Conveyor syr1</v>
          </cell>
          <cell r="D1544">
            <v>70</v>
          </cell>
          <cell r="M1544">
            <v>0</v>
          </cell>
          <cell r="N1544">
            <v>0</v>
          </cell>
          <cell r="O1544">
            <v>0</v>
          </cell>
          <cell r="P1544">
            <v>0</v>
          </cell>
          <cell r="Q1544">
            <v>0</v>
          </cell>
          <cell r="R1544">
            <v>0</v>
          </cell>
          <cell r="S1544">
            <v>0</v>
          </cell>
        </row>
        <row r="1545">
          <cell r="B1545">
            <v>3400</v>
          </cell>
          <cell r="C1545" t="str">
            <v>Civil Works - Conveyor syr2</v>
          </cell>
          <cell r="D1545">
            <v>10</v>
          </cell>
          <cell r="E1545" t="str">
            <v>Design</v>
          </cell>
          <cell r="F1545" t="str">
            <v>29.  Local Engineering Service/Design</v>
          </cell>
          <cell r="H1545" t="str">
            <v>A Engineering</v>
          </cell>
          <cell r="I1545" t="str">
            <v>Local</v>
          </cell>
          <cell r="J1545" t="str">
            <v>ZAR</v>
          </cell>
          <cell r="L1545">
            <v>136309.85594017111</v>
          </cell>
          <cell r="M1545">
            <v>136309.85594017111</v>
          </cell>
          <cell r="N1545">
            <v>0</v>
          </cell>
          <cell r="O1545">
            <v>0</v>
          </cell>
          <cell r="P1545">
            <v>0</v>
          </cell>
          <cell r="Q1545">
            <v>0</v>
          </cell>
          <cell r="R1545">
            <v>0</v>
          </cell>
          <cell r="S1545">
            <v>0</v>
          </cell>
          <cell r="AE1545">
            <v>136309.85594017111</v>
          </cell>
        </row>
        <row r="1546">
          <cell r="B1546">
            <v>3400</v>
          </cell>
          <cell r="C1546" t="str">
            <v>Civil Works - Conveyor syr2</v>
          </cell>
          <cell r="D1546">
            <v>20</v>
          </cell>
          <cell r="E1546" t="str">
            <v>Procurement</v>
          </cell>
          <cell r="F1546" t="str">
            <v>18.  F.O.R. Price-Goods manufactured Inside R.S.A.</v>
          </cell>
          <cell r="H1546" t="str">
            <v>C Mechanical equipment and materials</v>
          </cell>
          <cell r="I1546" t="str">
            <v>Local</v>
          </cell>
          <cell r="J1546" t="str">
            <v>ZAR</v>
          </cell>
          <cell r="L1546">
            <v>1363098.5594017108</v>
          </cell>
          <cell r="M1546">
            <v>0</v>
          </cell>
          <cell r="N1546">
            <v>1363098.5594017108</v>
          </cell>
          <cell r="O1546">
            <v>0</v>
          </cell>
          <cell r="P1546">
            <v>0</v>
          </cell>
          <cell r="Q1546">
            <v>0</v>
          </cell>
          <cell r="R1546">
            <v>0</v>
          </cell>
          <cell r="S1546">
            <v>0</v>
          </cell>
          <cell r="AH1546">
            <v>1363098.5594017108</v>
          </cell>
        </row>
        <row r="1547">
          <cell r="B1547">
            <v>3400</v>
          </cell>
          <cell r="C1547" t="str">
            <v>Civil Works - Conveyor syr2</v>
          </cell>
          <cell r="D1547">
            <v>30</v>
          </cell>
          <cell r="E1547" t="str">
            <v>Engineering, manufacture and assembly</v>
          </cell>
          <cell r="F1547" t="str">
            <v>25.  Local labour</v>
          </cell>
          <cell r="H1547" t="str">
            <v>C Mechanical equipment and materials</v>
          </cell>
          <cell r="I1547" t="str">
            <v>Local</v>
          </cell>
          <cell r="J1547" t="str">
            <v>ZAR</v>
          </cell>
          <cell r="L1547">
            <v>34077.463985042777</v>
          </cell>
          <cell r="M1547">
            <v>0</v>
          </cell>
          <cell r="N1547">
            <v>0</v>
          </cell>
          <cell r="O1547">
            <v>34077.463985042777</v>
          </cell>
          <cell r="P1547">
            <v>0</v>
          </cell>
          <cell r="Q1547">
            <v>0</v>
          </cell>
          <cell r="R1547">
            <v>0</v>
          </cell>
          <cell r="S1547">
            <v>0</v>
          </cell>
          <cell r="AH1547">
            <v>34077.463985042777</v>
          </cell>
        </row>
        <row r="1548">
          <cell r="B1548">
            <v>3400</v>
          </cell>
          <cell r="C1548" t="str">
            <v>Civil Works - Conveyor syr2</v>
          </cell>
          <cell r="D1548">
            <v>40</v>
          </cell>
          <cell r="E1548" t="str">
            <v>Transport</v>
          </cell>
          <cell r="F1548" t="str">
            <v>22.  Cost of Road transport</v>
          </cell>
          <cell r="H1548" t="str">
            <v>E Transport</v>
          </cell>
          <cell r="I1548" t="str">
            <v>Local</v>
          </cell>
          <cell r="J1548" t="str">
            <v>ZAR</v>
          </cell>
          <cell r="L1548">
            <v>6815.4927970085555</v>
          </cell>
          <cell r="M1548">
            <v>0</v>
          </cell>
          <cell r="N1548">
            <v>0</v>
          </cell>
          <cell r="O1548">
            <v>0</v>
          </cell>
          <cell r="P1548">
            <v>6815.4927970085555</v>
          </cell>
          <cell r="Q1548">
            <v>0</v>
          </cell>
          <cell r="R1548">
            <v>0</v>
          </cell>
          <cell r="S1548">
            <v>0</v>
          </cell>
          <cell r="AI1548">
            <v>6815.4927970085555</v>
          </cell>
        </row>
        <row r="1549">
          <cell r="B1549">
            <v>3400</v>
          </cell>
          <cell r="C1549" t="str">
            <v>Civil Works - Conveyor syr2</v>
          </cell>
          <cell r="D1549">
            <v>50</v>
          </cell>
          <cell r="E1549" t="str">
            <v>Construction, Erection, Installation</v>
          </cell>
          <cell r="F1549" t="str">
            <v>25.  Local labour</v>
          </cell>
          <cell r="H1549" t="str">
            <v>B Construction labour</v>
          </cell>
          <cell r="I1549" t="str">
            <v>Local</v>
          </cell>
          <cell r="J1549" t="str">
            <v>ZAR</v>
          </cell>
          <cell r="M1549">
            <v>0</v>
          </cell>
          <cell r="N1549">
            <v>0</v>
          </cell>
          <cell r="O1549">
            <v>0</v>
          </cell>
          <cell r="P1549">
            <v>0</v>
          </cell>
          <cell r="Q1549">
            <v>0</v>
          </cell>
          <cell r="R1549">
            <v>0</v>
          </cell>
          <cell r="S1549">
            <v>0</v>
          </cell>
          <cell r="AK1549">
            <v>0</v>
          </cell>
        </row>
        <row r="1550">
          <cell r="B1550">
            <v>3400</v>
          </cell>
          <cell r="C1550" t="str">
            <v>Civil Works - Conveyor syr2</v>
          </cell>
          <cell r="D1550">
            <v>60</v>
          </cell>
          <cell r="E1550" t="str">
            <v>Other</v>
          </cell>
          <cell r="M1550">
            <v>0</v>
          </cell>
          <cell r="N1550">
            <v>0</v>
          </cell>
          <cell r="O1550">
            <v>0</v>
          </cell>
          <cell r="P1550">
            <v>0</v>
          </cell>
          <cell r="Q1550">
            <v>0</v>
          </cell>
          <cell r="R1550">
            <v>0</v>
          </cell>
          <cell r="S1550">
            <v>0</v>
          </cell>
          <cell r="AK1550">
            <v>0</v>
          </cell>
        </row>
        <row r="1551">
          <cell r="B1551">
            <v>3400</v>
          </cell>
          <cell r="C1551" t="str">
            <v>Civil Works - Conveyor syr2</v>
          </cell>
          <cell r="D1551">
            <v>70</v>
          </cell>
          <cell r="M1551">
            <v>0</v>
          </cell>
          <cell r="N1551">
            <v>0</v>
          </cell>
          <cell r="O1551">
            <v>0</v>
          </cell>
          <cell r="P1551">
            <v>0</v>
          </cell>
          <cell r="Q1551">
            <v>0</v>
          </cell>
          <cell r="R1551">
            <v>0</v>
          </cell>
          <cell r="S1551">
            <v>0</v>
          </cell>
        </row>
        <row r="1552">
          <cell r="B1552">
            <v>3400</v>
          </cell>
          <cell r="C1552" t="str">
            <v>Civil Works - Conveyor sy4</v>
          </cell>
          <cell r="D1552">
            <v>10</v>
          </cell>
          <cell r="E1552" t="str">
            <v>Design</v>
          </cell>
          <cell r="F1552" t="str">
            <v>29.  Local Engineering Service/Design</v>
          </cell>
          <cell r="H1552" t="str">
            <v>A Engineering</v>
          </cell>
          <cell r="I1552" t="str">
            <v>Local</v>
          </cell>
          <cell r="J1552" t="str">
            <v>ZAR</v>
          </cell>
          <cell r="L1552">
            <v>143073.13847227828</v>
          </cell>
          <cell r="M1552">
            <v>143073.13847227828</v>
          </cell>
          <cell r="N1552">
            <v>0</v>
          </cell>
          <cell r="O1552">
            <v>0</v>
          </cell>
          <cell r="P1552">
            <v>0</v>
          </cell>
          <cell r="Q1552">
            <v>0</v>
          </cell>
          <cell r="R1552">
            <v>0</v>
          </cell>
          <cell r="S1552">
            <v>0</v>
          </cell>
          <cell r="AD1552">
            <v>143073.13847227828</v>
          </cell>
        </row>
        <row r="1553">
          <cell r="B1553">
            <v>3400</v>
          </cell>
          <cell r="C1553" t="str">
            <v>Civil Works - Conveyor sy4</v>
          </cell>
          <cell r="D1553">
            <v>20</v>
          </cell>
          <cell r="E1553" t="str">
            <v>Procurement</v>
          </cell>
          <cell r="F1553" t="str">
            <v>18.  F.O.R. Price-Goods manufactured Inside R.S.A.</v>
          </cell>
          <cell r="H1553" t="str">
            <v>C Mechanical equipment and materials</v>
          </cell>
          <cell r="I1553" t="str">
            <v>Local</v>
          </cell>
          <cell r="J1553" t="str">
            <v>ZAR</v>
          </cell>
          <cell r="L1553">
            <v>1430731.3847227825</v>
          </cell>
          <cell r="M1553">
            <v>0</v>
          </cell>
          <cell r="N1553">
            <v>1430731.3847227825</v>
          </cell>
          <cell r="O1553">
            <v>0</v>
          </cell>
          <cell r="P1553">
            <v>0</v>
          </cell>
          <cell r="Q1553">
            <v>0</v>
          </cell>
          <cell r="R1553">
            <v>0</v>
          </cell>
          <cell r="S1553">
            <v>0</v>
          </cell>
          <cell r="AH1553">
            <v>1430731.3847227825</v>
          </cell>
        </row>
        <row r="1554">
          <cell r="B1554">
            <v>3400</v>
          </cell>
          <cell r="C1554" t="str">
            <v>Civil Works - Conveyor sy4</v>
          </cell>
          <cell r="D1554">
            <v>30</v>
          </cell>
          <cell r="E1554" t="str">
            <v>Engineering, manufacture and assembly</v>
          </cell>
          <cell r="F1554" t="str">
            <v>25.  Local labour</v>
          </cell>
          <cell r="H1554" t="str">
            <v>C Mechanical equipment and materials</v>
          </cell>
          <cell r="I1554" t="str">
            <v>Local</v>
          </cell>
          <cell r="J1554" t="str">
            <v>ZAR</v>
          </cell>
          <cell r="L1554">
            <v>35768.284618069571</v>
          </cell>
          <cell r="M1554">
            <v>0</v>
          </cell>
          <cell r="N1554">
            <v>0</v>
          </cell>
          <cell r="O1554">
            <v>35768.284618069571</v>
          </cell>
          <cell r="P1554">
            <v>0</v>
          </cell>
          <cell r="Q1554">
            <v>0</v>
          </cell>
          <cell r="R1554">
            <v>0</v>
          </cell>
          <cell r="S1554">
            <v>0</v>
          </cell>
          <cell r="AH1554">
            <v>35768.284618069571</v>
          </cell>
        </row>
        <row r="1555">
          <cell r="B1555">
            <v>3400</v>
          </cell>
          <cell r="C1555" t="str">
            <v>Civil Works - Conveyor sy4</v>
          </cell>
          <cell r="D1555">
            <v>40</v>
          </cell>
          <cell r="E1555" t="str">
            <v>Transport</v>
          </cell>
          <cell r="F1555" t="str">
            <v>22.  Cost of Road transport</v>
          </cell>
          <cell r="H1555" t="str">
            <v>E Transport</v>
          </cell>
          <cell r="I1555" t="str">
            <v>Local</v>
          </cell>
          <cell r="J1555" t="str">
            <v>ZAR</v>
          </cell>
          <cell r="L1555">
            <v>7153.6569236139158</v>
          </cell>
          <cell r="M1555">
            <v>0</v>
          </cell>
          <cell r="N1555">
            <v>0</v>
          </cell>
          <cell r="O1555">
            <v>0</v>
          </cell>
          <cell r="P1555">
            <v>7153.6569236139158</v>
          </cell>
          <cell r="Q1555">
            <v>0</v>
          </cell>
          <cell r="R1555">
            <v>0</v>
          </cell>
          <cell r="S1555">
            <v>0</v>
          </cell>
          <cell r="AI1555">
            <v>7153.6569236139158</v>
          </cell>
        </row>
        <row r="1556">
          <cell r="B1556">
            <v>3400</v>
          </cell>
          <cell r="C1556" t="str">
            <v>Civil Works - Conveyor sy4</v>
          </cell>
          <cell r="D1556">
            <v>50</v>
          </cell>
          <cell r="E1556" t="str">
            <v>Construction, Erection, Installation</v>
          </cell>
          <cell r="F1556" t="str">
            <v>25.  Local labour</v>
          </cell>
          <cell r="H1556" t="str">
            <v>B Construction labour</v>
          </cell>
          <cell r="I1556" t="str">
            <v>Local</v>
          </cell>
          <cell r="J1556" t="str">
            <v>ZAR</v>
          </cell>
          <cell r="M1556">
            <v>0</v>
          </cell>
          <cell r="N1556">
            <v>0</v>
          </cell>
          <cell r="O1556">
            <v>0</v>
          </cell>
          <cell r="P1556">
            <v>0</v>
          </cell>
          <cell r="Q1556">
            <v>0</v>
          </cell>
          <cell r="R1556">
            <v>0</v>
          </cell>
          <cell r="S1556">
            <v>0</v>
          </cell>
          <cell r="AD1556">
            <v>0</v>
          </cell>
        </row>
        <row r="1557">
          <cell r="B1557">
            <v>3400</v>
          </cell>
          <cell r="C1557" t="str">
            <v>Civil Works - Conveyor sy4</v>
          </cell>
          <cell r="D1557">
            <v>60</v>
          </cell>
          <cell r="E1557" t="str">
            <v>Other</v>
          </cell>
          <cell r="M1557">
            <v>0</v>
          </cell>
          <cell r="N1557">
            <v>0</v>
          </cell>
          <cell r="O1557">
            <v>0</v>
          </cell>
          <cell r="P1557">
            <v>0</v>
          </cell>
          <cell r="Q1557">
            <v>0</v>
          </cell>
          <cell r="R1557">
            <v>0</v>
          </cell>
          <cell r="S1557">
            <v>0</v>
          </cell>
          <cell r="AD1557">
            <v>0</v>
          </cell>
        </row>
        <row r="1558">
          <cell r="B1558">
            <v>3400</v>
          </cell>
          <cell r="C1558" t="str">
            <v>Civil Works - Conveyor sy4</v>
          </cell>
          <cell r="D1558">
            <v>70</v>
          </cell>
          <cell r="M1558">
            <v>0</v>
          </cell>
          <cell r="N1558">
            <v>0</v>
          </cell>
          <cell r="O1558">
            <v>0</v>
          </cell>
          <cell r="P1558">
            <v>0</v>
          </cell>
          <cell r="Q1558">
            <v>0</v>
          </cell>
          <cell r="R1558">
            <v>0</v>
          </cell>
          <cell r="S1558">
            <v>0</v>
          </cell>
        </row>
        <row r="1559">
          <cell r="B1559">
            <v>3400</v>
          </cell>
          <cell r="C1559" t="str">
            <v>Civil Works - Conveyor sy5</v>
          </cell>
          <cell r="D1559">
            <v>10</v>
          </cell>
          <cell r="E1559" t="str">
            <v>Design</v>
          </cell>
          <cell r="F1559" t="str">
            <v>29.  Local Engineering Service/Design</v>
          </cell>
          <cell r="H1559" t="str">
            <v>A Engineering</v>
          </cell>
          <cell r="I1559" t="str">
            <v>Local</v>
          </cell>
          <cell r="J1559" t="str">
            <v>ZAR</v>
          </cell>
          <cell r="L1559">
            <v>67244.941178365494</v>
          </cell>
          <cell r="M1559">
            <v>67244.941178365494</v>
          </cell>
          <cell r="N1559">
            <v>0</v>
          </cell>
          <cell r="O1559">
            <v>0</v>
          </cell>
          <cell r="P1559">
            <v>0</v>
          </cell>
          <cell r="Q1559">
            <v>0</v>
          </cell>
          <cell r="R1559">
            <v>0</v>
          </cell>
          <cell r="S1559">
            <v>0</v>
          </cell>
          <cell r="Z1559">
            <v>67244.941178365494</v>
          </cell>
        </row>
        <row r="1560">
          <cell r="B1560">
            <v>3400</v>
          </cell>
          <cell r="C1560" t="str">
            <v>Civil Works - Conveyor sy5</v>
          </cell>
          <cell r="D1560">
            <v>20</v>
          </cell>
          <cell r="E1560" t="str">
            <v>Procurement</v>
          </cell>
          <cell r="F1560" t="str">
            <v>18.  F.O.R. Price-Goods manufactured Inside R.S.A.</v>
          </cell>
          <cell r="H1560" t="str">
            <v>C Mechanical equipment and materials</v>
          </cell>
          <cell r="I1560" t="str">
            <v>Local</v>
          </cell>
          <cell r="J1560" t="str">
            <v>ZAR</v>
          </cell>
          <cell r="L1560">
            <v>672449.41178365482</v>
          </cell>
          <cell r="M1560">
            <v>0</v>
          </cell>
          <cell r="N1560">
            <v>672449.41178365482</v>
          </cell>
          <cell r="O1560">
            <v>0</v>
          </cell>
          <cell r="P1560">
            <v>0</v>
          </cell>
          <cell r="Q1560">
            <v>0</v>
          </cell>
          <cell r="R1560">
            <v>0</v>
          </cell>
          <cell r="S1560">
            <v>0</v>
          </cell>
          <cell r="AF1560">
            <v>672449.41178365482</v>
          </cell>
        </row>
        <row r="1561">
          <cell r="B1561">
            <v>3400</v>
          </cell>
          <cell r="C1561" t="str">
            <v>Civil Works - Conveyor sy5</v>
          </cell>
          <cell r="D1561">
            <v>30</v>
          </cell>
          <cell r="E1561" t="str">
            <v>Engineering, manufacture and assembly</v>
          </cell>
          <cell r="F1561" t="str">
            <v>25.  Local labour</v>
          </cell>
          <cell r="H1561" t="str">
            <v>C Mechanical equipment and materials</v>
          </cell>
          <cell r="I1561" t="str">
            <v>Local</v>
          </cell>
          <cell r="J1561" t="str">
            <v>ZAR</v>
          </cell>
          <cell r="L1561">
            <v>16811.235294591374</v>
          </cell>
          <cell r="M1561">
            <v>0</v>
          </cell>
          <cell r="N1561">
            <v>0</v>
          </cell>
          <cell r="O1561">
            <v>16811.235294591374</v>
          </cell>
          <cell r="P1561">
            <v>0</v>
          </cell>
          <cell r="Q1561">
            <v>0</v>
          </cell>
          <cell r="R1561">
            <v>0</v>
          </cell>
          <cell r="S1561">
            <v>0</v>
          </cell>
          <cell r="AF1561">
            <v>16811.235294591374</v>
          </cell>
        </row>
        <row r="1562">
          <cell r="B1562">
            <v>3400</v>
          </cell>
          <cell r="C1562" t="str">
            <v>Civil Works - Conveyor sy5</v>
          </cell>
          <cell r="D1562">
            <v>40</v>
          </cell>
          <cell r="E1562" t="str">
            <v>Transport</v>
          </cell>
          <cell r="F1562" t="str">
            <v>22.  Cost of Road transport</v>
          </cell>
          <cell r="H1562" t="str">
            <v>E Transport</v>
          </cell>
          <cell r="I1562" t="str">
            <v>Local</v>
          </cell>
          <cell r="J1562" t="str">
            <v>ZAR</v>
          </cell>
          <cell r="L1562">
            <v>3362.2470589182758</v>
          </cell>
          <cell r="M1562">
            <v>0</v>
          </cell>
          <cell r="N1562">
            <v>0</v>
          </cell>
          <cell r="O1562">
            <v>0</v>
          </cell>
          <cell r="P1562">
            <v>3362.2470589182758</v>
          </cell>
          <cell r="Q1562">
            <v>0</v>
          </cell>
          <cell r="R1562">
            <v>0</v>
          </cell>
          <cell r="S1562">
            <v>0</v>
          </cell>
          <cell r="AG1562">
            <v>3362.2470589182758</v>
          </cell>
        </row>
        <row r="1563">
          <cell r="B1563">
            <v>3400</v>
          </cell>
          <cell r="C1563" t="str">
            <v>Civil Works - Conveyor sy5</v>
          </cell>
          <cell r="D1563">
            <v>50</v>
          </cell>
          <cell r="E1563" t="str">
            <v>Construction, Erection, Installation</v>
          </cell>
          <cell r="F1563" t="str">
            <v>25.  Local labour</v>
          </cell>
          <cell r="H1563" t="str">
            <v>B Construction labour</v>
          </cell>
          <cell r="I1563" t="str">
            <v>Local</v>
          </cell>
          <cell r="J1563" t="str">
            <v>ZAR</v>
          </cell>
          <cell r="M1563">
            <v>0</v>
          </cell>
          <cell r="N1563">
            <v>0</v>
          </cell>
          <cell r="O1563">
            <v>0</v>
          </cell>
          <cell r="P1563">
            <v>0</v>
          </cell>
          <cell r="Q1563">
            <v>0</v>
          </cell>
          <cell r="R1563">
            <v>0</v>
          </cell>
          <cell r="S1563">
            <v>0</v>
          </cell>
          <cell r="AD1563">
            <v>0</v>
          </cell>
        </row>
        <row r="1564">
          <cell r="B1564">
            <v>3400</v>
          </cell>
          <cell r="C1564" t="str">
            <v>Civil Works - Conveyor sy5</v>
          </cell>
          <cell r="D1564">
            <v>60</v>
          </cell>
          <cell r="E1564" t="str">
            <v>Other</v>
          </cell>
          <cell r="M1564">
            <v>0</v>
          </cell>
          <cell r="N1564">
            <v>0</v>
          </cell>
          <cell r="O1564">
            <v>0</v>
          </cell>
          <cell r="P1564">
            <v>0</v>
          </cell>
          <cell r="Q1564">
            <v>0</v>
          </cell>
          <cell r="R1564">
            <v>0</v>
          </cell>
          <cell r="S1564">
            <v>0</v>
          </cell>
          <cell r="AD1564">
            <v>0</v>
          </cell>
        </row>
        <row r="1565">
          <cell r="B1565">
            <v>3400</v>
          </cell>
          <cell r="C1565" t="str">
            <v>Civil Works - Conveyor sy5</v>
          </cell>
          <cell r="D1565">
            <v>70</v>
          </cell>
          <cell r="M1565">
            <v>0</v>
          </cell>
          <cell r="N1565">
            <v>0</v>
          </cell>
          <cell r="O1565">
            <v>0</v>
          </cell>
          <cell r="P1565">
            <v>0</v>
          </cell>
          <cell r="Q1565">
            <v>0</v>
          </cell>
          <cell r="R1565">
            <v>0</v>
          </cell>
          <cell r="S1565">
            <v>0</v>
          </cell>
        </row>
        <row r="1566">
          <cell r="B1566">
            <v>3400</v>
          </cell>
          <cell r="C1566" t="str">
            <v>Civil Works - Conveyor sy2A</v>
          </cell>
          <cell r="D1566">
            <v>10</v>
          </cell>
          <cell r="E1566" t="str">
            <v>Design</v>
          </cell>
          <cell r="F1566" t="str">
            <v>29.  Local Engineering Service/Design</v>
          </cell>
          <cell r="H1566" t="str">
            <v>A Engineering</v>
          </cell>
          <cell r="I1566" t="str">
            <v>Local</v>
          </cell>
          <cell r="J1566" t="str">
            <v>ZAR</v>
          </cell>
          <cell r="L1566">
            <v>80507.838592345492</v>
          </cell>
          <cell r="M1566">
            <v>80507.838592345492</v>
          </cell>
          <cell r="N1566">
            <v>0</v>
          </cell>
          <cell r="O1566">
            <v>0</v>
          </cell>
          <cell r="P1566">
            <v>0</v>
          </cell>
          <cell r="Q1566">
            <v>0</v>
          </cell>
          <cell r="R1566">
            <v>0</v>
          </cell>
          <cell r="S1566">
            <v>0</v>
          </cell>
          <cell r="AA1566">
            <v>80507.838592345492</v>
          </cell>
        </row>
        <row r="1567">
          <cell r="B1567">
            <v>3400</v>
          </cell>
          <cell r="C1567" t="str">
            <v>Civil Works - Conveyor sy2A</v>
          </cell>
          <cell r="D1567">
            <v>20</v>
          </cell>
          <cell r="E1567" t="str">
            <v>Procurement</v>
          </cell>
          <cell r="F1567" t="str">
            <v>18.  F.O.R. Price-Goods manufactured Inside R.S.A.</v>
          </cell>
          <cell r="H1567" t="str">
            <v>C Mechanical equipment and materials</v>
          </cell>
          <cell r="I1567" t="str">
            <v>Local</v>
          </cell>
          <cell r="J1567" t="str">
            <v>ZAR</v>
          </cell>
          <cell r="L1567">
            <v>805078.38592345477</v>
          </cell>
          <cell r="M1567">
            <v>0</v>
          </cell>
          <cell r="N1567">
            <v>805078.38592345477</v>
          </cell>
          <cell r="O1567">
            <v>0</v>
          </cell>
          <cell r="P1567">
            <v>0</v>
          </cell>
          <cell r="Q1567">
            <v>0</v>
          </cell>
          <cell r="R1567">
            <v>0</v>
          </cell>
          <cell r="S1567">
            <v>0</v>
          </cell>
          <cell r="AF1567">
            <v>805078.38592345477</v>
          </cell>
        </row>
        <row r="1568">
          <cell r="B1568">
            <v>3400</v>
          </cell>
          <cell r="C1568" t="str">
            <v>Civil Works - Conveyor sy2A</v>
          </cell>
          <cell r="D1568">
            <v>30</v>
          </cell>
          <cell r="E1568" t="str">
            <v>Engineering, manufacture and assembly</v>
          </cell>
          <cell r="F1568" t="str">
            <v>25.  Local labour</v>
          </cell>
          <cell r="H1568" t="str">
            <v>C Mechanical equipment and materials</v>
          </cell>
          <cell r="I1568" t="str">
            <v>Local</v>
          </cell>
          <cell r="J1568" t="str">
            <v>ZAR</v>
          </cell>
          <cell r="L1568">
            <v>20126.959648086373</v>
          </cell>
          <cell r="M1568">
            <v>0</v>
          </cell>
          <cell r="N1568">
            <v>0</v>
          </cell>
          <cell r="O1568">
            <v>20126.959648086373</v>
          </cell>
          <cell r="P1568">
            <v>0</v>
          </cell>
          <cell r="Q1568">
            <v>0</v>
          </cell>
          <cell r="R1568">
            <v>0</v>
          </cell>
          <cell r="S1568">
            <v>0</v>
          </cell>
          <cell r="AF1568">
            <v>20126.959648086373</v>
          </cell>
        </row>
        <row r="1569">
          <cell r="B1569">
            <v>3400</v>
          </cell>
          <cell r="C1569" t="str">
            <v>Civil Works - Conveyor sy2A</v>
          </cell>
          <cell r="D1569">
            <v>40</v>
          </cell>
          <cell r="E1569" t="str">
            <v>Transport</v>
          </cell>
          <cell r="F1569" t="str">
            <v>22.  Cost of Road transport</v>
          </cell>
          <cell r="H1569" t="str">
            <v>E Transport</v>
          </cell>
          <cell r="I1569" t="str">
            <v>Local</v>
          </cell>
          <cell r="J1569" t="str">
            <v>ZAR</v>
          </cell>
          <cell r="L1569">
            <v>4025.3919296172744</v>
          </cell>
          <cell r="M1569">
            <v>0</v>
          </cell>
          <cell r="N1569">
            <v>0</v>
          </cell>
          <cell r="O1569">
            <v>0</v>
          </cell>
          <cell r="P1569">
            <v>4025.3919296172744</v>
          </cell>
          <cell r="Q1569">
            <v>0</v>
          </cell>
          <cell r="R1569">
            <v>0</v>
          </cell>
          <cell r="S1569">
            <v>0</v>
          </cell>
          <cell r="AG1569">
            <v>4025.3919296172744</v>
          </cell>
        </row>
        <row r="1570">
          <cell r="B1570">
            <v>3400</v>
          </cell>
          <cell r="C1570" t="str">
            <v>Civil Works - Conveyor sy2A</v>
          </cell>
          <cell r="D1570">
            <v>50</v>
          </cell>
          <cell r="E1570" t="str">
            <v>Construction, Erection, Installation</v>
          </cell>
          <cell r="F1570" t="str">
            <v>25.  Local labour</v>
          </cell>
          <cell r="H1570" t="str">
            <v>B Construction labour</v>
          </cell>
          <cell r="I1570" t="str">
            <v>Local</v>
          </cell>
          <cell r="J1570" t="str">
            <v>ZAR</v>
          </cell>
          <cell r="M1570">
            <v>0</v>
          </cell>
          <cell r="N1570">
            <v>0</v>
          </cell>
          <cell r="O1570">
            <v>0</v>
          </cell>
          <cell r="P1570">
            <v>0</v>
          </cell>
          <cell r="Q1570">
            <v>0</v>
          </cell>
          <cell r="R1570">
            <v>0</v>
          </cell>
          <cell r="S1570">
            <v>0</v>
          </cell>
          <cell r="AI1570">
            <v>0</v>
          </cell>
        </row>
        <row r="1571">
          <cell r="B1571">
            <v>3400</v>
          </cell>
          <cell r="C1571" t="str">
            <v>Civil Works - Conveyor sy2A</v>
          </cell>
          <cell r="D1571">
            <v>60</v>
          </cell>
          <cell r="E1571" t="str">
            <v>Other</v>
          </cell>
          <cell r="M1571">
            <v>0</v>
          </cell>
          <cell r="N1571">
            <v>0</v>
          </cell>
          <cell r="O1571">
            <v>0</v>
          </cell>
          <cell r="P1571">
            <v>0</v>
          </cell>
          <cell r="Q1571">
            <v>0</v>
          </cell>
          <cell r="R1571">
            <v>0</v>
          </cell>
          <cell r="S1571">
            <v>0</v>
          </cell>
          <cell r="AI1571">
            <v>0</v>
          </cell>
        </row>
        <row r="1572">
          <cell r="B1572">
            <v>3400</v>
          </cell>
          <cell r="C1572" t="str">
            <v>Civil Works - Conveyor sy2A</v>
          </cell>
          <cell r="D1572">
            <v>70</v>
          </cell>
          <cell r="M1572">
            <v>0</v>
          </cell>
          <cell r="N1572">
            <v>0</v>
          </cell>
          <cell r="O1572">
            <v>0</v>
          </cell>
          <cell r="P1572">
            <v>0</v>
          </cell>
          <cell r="Q1572">
            <v>0</v>
          </cell>
          <cell r="R1572">
            <v>0</v>
          </cell>
          <cell r="S1572">
            <v>0</v>
          </cell>
        </row>
        <row r="1573">
          <cell r="B1573">
            <v>3400</v>
          </cell>
          <cell r="C1573" t="str">
            <v>Civil Works - Conveyor sy2B</v>
          </cell>
          <cell r="D1573">
            <v>10</v>
          </cell>
          <cell r="E1573" t="str">
            <v>Design</v>
          </cell>
          <cell r="F1573" t="str">
            <v>29.  Local Engineering Service/Design</v>
          </cell>
          <cell r="H1573" t="str">
            <v>A Engineering</v>
          </cell>
          <cell r="I1573" t="str">
            <v>Local</v>
          </cell>
          <cell r="J1573" t="str">
            <v>ZAR</v>
          </cell>
          <cell r="L1573">
            <v>80507.838592345492</v>
          </cell>
          <cell r="M1573">
            <v>80507.838592345492</v>
          </cell>
          <cell r="N1573">
            <v>0</v>
          </cell>
          <cell r="O1573">
            <v>0</v>
          </cell>
          <cell r="P1573">
            <v>0</v>
          </cell>
          <cell r="Q1573">
            <v>0</v>
          </cell>
          <cell r="R1573">
            <v>0</v>
          </cell>
          <cell r="S1573">
            <v>0</v>
          </cell>
          <cell r="AH1573">
            <v>80507.838592345492</v>
          </cell>
        </row>
        <row r="1574">
          <cell r="B1574">
            <v>3400</v>
          </cell>
          <cell r="C1574" t="str">
            <v>Civil Works - Conveyor sy2B</v>
          </cell>
          <cell r="D1574">
            <v>20</v>
          </cell>
          <cell r="E1574" t="str">
            <v>Procurement</v>
          </cell>
          <cell r="F1574" t="str">
            <v>18.  F.O.R. Price-Goods manufactured Inside R.S.A.</v>
          </cell>
          <cell r="H1574" t="str">
            <v>C Mechanical equipment and materials</v>
          </cell>
          <cell r="I1574" t="str">
            <v>Local</v>
          </cell>
          <cell r="J1574" t="str">
            <v>ZAR</v>
          </cell>
          <cell r="L1574">
            <v>805078.38592345477</v>
          </cell>
          <cell r="M1574">
            <v>0</v>
          </cell>
          <cell r="N1574">
            <v>805078.38592345477</v>
          </cell>
          <cell r="O1574">
            <v>0</v>
          </cell>
          <cell r="P1574">
            <v>0</v>
          </cell>
          <cell r="Q1574">
            <v>0</v>
          </cell>
          <cell r="R1574">
            <v>0</v>
          </cell>
          <cell r="S1574">
            <v>0</v>
          </cell>
          <cell r="AK1574">
            <v>805078.38592345477</v>
          </cell>
        </row>
        <row r="1575">
          <cell r="B1575">
            <v>3400</v>
          </cell>
          <cell r="C1575" t="str">
            <v>Civil Works - Conveyor sy2B</v>
          </cell>
          <cell r="D1575">
            <v>30</v>
          </cell>
          <cell r="E1575" t="str">
            <v>Engineering, manufacture and assembly</v>
          </cell>
          <cell r="F1575" t="str">
            <v>25.  Local labour</v>
          </cell>
          <cell r="H1575" t="str">
            <v>C Mechanical equipment and materials</v>
          </cell>
          <cell r="I1575" t="str">
            <v>Local</v>
          </cell>
          <cell r="J1575" t="str">
            <v>ZAR</v>
          </cell>
          <cell r="L1575">
            <v>20126.959648086373</v>
          </cell>
          <cell r="M1575">
            <v>0</v>
          </cell>
          <cell r="N1575">
            <v>0</v>
          </cell>
          <cell r="O1575">
            <v>20126.959648086373</v>
          </cell>
          <cell r="P1575">
            <v>0</v>
          </cell>
          <cell r="Q1575">
            <v>0</v>
          </cell>
          <cell r="R1575">
            <v>0</v>
          </cell>
          <cell r="S1575">
            <v>0</v>
          </cell>
          <cell r="AK1575">
            <v>20126.959648086373</v>
          </cell>
        </row>
        <row r="1576">
          <cell r="B1576">
            <v>3400</v>
          </cell>
          <cell r="C1576" t="str">
            <v>Civil Works - Conveyor sy2B</v>
          </cell>
          <cell r="D1576">
            <v>40</v>
          </cell>
          <cell r="E1576" t="str">
            <v>Transport</v>
          </cell>
          <cell r="F1576" t="str">
            <v>22.  Cost of Road transport</v>
          </cell>
          <cell r="H1576" t="str">
            <v>E Transport</v>
          </cell>
          <cell r="I1576" t="str">
            <v>Local</v>
          </cell>
          <cell r="J1576" t="str">
            <v>ZAR</v>
          </cell>
          <cell r="L1576">
            <v>4025.3919296172744</v>
          </cell>
          <cell r="M1576">
            <v>0</v>
          </cell>
          <cell r="N1576">
            <v>0</v>
          </cell>
          <cell r="O1576">
            <v>0</v>
          </cell>
          <cell r="P1576">
            <v>4025.3919296172744</v>
          </cell>
          <cell r="Q1576">
            <v>0</v>
          </cell>
          <cell r="R1576">
            <v>0</v>
          </cell>
          <cell r="S1576">
            <v>0</v>
          </cell>
          <cell r="AL1576">
            <v>4025.3919296172744</v>
          </cell>
        </row>
        <row r="1577">
          <cell r="B1577">
            <v>3400</v>
          </cell>
          <cell r="C1577" t="str">
            <v>Civil Works - Conveyor sy2B</v>
          </cell>
          <cell r="D1577">
            <v>50</v>
          </cell>
          <cell r="E1577" t="str">
            <v>Construction, Erection, Installation</v>
          </cell>
          <cell r="F1577" t="str">
            <v>25.  Local labour</v>
          </cell>
          <cell r="H1577" t="str">
            <v>B Construction labour</v>
          </cell>
          <cell r="I1577" t="str">
            <v>Local</v>
          </cell>
          <cell r="J1577" t="str">
            <v>ZAR</v>
          </cell>
          <cell r="M1577">
            <v>0</v>
          </cell>
          <cell r="N1577">
            <v>0</v>
          </cell>
          <cell r="O1577">
            <v>0</v>
          </cell>
          <cell r="P1577">
            <v>0</v>
          </cell>
          <cell r="Q1577">
            <v>0</v>
          </cell>
          <cell r="R1577">
            <v>0</v>
          </cell>
          <cell r="S1577">
            <v>0</v>
          </cell>
          <cell r="AD1577">
            <v>0</v>
          </cell>
        </row>
        <row r="1578">
          <cell r="B1578">
            <v>3400</v>
          </cell>
          <cell r="C1578" t="str">
            <v>Civil Works - Conveyor sy2B</v>
          </cell>
          <cell r="D1578">
            <v>60</v>
          </cell>
          <cell r="E1578" t="str">
            <v>Other</v>
          </cell>
          <cell r="M1578">
            <v>0</v>
          </cell>
          <cell r="N1578">
            <v>0</v>
          </cell>
          <cell r="O1578">
            <v>0</v>
          </cell>
          <cell r="P1578">
            <v>0</v>
          </cell>
          <cell r="Q1578">
            <v>0</v>
          </cell>
          <cell r="R1578">
            <v>0</v>
          </cell>
          <cell r="S1578">
            <v>0</v>
          </cell>
          <cell r="AD1578">
            <v>0</v>
          </cell>
        </row>
        <row r="1579">
          <cell r="B1579">
            <v>3400</v>
          </cell>
          <cell r="C1579" t="str">
            <v>Civil Works - Conveyor sy2B</v>
          </cell>
          <cell r="D1579">
            <v>70</v>
          </cell>
          <cell r="M1579">
            <v>0</v>
          </cell>
          <cell r="N1579">
            <v>0</v>
          </cell>
          <cell r="O1579">
            <v>0</v>
          </cell>
          <cell r="P1579">
            <v>0</v>
          </cell>
          <cell r="Q1579">
            <v>0</v>
          </cell>
          <cell r="R1579">
            <v>0</v>
          </cell>
          <cell r="S1579">
            <v>0</v>
          </cell>
        </row>
        <row r="1580">
          <cell r="B1580">
            <v>3400</v>
          </cell>
          <cell r="C1580" t="str">
            <v>Civil Works - Conveyor sy3A</v>
          </cell>
          <cell r="D1580">
            <v>10</v>
          </cell>
          <cell r="E1580" t="str">
            <v>Design</v>
          </cell>
          <cell r="F1580" t="str">
            <v>29.  Local Engineering Service/Design</v>
          </cell>
          <cell r="H1580" t="str">
            <v>A Engineering</v>
          </cell>
          <cell r="I1580" t="str">
            <v>Local</v>
          </cell>
          <cell r="J1580" t="str">
            <v>ZAR</v>
          </cell>
          <cell r="L1580">
            <v>92619.915443982012</v>
          </cell>
          <cell r="M1580">
            <v>92619.915443982012</v>
          </cell>
          <cell r="N1580">
            <v>0</v>
          </cell>
          <cell r="O1580">
            <v>0</v>
          </cell>
          <cell r="P1580">
            <v>0</v>
          </cell>
          <cell r="Q1580">
            <v>0</v>
          </cell>
          <cell r="R1580">
            <v>0</v>
          </cell>
          <cell r="S1580">
            <v>0</v>
          </cell>
          <cell r="AE1580">
            <v>92619.915443982012</v>
          </cell>
        </row>
        <row r="1581">
          <cell r="B1581">
            <v>3400</v>
          </cell>
          <cell r="C1581" t="str">
            <v>Civil Works - Conveyor sy3A</v>
          </cell>
          <cell r="D1581">
            <v>20</v>
          </cell>
          <cell r="E1581" t="str">
            <v>Procurement</v>
          </cell>
          <cell r="F1581" t="str">
            <v>18.  F.O.R. Price-Goods manufactured Inside R.S.A.</v>
          </cell>
          <cell r="H1581" t="str">
            <v>C Mechanical equipment and materials</v>
          </cell>
          <cell r="I1581" t="str">
            <v>Local</v>
          </cell>
          <cell r="J1581" t="str">
            <v>ZAR</v>
          </cell>
          <cell r="L1581">
            <v>926199.15443981986</v>
          </cell>
          <cell r="M1581">
            <v>0</v>
          </cell>
          <cell r="N1581">
            <v>926199.15443981986</v>
          </cell>
          <cell r="O1581">
            <v>0</v>
          </cell>
          <cell r="P1581">
            <v>0</v>
          </cell>
          <cell r="Q1581">
            <v>0</v>
          </cell>
          <cell r="R1581">
            <v>0</v>
          </cell>
          <cell r="S1581">
            <v>0</v>
          </cell>
          <cell r="AH1581">
            <v>926199.15443981986</v>
          </cell>
        </row>
        <row r="1582">
          <cell r="B1582">
            <v>3400</v>
          </cell>
          <cell r="C1582" t="str">
            <v>Civil Works - Conveyor sy3A</v>
          </cell>
          <cell r="D1582">
            <v>30</v>
          </cell>
          <cell r="E1582" t="str">
            <v>Engineering, manufacture and assembly</v>
          </cell>
          <cell r="F1582" t="str">
            <v>25.  Local labour</v>
          </cell>
          <cell r="H1582" t="str">
            <v>C Mechanical equipment and materials</v>
          </cell>
          <cell r="I1582" t="str">
            <v>Local</v>
          </cell>
          <cell r="J1582" t="str">
            <v>ZAR</v>
          </cell>
          <cell r="L1582">
            <v>23154.978860995503</v>
          </cell>
          <cell r="M1582">
            <v>0</v>
          </cell>
          <cell r="N1582">
            <v>0</v>
          </cell>
          <cell r="O1582">
            <v>23154.978860995503</v>
          </cell>
          <cell r="P1582">
            <v>0</v>
          </cell>
          <cell r="Q1582">
            <v>0</v>
          </cell>
          <cell r="R1582">
            <v>0</v>
          </cell>
          <cell r="S1582">
            <v>0</v>
          </cell>
          <cell r="AH1582">
            <v>23154.978860995503</v>
          </cell>
        </row>
        <row r="1583">
          <cell r="B1583">
            <v>3400</v>
          </cell>
          <cell r="C1583" t="str">
            <v>Civil Works - Conveyor sy3A</v>
          </cell>
          <cell r="D1583">
            <v>40</v>
          </cell>
          <cell r="E1583" t="str">
            <v>Transport</v>
          </cell>
          <cell r="F1583" t="str">
            <v>22.  Cost of Road transport</v>
          </cell>
          <cell r="H1583" t="str">
            <v>E Transport</v>
          </cell>
          <cell r="I1583" t="str">
            <v>Local</v>
          </cell>
          <cell r="J1583" t="str">
            <v>ZAR</v>
          </cell>
          <cell r="L1583">
            <v>4630.9957721990995</v>
          </cell>
          <cell r="M1583">
            <v>0</v>
          </cell>
          <cell r="N1583">
            <v>0</v>
          </cell>
          <cell r="O1583">
            <v>0</v>
          </cell>
          <cell r="P1583">
            <v>4630.9957721990995</v>
          </cell>
          <cell r="Q1583">
            <v>0</v>
          </cell>
          <cell r="R1583">
            <v>0</v>
          </cell>
          <cell r="S1583">
            <v>0</v>
          </cell>
          <cell r="AI1583">
            <v>4630.9957721990995</v>
          </cell>
        </row>
        <row r="1584">
          <cell r="B1584">
            <v>3400</v>
          </cell>
          <cell r="C1584" t="str">
            <v>Civil Works - Conveyor sy3A</v>
          </cell>
          <cell r="D1584">
            <v>50</v>
          </cell>
          <cell r="E1584" t="str">
            <v>Construction, Erection, Installation</v>
          </cell>
          <cell r="F1584" t="str">
            <v>25.  Local labour</v>
          </cell>
          <cell r="H1584" t="str">
            <v>B Construction labour</v>
          </cell>
          <cell r="I1584" t="str">
            <v>Local</v>
          </cell>
          <cell r="J1584" t="str">
            <v>ZAR</v>
          </cell>
          <cell r="M1584">
            <v>0</v>
          </cell>
          <cell r="N1584">
            <v>0</v>
          </cell>
          <cell r="O1584">
            <v>0</v>
          </cell>
          <cell r="P1584">
            <v>0</v>
          </cell>
          <cell r="Q1584">
            <v>0</v>
          </cell>
          <cell r="R1584">
            <v>0</v>
          </cell>
          <cell r="S1584">
            <v>0</v>
          </cell>
          <cell r="AD1584">
            <v>0</v>
          </cell>
        </row>
        <row r="1585">
          <cell r="B1585">
            <v>3400</v>
          </cell>
          <cell r="C1585" t="str">
            <v>Civil Works - Conveyor sy3A</v>
          </cell>
          <cell r="D1585">
            <v>60</v>
          </cell>
          <cell r="E1585" t="str">
            <v>Other</v>
          </cell>
          <cell r="M1585">
            <v>0</v>
          </cell>
          <cell r="N1585">
            <v>0</v>
          </cell>
          <cell r="O1585">
            <v>0</v>
          </cell>
          <cell r="P1585">
            <v>0</v>
          </cell>
          <cell r="Q1585">
            <v>0</v>
          </cell>
          <cell r="R1585">
            <v>0</v>
          </cell>
          <cell r="S1585">
            <v>0</v>
          </cell>
          <cell r="AD1585">
            <v>0</v>
          </cell>
        </row>
        <row r="1586">
          <cell r="B1586">
            <v>3400</v>
          </cell>
          <cell r="C1586" t="str">
            <v>Civil Works - Conveyor sy3A</v>
          </cell>
          <cell r="D1586">
            <v>70</v>
          </cell>
          <cell r="M1586">
            <v>0</v>
          </cell>
          <cell r="N1586">
            <v>0</v>
          </cell>
          <cell r="O1586">
            <v>0</v>
          </cell>
          <cell r="P1586">
            <v>0</v>
          </cell>
          <cell r="Q1586">
            <v>0</v>
          </cell>
          <cell r="R1586">
            <v>0</v>
          </cell>
          <cell r="S1586">
            <v>0</v>
          </cell>
        </row>
        <row r="1587">
          <cell r="B1587">
            <v>3400</v>
          </cell>
          <cell r="C1587" t="str">
            <v>Civil Works - Conveyor sy3B</v>
          </cell>
          <cell r="D1587">
            <v>10</v>
          </cell>
          <cell r="E1587" t="str">
            <v>Design</v>
          </cell>
          <cell r="F1587" t="str">
            <v>29.  Local Engineering Service/Design</v>
          </cell>
          <cell r="H1587" t="str">
            <v>A Engineering</v>
          </cell>
          <cell r="I1587" t="str">
            <v>Local</v>
          </cell>
          <cell r="J1587" t="str">
            <v>ZAR</v>
          </cell>
          <cell r="L1587">
            <v>92619.915443982012</v>
          </cell>
          <cell r="M1587">
            <v>92619.915443982012</v>
          </cell>
          <cell r="N1587">
            <v>0</v>
          </cell>
          <cell r="O1587">
            <v>0</v>
          </cell>
          <cell r="P1587">
            <v>0</v>
          </cell>
          <cell r="Q1587">
            <v>0</v>
          </cell>
          <cell r="R1587">
            <v>0</v>
          </cell>
          <cell r="S1587">
            <v>0</v>
          </cell>
          <cell r="AI1587">
            <v>92619.915443982012</v>
          </cell>
        </row>
        <row r="1588">
          <cell r="B1588">
            <v>3400</v>
          </cell>
          <cell r="C1588" t="str">
            <v>Civil Works - Conveyor sy3B</v>
          </cell>
          <cell r="D1588">
            <v>20</v>
          </cell>
          <cell r="E1588" t="str">
            <v>Procurement</v>
          </cell>
          <cell r="F1588" t="str">
            <v>18.  F.O.R. Price-Goods manufactured Inside R.S.A.</v>
          </cell>
          <cell r="H1588" t="str">
            <v>C Mechanical equipment and materials</v>
          </cell>
          <cell r="I1588" t="str">
            <v>Local</v>
          </cell>
          <cell r="J1588" t="str">
            <v>ZAR</v>
          </cell>
          <cell r="L1588">
            <v>926199.15443981986</v>
          </cell>
          <cell r="M1588">
            <v>0</v>
          </cell>
          <cell r="N1588">
            <v>926199.15443981986</v>
          </cell>
          <cell r="O1588">
            <v>0</v>
          </cell>
          <cell r="P1588">
            <v>0</v>
          </cell>
          <cell r="Q1588">
            <v>0</v>
          </cell>
          <cell r="R1588">
            <v>0</v>
          </cell>
          <cell r="S1588">
            <v>0</v>
          </cell>
          <cell r="AL1588">
            <v>926199.15443981986</v>
          </cell>
        </row>
        <row r="1589">
          <cell r="B1589">
            <v>3400</v>
          </cell>
          <cell r="C1589" t="str">
            <v>Civil Works - Conveyor sy3B</v>
          </cell>
          <cell r="D1589">
            <v>30</v>
          </cell>
          <cell r="E1589" t="str">
            <v>Engineering, manufacture and assembly</v>
          </cell>
          <cell r="F1589" t="str">
            <v>25.  Local labour</v>
          </cell>
          <cell r="H1589" t="str">
            <v>C Mechanical equipment and materials</v>
          </cell>
          <cell r="I1589" t="str">
            <v>Local</v>
          </cell>
          <cell r="J1589" t="str">
            <v>ZAR</v>
          </cell>
          <cell r="L1589">
            <v>23154.978860995503</v>
          </cell>
          <cell r="M1589">
            <v>0</v>
          </cell>
          <cell r="N1589">
            <v>0</v>
          </cell>
          <cell r="O1589">
            <v>23154.978860995503</v>
          </cell>
          <cell r="P1589">
            <v>0</v>
          </cell>
          <cell r="Q1589">
            <v>0</v>
          </cell>
          <cell r="R1589">
            <v>0</v>
          </cell>
          <cell r="S1589">
            <v>0</v>
          </cell>
          <cell r="AL1589">
            <v>23154.978860995503</v>
          </cell>
        </row>
        <row r="1590">
          <cell r="B1590">
            <v>3400</v>
          </cell>
          <cell r="C1590" t="str">
            <v>Civil Works - Conveyor sy3B</v>
          </cell>
          <cell r="D1590">
            <v>40</v>
          </cell>
          <cell r="E1590" t="str">
            <v>Transport</v>
          </cell>
          <cell r="F1590" t="str">
            <v>22.  Cost of Road transport</v>
          </cell>
          <cell r="H1590" t="str">
            <v>E Transport</v>
          </cell>
          <cell r="I1590" t="str">
            <v>Local</v>
          </cell>
          <cell r="J1590" t="str">
            <v>ZAR</v>
          </cell>
          <cell r="L1590">
            <v>4630.9957721990995</v>
          </cell>
          <cell r="M1590">
            <v>0</v>
          </cell>
          <cell r="N1590">
            <v>0</v>
          </cell>
          <cell r="O1590">
            <v>0</v>
          </cell>
          <cell r="P1590">
            <v>4630.9957721990995</v>
          </cell>
          <cell r="Q1590">
            <v>0</v>
          </cell>
          <cell r="R1590">
            <v>0</v>
          </cell>
          <cell r="S1590">
            <v>0</v>
          </cell>
          <cell r="AM1590">
            <v>4630.9957721990995</v>
          </cell>
        </row>
        <row r="1591">
          <cell r="B1591">
            <v>3400</v>
          </cell>
          <cell r="C1591" t="str">
            <v>Civil Works - Conveyor sy3B</v>
          </cell>
          <cell r="D1591">
            <v>50</v>
          </cell>
          <cell r="E1591" t="str">
            <v>Construction, Erection, Installation</v>
          </cell>
          <cell r="F1591" t="str">
            <v>25.  Local labour</v>
          </cell>
          <cell r="H1591" t="str">
            <v>B Construction labour</v>
          </cell>
          <cell r="I1591" t="str">
            <v>Local</v>
          </cell>
          <cell r="J1591" t="str">
            <v>ZAR</v>
          </cell>
          <cell r="M1591">
            <v>0</v>
          </cell>
          <cell r="N1591">
            <v>0</v>
          </cell>
          <cell r="O1591">
            <v>0</v>
          </cell>
          <cell r="P1591">
            <v>0</v>
          </cell>
          <cell r="Q1591">
            <v>0</v>
          </cell>
          <cell r="R1591">
            <v>0</v>
          </cell>
          <cell r="S1591">
            <v>0</v>
          </cell>
          <cell r="AD1591">
            <v>0</v>
          </cell>
        </row>
        <row r="1592">
          <cell r="B1592">
            <v>3400</v>
          </cell>
          <cell r="C1592" t="str">
            <v>Civil Works - Conveyor sy3B</v>
          </cell>
          <cell r="D1592">
            <v>60</v>
          </cell>
          <cell r="E1592" t="str">
            <v>Other</v>
          </cell>
          <cell r="M1592">
            <v>0</v>
          </cell>
          <cell r="N1592">
            <v>0</v>
          </cell>
          <cell r="O1592">
            <v>0</v>
          </cell>
          <cell r="P1592">
            <v>0</v>
          </cell>
          <cell r="Q1592">
            <v>0</v>
          </cell>
          <cell r="R1592">
            <v>0</v>
          </cell>
          <cell r="S1592">
            <v>0</v>
          </cell>
          <cell r="AD1592">
            <v>0</v>
          </cell>
        </row>
        <row r="1593">
          <cell r="B1593">
            <v>3400</v>
          </cell>
          <cell r="C1593" t="str">
            <v>Civil Works - Conveyor sy3B</v>
          </cell>
          <cell r="D1593">
            <v>70</v>
          </cell>
          <cell r="M1593">
            <v>0</v>
          </cell>
          <cell r="N1593">
            <v>0</v>
          </cell>
          <cell r="O1593">
            <v>0</v>
          </cell>
          <cell r="P1593">
            <v>0</v>
          </cell>
          <cell r="Q1593">
            <v>0</v>
          </cell>
          <cell r="R1593">
            <v>0</v>
          </cell>
          <cell r="S1593">
            <v>0</v>
          </cell>
        </row>
        <row r="1594">
          <cell r="B1594">
            <v>3400</v>
          </cell>
          <cell r="C1594" t="str">
            <v>Civil Works - Conveyor sy1</v>
          </cell>
          <cell r="D1594">
            <v>10</v>
          </cell>
          <cell r="E1594" t="str">
            <v>Design</v>
          </cell>
          <cell r="F1594" t="str">
            <v>29.  Local Engineering Service/Design</v>
          </cell>
          <cell r="H1594" t="str">
            <v>A Engineering</v>
          </cell>
          <cell r="I1594" t="str">
            <v>Local</v>
          </cell>
          <cell r="J1594" t="str">
            <v>ZAR</v>
          </cell>
          <cell r="L1594">
            <v>93699.710654298309</v>
          </cell>
          <cell r="M1594">
            <v>93699.710654298309</v>
          </cell>
          <cell r="N1594">
            <v>0</v>
          </cell>
          <cell r="O1594">
            <v>0</v>
          </cell>
          <cell r="P1594">
            <v>0</v>
          </cell>
          <cell r="Q1594">
            <v>0</v>
          </cell>
          <cell r="R1594">
            <v>0</v>
          </cell>
          <cell r="S1594">
            <v>0</v>
          </cell>
          <cell r="AC1594">
            <v>93699.710654298309</v>
          </cell>
        </row>
        <row r="1595">
          <cell r="B1595">
            <v>3400</v>
          </cell>
          <cell r="C1595" t="str">
            <v>Civil Works - Conveyor sy1</v>
          </cell>
          <cell r="D1595">
            <v>20</v>
          </cell>
          <cell r="E1595" t="str">
            <v>Procurement</v>
          </cell>
          <cell r="F1595" t="str">
            <v>18.  F.O.R. Price-Goods manufactured Inside R.S.A.</v>
          </cell>
          <cell r="H1595" t="str">
            <v>C Mechanical equipment and materials</v>
          </cell>
          <cell r="I1595" t="str">
            <v>Local</v>
          </cell>
          <cell r="J1595" t="str">
            <v>ZAR</v>
          </cell>
          <cell r="L1595">
            <v>936997.10654298274</v>
          </cell>
          <cell r="M1595">
            <v>0</v>
          </cell>
          <cell r="N1595">
            <v>936997.10654298274</v>
          </cell>
          <cell r="O1595">
            <v>0</v>
          </cell>
          <cell r="P1595">
            <v>0</v>
          </cell>
          <cell r="Q1595">
            <v>0</v>
          </cell>
          <cell r="R1595">
            <v>0</v>
          </cell>
          <cell r="S1595">
            <v>0</v>
          </cell>
          <cell r="AG1595">
            <v>936997.10654298274</v>
          </cell>
        </row>
        <row r="1596">
          <cell r="B1596">
            <v>3400</v>
          </cell>
          <cell r="C1596" t="str">
            <v>Civil Works - Conveyor sy1</v>
          </cell>
          <cell r="D1596">
            <v>30</v>
          </cell>
          <cell r="E1596" t="str">
            <v>Engineering, manufacture and assembly</v>
          </cell>
          <cell r="F1596" t="str">
            <v>25.  Local labour</v>
          </cell>
          <cell r="H1596" t="str">
            <v>C Mechanical equipment and materials</v>
          </cell>
          <cell r="I1596" t="str">
            <v>Local</v>
          </cell>
          <cell r="J1596" t="str">
            <v>ZAR</v>
          </cell>
          <cell r="L1596">
            <v>23424.927663574577</v>
          </cell>
          <cell r="M1596">
            <v>0</v>
          </cell>
          <cell r="N1596">
            <v>0</v>
          </cell>
          <cell r="O1596">
            <v>23424.927663574577</v>
          </cell>
          <cell r="P1596">
            <v>0</v>
          </cell>
          <cell r="Q1596">
            <v>0</v>
          </cell>
          <cell r="R1596">
            <v>0</v>
          </cell>
          <cell r="S1596">
            <v>0</v>
          </cell>
          <cell r="AG1596">
            <v>23424.927663574577</v>
          </cell>
        </row>
        <row r="1597">
          <cell r="B1597">
            <v>3400</v>
          </cell>
          <cell r="C1597" t="str">
            <v>Civil Works - Conveyor sy1</v>
          </cell>
          <cell r="D1597">
            <v>40</v>
          </cell>
          <cell r="E1597" t="str">
            <v>Transport</v>
          </cell>
          <cell r="F1597" t="str">
            <v>22.  Cost of Road transport</v>
          </cell>
          <cell r="H1597" t="str">
            <v>E Transport</v>
          </cell>
          <cell r="I1597" t="str">
            <v>Local</v>
          </cell>
          <cell r="J1597" t="str">
            <v>ZAR</v>
          </cell>
          <cell r="L1597">
            <v>4684.9855327149153</v>
          </cell>
          <cell r="M1597">
            <v>0</v>
          </cell>
          <cell r="N1597">
            <v>0</v>
          </cell>
          <cell r="O1597">
            <v>0</v>
          </cell>
          <cell r="P1597">
            <v>4684.9855327149153</v>
          </cell>
          <cell r="Q1597">
            <v>0</v>
          </cell>
          <cell r="R1597">
            <v>0</v>
          </cell>
          <cell r="S1597">
            <v>0</v>
          </cell>
          <cell r="AH1597">
            <v>4684.9855327149153</v>
          </cell>
        </row>
        <row r="1598">
          <cell r="B1598">
            <v>3400</v>
          </cell>
          <cell r="C1598" t="str">
            <v>Civil Works - Conveyor sy1</v>
          </cell>
          <cell r="D1598">
            <v>50</v>
          </cell>
          <cell r="E1598" t="str">
            <v>Construction, Erection, Installation</v>
          </cell>
          <cell r="F1598" t="str">
            <v>25.  Local labour</v>
          </cell>
          <cell r="H1598" t="str">
            <v>B Construction labour</v>
          </cell>
          <cell r="I1598" t="str">
            <v>Local</v>
          </cell>
          <cell r="J1598" t="str">
            <v>ZAR</v>
          </cell>
          <cell r="M1598">
            <v>0</v>
          </cell>
          <cell r="N1598">
            <v>0</v>
          </cell>
          <cell r="O1598">
            <v>0</v>
          </cell>
          <cell r="P1598">
            <v>0</v>
          </cell>
          <cell r="Q1598">
            <v>0</v>
          </cell>
          <cell r="R1598">
            <v>0</v>
          </cell>
          <cell r="S1598">
            <v>0</v>
          </cell>
          <cell r="AD1598">
            <v>0</v>
          </cell>
        </row>
        <row r="1599">
          <cell r="B1599">
            <v>3400</v>
          </cell>
          <cell r="C1599" t="str">
            <v>Civil Works - Conveyor sy1</v>
          </cell>
          <cell r="D1599">
            <v>60</v>
          </cell>
          <cell r="E1599" t="str">
            <v>Other</v>
          </cell>
          <cell r="M1599">
            <v>0</v>
          </cell>
          <cell r="N1599">
            <v>0</v>
          </cell>
          <cell r="O1599">
            <v>0</v>
          </cell>
          <cell r="P1599">
            <v>0</v>
          </cell>
          <cell r="Q1599">
            <v>0</v>
          </cell>
          <cell r="R1599">
            <v>0</v>
          </cell>
          <cell r="S1599">
            <v>0</v>
          </cell>
          <cell r="AD1599">
            <v>0</v>
          </cell>
        </row>
        <row r="1600">
          <cell r="B1600">
            <v>3400</v>
          </cell>
          <cell r="C1600" t="str">
            <v>Civil Works - Conveyor sy1</v>
          </cell>
          <cell r="D1600">
            <v>70</v>
          </cell>
          <cell r="M1600">
            <v>0</v>
          </cell>
          <cell r="N1600">
            <v>0</v>
          </cell>
          <cell r="O1600">
            <v>0</v>
          </cell>
          <cell r="P1600">
            <v>0</v>
          </cell>
          <cell r="Q1600">
            <v>0</v>
          </cell>
          <cell r="R1600">
            <v>0</v>
          </cell>
          <cell r="S1600">
            <v>0</v>
          </cell>
        </row>
        <row r="1601">
          <cell r="B1601">
            <v>3400</v>
          </cell>
          <cell r="C1601" t="str">
            <v>Civil Works - Conveyor T1A</v>
          </cell>
          <cell r="D1601">
            <v>10</v>
          </cell>
          <cell r="E1601" t="str">
            <v>Design</v>
          </cell>
          <cell r="F1601" t="str">
            <v>29.  Local Engineering Service/Design</v>
          </cell>
          <cell r="H1601" t="str">
            <v>A Engineering</v>
          </cell>
          <cell r="I1601" t="str">
            <v>Local</v>
          </cell>
          <cell r="J1601" t="str">
            <v>ZAR</v>
          </cell>
          <cell r="L1601">
            <v>2157698.2666078359</v>
          </cell>
          <cell r="M1601">
            <v>2157698.2666078359</v>
          </cell>
          <cell r="N1601">
            <v>0</v>
          </cell>
          <cell r="O1601">
            <v>0</v>
          </cell>
          <cell r="P1601">
            <v>0</v>
          </cell>
          <cell r="Q1601">
            <v>0</v>
          </cell>
          <cell r="R1601">
            <v>0</v>
          </cell>
          <cell r="S1601">
            <v>0</v>
          </cell>
          <cell r="AC1601">
            <v>2157698.2666078359</v>
          </cell>
        </row>
        <row r="1602">
          <cell r="B1602">
            <v>3400</v>
          </cell>
          <cell r="C1602" t="str">
            <v>Civil Works - Conveyor T1A</v>
          </cell>
          <cell r="D1602">
            <v>20</v>
          </cell>
          <cell r="E1602" t="str">
            <v>Procurement</v>
          </cell>
          <cell r="F1602" t="str">
            <v>18.  F.O.R. Price-Goods manufactured Inside R.S.A.</v>
          </cell>
          <cell r="H1602" t="str">
            <v>C Mechanical equipment and materials</v>
          </cell>
          <cell r="I1602" t="str">
            <v>Local</v>
          </cell>
          <cell r="J1602" t="str">
            <v>ZAR</v>
          </cell>
          <cell r="L1602">
            <v>19224505.179354154</v>
          </cell>
          <cell r="M1602">
            <v>0</v>
          </cell>
          <cell r="N1602">
            <v>19224505.179354154</v>
          </cell>
          <cell r="O1602">
            <v>0</v>
          </cell>
          <cell r="P1602">
            <v>0</v>
          </cell>
          <cell r="Q1602">
            <v>0</v>
          </cell>
          <cell r="R1602">
            <v>0</v>
          </cell>
          <cell r="S1602">
            <v>0</v>
          </cell>
          <cell r="AG1602">
            <v>19224505.179354154</v>
          </cell>
        </row>
        <row r="1603">
          <cell r="B1603">
            <v>3400</v>
          </cell>
          <cell r="C1603" t="str">
            <v>Civil Works - Conveyor T1A</v>
          </cell>
          <cell r="D1603">
            <v>30</v>
          </cell>
          <cell r="E1603" t="str">
            <v>Engineering, manufacture and assembly</v>
          </cell>
          <cell r="F1603" t="str">
            <v>25.  Local labour</v>
          </cell>
          <cell r="H1603" t="str">
            <v>C Mechanical equipment and materials</v>
          </cell>
          <cell r="I1603" t="str">
            <v>Local</v>
          </cell>
          <cell r="J1603" t="str">
            <v>ZAR</v>
          </cell>
          <cell r="L1603">
            <v>539424.56665195897</v>
          </cell>
          <cell r="M1603">
            <v>0</v>
          </cell>
          <cell r="N1603">
            <v>0</v>
          </cell>
          <cell r="O1603">
            <v>539424.56665195897</v>
          </cell>
          <cell r="P1603">
            <v>0</v>
          </cell>
          <cell r="Q1603">
            <v>0</v>
          </cell>
          <cell r="R1603">
            <v>0</v>
          </cell>
          <cell r="S1603">
            <v>0</v>
          </cell>
          <cell r="AG1603">
            <v>539424.56665195897</v>
          </cell>
        </row>
        <row r="1604">
          <cell r="B1604">
            <v>3400</v>
          </cell>
          <cell r="C1604" t="str">
            <v>Civil Works - Conveyor T1A</v>
          </cell>
          <cell r="D1604">
            <v>40</v>
          </cell>
          <cell r="E1604" t="str">
            <v>Transport</v>
          </cell>
          <cell r="F1604" t="str">
            <v>22.  Cost of Road transport</v>
          </cell>
          <cell r="H1604" t="str">
            <v>E Transport</v>
          </cell>
          <cell r="I1604" t="str">
            <v>Local</v>
          </cell>
          <cell r="J1604" t="str">
            <v>ZAR</v>
          </cell>
          <cell r="L1604">
            <v>107884.91333039179</v>
          </cell>
          <cell r="M1604">
            <v>0</v>
          </cell>
          <cell r="N1604">
            <v>0</v>
          </cell>
          <cell r="O1604">
            <v>0</v>
          </cell>
          <cell r="P1604">
            <v>107884.91333039179</v>
          </cell>
          <cell r="Q1604">
            <v>0</v>
          </cell>
          <cell r="R1604">
            <v>0</v>
          </cell>
          <cell r="S1604">
            <v>0</v>
          </cell>
          <cell r="AH1604">
            <v>107884.91333039179</v>
          </cell>
        </row>
        <row r="1605">
          <cell r="B1605">
            <v>3400</v>
          </cell>
          <cell r="C1605" t="str">
            <v>Civil Works - Conveyor T1A</v>
          </cell>
          <cell r="D1605">
            <v>50</v>
          </cell>
          <cell r="E1605" t="str">
            <v>Construction, Erection, Installation</v>
          </cell>
          <cell r="F1605" t="str">
            <v>25.  Local labour</v>
          </cell>
          <cell r="H1605" t="str">
            <v>B Construction labour</v>
          </cell>
          <cell r="I1605" t="str">
            <v>Local</v>
          </cell>
          <cell r="J1605" t="str">
            <v>ZAR</v>
          </cell>
          <cell r="L1605">
            <v>2352477.4867241997</v>
          </cell>
          <cell r="M1605">
            <v>0</v>
          </cell>
          <cell r="N1605">
            <v>0</v>
          </cell>
          <cell r="O1605">
            <v>0</v>
          </cell>
          <cell r="P1605">
            <v>0</v>
          </cell>
          <cell r="Q1605">
            <v>2352477.4867241997</v>
          </cell>
          <cell r="R1605">
            <v>0</v>
          </cell>
          <cell r="S1605">
            <v>0</v>
          </cell>
          <cell r="AD1605">
            <v>2352477.4867241997</v>
          </cell>
        </row>
        <row r="1606">
          <cell r="B1606">
            <v>3400</v>
          </cell>
          <cell r="C1606" t="str">
            <v>Civil Works - Conveyor T1A</v>
          </cell>
          <cell r="D1606">
            <v>60</v>
          </cell>
          <cell r="E1606" t="str">
            <v>Other</v>
          </cell>
          <cell r="M1606">
            <v>0</v>
          </cell>
          <cell r="N1606">
            <v>0</v>
          </cell>
          <cell r="O1606">
            <v>0</v>
          </cell>
          <cell r="P1606">
            <v>0</v>
          </cell>
          <cell r="Q1606">
            <v>0</v>
          </cell>
          <cell r="R1606">
            <v>0</v>
          </cell>
          <cell r="S1606">
            <v>0</v>
          </cell>
          <cell r="AD1606">
            <v>0</v>
          </cell>
        </row>
        <row r="1607">
          <cell r="B1607">
            <v>3400</v>
          </cell>
          <cell r="C1607" t="str">
            <v>Civil Works - Conveyor T1A</v>
          </cell>
          <cell r="D1607">
            <v>70</v>
          </cell>
          <cell r="M1607">
            <v>0</v>
          </cell>
          <cell r="N1607">
            <v>0</v>
          </cell>
          <cell r="O1607">
            <v>0</v>
          </cell>
          <cell r="P1607">
            <v>0</v>
          </cell>
          <cell r="Q1607">
            <v>0</v>
          </cell>
          <cell r="R1607">
            <v>0</v>
          </cell>
          <cell r="S1607">
            <v>0</v>
          </cell>
        </row>
        <row r="1608">
          <cell r="B1608">
            <v>3400</v>
          </cell>
          <cell r="C1608" t="str">
            <v>Civil Works - Conveyor T1B</v>
          </cell>
          <cell r="D1608">
            <v>10</v>
          </cell>
          <cell r="E1608" t="str">
            <v>Design</v>
          </cell>
          <cell r="F1608" t="str">
            <v>29.  Local Engineering Service/Design</v>
          </cell>
          <cell r="H1608" t="str">
            <v>A Engineering</v>
          </cell>
          <cell r="I1608" t="str">
            <v>Local</v>
          </cell>
          <cell r="J1608" t="str">
            <v>ZAR</v>
          </cell>
          <cell r="L1608">
            <v>36904.644127322099</v>
          </cell>
          <cell r="M1608">
            <v>36904.644127322099</v>
          </cell>
          <cell r="N1608">
            <v>0</v>
          </cell>
          <cell r="O1608">
            <v>0</v>
          </cell>
          <cell r="P1608">
            <v>0</v>
          </cell>
          <cell r="Q1608">
            <v>0</v>
          </cell>
          <cell r="R1608">
            <v>0</v>
          </cell>
          <cell r="S1608">
            <v>0</v>
          </cell>
          <cell r="AC1608">
            <v>36904.644127322099</v>
          </cell>
        </row>
        <row r="1609">
          <cell r="B1609">
            <v>3400</v>
          </cell>
          <cell r="C1609" t="str">
            <v>Civil Works - Conveyor T1B</v>
          </cell>
          <cell r="D1609">
            <v>20</v>
          </cell>
          <cell r="E1609" t="str">
            <v>Procurement</v>
          </cell>
          <cell r="F1609" t="str">
            <v>18.  F.O.R. Price-Goods manufactured Inside R.S.A.</v>
          </cell>
          <cell r="H1609" t="str">
            <v>C Mechanical equipment and materials</v>
          </cell>
          <cell r="I1609" t="str">
            <v>Local</v>
          </cell>
          <cell r="J1609" t="str">
            <v>ZAR</v>
          </cell>
          <cell r="L1609">
            <v>369046.44127322087</v>
          </cell>
          <cell r="M1609">
            <v>0</v>
          </cell>
          <cell r="N1609">
            <v>369046.44127322087</v>
          </cell>
          <cell r="O1609">
            <v>0</v>
          </cell>
          <cell r="P1609">
            <v>0</v>
          </cell>
          <cell r="Q1609">
            <v>0</v>
          </cell>
          <cell r="R1609">
            <v>0</v>
          </cell>
          <cell r="S1609">
            <v>0</v>
          </cell>
          <cell r="AG1609">
            <v>369046.44127322087</v>
          </cell>
        </row>
        <row r="1610">
          <cell r="B1610">
            <v>3400</v>
          </cell>
          <cell r="C1610" t="str">
            <v>Civil Works - Conveyor T1B</v>
          </cell>
          <cell r="D1610">
            <v>30</v>
          </cell>
          <cell r="E1610" t="str">
            <v>Engineering, manufacture and assembly</v>
          </cell>
          <cell r="F1610" t="str">
            <v>25.  Local labour</v>
          </cell>
          <cell r="H1610" t="str">
            <v>C Mechanical equipment and materials</v>
          </cell>
          <cell r="I1610" t="str">
            <v>Local</v>
          </cell>
          <cell r="J1610" t="str">
            <v>ZAR</v>
          </cell>
          <cell r="L1610">
            <v>9226.1610318305247</v>
          </cell>
          <cell r="M1610">
            <v>0</v>
          </cell>
          <cell r="N1610">
            <v>0</v>
          </cell>
          <cell r="O1610">
            <v>9226.1610318305247</v>
          </cell>
          <cell r="P1610">
            <v>0</v>
          </cell>
          <cell r="Q1610">
            <v>0</v>
          </cell>
          <cell r="R1610">
            <v>0</v>
          </cell>
          <cell r="S1610">
            <v>0</v>
          </cell>
          <cell r="AG1610">
            <v>9226.1610318305247</v>
          </cell>
        </row>
        <row r="1611">
          <cell r="B1611">
            <v>3400</v>
          </cell>
          <cell r="C1611" t="str">
            <v>Civil Works - Conveyor T1B</v>
          </cell>
          <cell r="D1611">
            <v>40</v>
          </cell>
          <cell r="E1611" t="str">
            <v>Transport</v>
          </cell>
          <cell r="F1611" t="str">
            <v>22.  Cost of Road transport</v>
          </cell>
          <cell r="H1611" t="str">
            <v>E Transport</v>
          </cell>
          <cell r="I1611" t="str">
            <v>Local</v>
          </cell>
          <cell r="J1611" t="str">
            <v>ZAR</v>
          </cell>
          <cell r="L1611">
            <v>1845.2322063661049</v>
          </cell>
          <cell r="M1611">
            <v>0</v>
          </cell>
          <cell r="N1611">
            <v>0</v>
          </cell>
          <cell r="O1611">
            <v>0</v>
          </cell>
          <cell r="P1611">
            <v>1845.2322063661049</v>
          </cell>
          <cell r="Q1611">
            <v>0</v>
          </cell>
          <cell r="R1611">
            <v>0</v>
          </cell>
          <cell r="S1611">
            <v>0</v>
          </cell>
          <cell r="AH1611">
            <v>1845.2322063661049</v>
          </cell>
        </row>
        <row r="1612">
          <cell r="B1612">
            <v>3400</v>
          </cell>
          <cell r="C1612" t="str">
            <v>Civil Works - Conveyor T1B</v>
          </cell>
          <cell r="D1612">
            <v>50</v>
          </cell>
          <cell r="E1612" t="str">
            <v>Construction, Erection, Installation</v>
          </cell>
          <cell r="F1612" t="str">
            <v>25.  Local labour</v>
          </cell>
          <cell r="H1612" t="str">
            <v>B Construction labour</v>
          </cell>
          <cell r="I1612" t="str">
            <v>Local</v>
          </cell>
          <cell r="J1612" t="str">
            <v>ZAR</v>
          </cell>
          <cell r="M1612">
            <v>0</v>
          </cell>
          <cell r="N1612">
            <v>0</v>
          </cell>
          <cell r="O1612">
            <v>0</v>
          </cell>
          <cell r="P1612">
            <v>0</v>
          </cell>
          <cell r="Q1612">
            <v>0</v>
          </cell>
          <cell r="R1612">
            <v>0</v>
          </cell>
          <cell r="S1612">
            <v>0</v>
          </cell>
          <cell r="AD1612">
            <v>0</v>
          </cell>
        </row>
        <row r="1613">
          <cell r="B1613">
            <v>3400</v>
          </cell>
          <cell r="C1613" t="str">
            <v>Civil Works - Conveyor T1B</v>
          </cell>
          <cell r="D1613">
            <v>60</v>
          </cell>
          <cell r="E1613" t="str">
            <v>Other</v>
          </cell>
          <cell r="M1613">
            <v>0</v>
          </cell>
          <cell r="N1613">
            <v>0</v>
          </cell>
          <cell r="O1613">
            <v>0</v>
          </cell>
          <cell r="P1613">
            <v>0</v>
          </cell>
          <cell r="Q1613">
            <v>0</v>
          </cell>
          <cell r="R1613">
            <v>0</v>
          </cell>
          <cell r="S1613">
            <v>0</v>
          </cell>
          <cell r="AD1613">
            <v>0</v>
          </cell>
        </row>
        <row r="1614">
          <cell r="B1614">
            <v>3400</v>
          </cell>
          <cell r="C1614" t="str">
            <v>Civil Works - Conveyor T1B</v>
          </cell>
          <cell r="D1614">
            <v>70</v>
          </cell>
          <cell r="M1614">
            <v>0</v>
          </cell>
          <cell r="N1614">
            <v>0</v>
          </cell>
          <cell r="O1614">
            <v>0</v>
          </cell>
          <cell r="P1614">
            <v>0</v>
          </cell>
          <cell r="Q1614">
            <v>0</v>
          </cell>
          <cell r="R1614">
            <v>0</v>
          </cell>
          <cell r="S1614">
            <v>0</v>
          </cell>
        </row>
        <row r="1615">
          <cell r="B1615">
            <v>3400</v>
          </cell>
          <cell r="C1615" t="str">
            <v>Civil Works - Transfer tower 2</v>
          </cell>
          <cell r="D1615">
            <v>10</v>
          </cell>
          <cell r="E1615" t="str">
            <v>Design</v>
          </cell>
          <cell r="F1615" t="str">
            <v>29.  Local Engineering Service/Design</v>
          </cell>
          <cell r="H1615" t="str">
            <v>A Engineering</v>
          </cell>
          <cell r="I1615" t="str">
            <v>Local</v>
          </cell>
          <cell r="J1615" t="str">
            <v>ZAR</v>
          </cell>
          <cell r="L1615">
            <v>27533.2733377605</v>
          </cell>
          <cell r="M1615">
            <v>27533.2733377605</v>
          </cell>
          <cell r="N1615">
            <v>0</v>
          </cell>
          <cell r="O1615">
            <v>0</v>
          </cell>
          <cell r="P1615">
            <v>0</v>
          </cell>
          <cell r="Q1615">
            <v>0</v>
          </cell>
          <cell r="R1615">
            <v>0</v>
          </cell>
          <cell r="S1615">
            <v>0</v>
          </cell>
          <cell r="X1615">
            <v>27533.2733377605</v>
          </cell>
        </row>
        <row r="1616">
          <cell r="B1616">
            <v>3400</v>
          </cell>
          <cell r="C1616" t="str">
            <v>Civil Works - Transfer tower 2</v>
          </cell>
          <cell r="D1616">
            <v>20</v>
          </cell>
          <cell r="E1616" t="str">
            <v>Procurement</v>
          </cell>
          <cell r="F1616" t="str">
            <v>18.  F.O.R. Price-Goods manufactured Inside R.S.A.</v>
          </cell>
          <cell r="H1616" t="str">
            <v>C Mechanical equipment and materials</v>
          </cell>
          <cell r="I1616" t="str">
            <v>Local</v>
          </cell>
          <cell r="J1616" t="str">
            <v>ZAR</v>
          </cell>
          <cell r="L1616">
            <v>275332.73337760504</v>
          </cell>
          <cell r="M1616">
            <v>0</v>
          </cell>
          <cell r="N1616">
            <v>275332.73337760504</v>
          </cell>
          <cell r="O1616">
            <v>0</v>
          </cell>
          <cell r="P1616">
            <v>0</v>
          </cell>
          <cell r="Q1616">
            <v>0</v>
          </cell>
          <cell r="R1616">
            <v>0</v>
          </cell>
          <cell r="S1616">
            <v>0</v>
          </cell>
          <cell r="AA1616">
            <v>275332.73337760504</v>
          </cell>
        </row>
        <row r="1617">
          <cell r="B1617">
            <v>3400</v>
          </cell>
          <cell r="C1617" t="str">
            <v>Civil Works - Transfer tower 2</v>
          </cell>
          <cell r="D1617">
            <v>30</v>
          </cell>
          <cell r="E1617" t="str">
            <v>Engineering, manufacture and assembly</v>
          </cell>
          <cell r="F1617" t="str">
            <v>25.  Local labour</v>
          </cell>
          <cell r="H1617" t="str">
            <v>C Mechanical equipment and materials</v>
          </cell>
          <cell r="I1617" t="str">
            <v>Local</v>
          </cell>
          <cell r="J1617" t="str">
            <v>ZAR</v>
          </cell>
          <cell r="L1617">
            <v>6883.318334440125</v>
          </cell>
          <cell r="M1617">
            <v>0</v>
          </cell>
          <cell r="N1617">
            <v>0</v>
          </cell>
          <cell r="O1617">
            <v>6883.318334440125</v>
          </cell>
          <cell r="P1617">
            <v>0</v>
          </cell>
          <cell r="Q1617">
            <v>0</v>
          </cell>
          <cell r="R1617">
            <v>0</v>
          </cell>
          <cell r="S1617">
            <v>0</v>
          </cell>
          <cell r="AA1617">
            <v>6883.318334440125</v>
          </cell>
        </row>
        <row r="1618">
          <cell r="B1618">
            <v>3400</v>
          </cell>
          <cell r="C1618" t="str">
            <v>Civil Works - Transfer tower 2</v>
          </cell>
          <cell r="D1618">
            <v>40</v>
          </cell>
          <cell r="E1618" t="str">
            <v>Transport</v>
          </cell>
          <cell r="F1618" t="str">
            <v>22.  Cost of Road transport</v>
          </cell>
          <cell r="H1618" t="str">
            <v>E Transport</v>
          </cell>
          <cell r="I1618" t="str">
            <v>Local</v>
          </cell>
          <cell r="J1618" t="str">
            <v>ZAR</v>
          </cell>
          <cell r="L1618">
            <v>1376.6636668880249</v>
          </cell>
          <cell r="M1618">
            <v>0</v>
          </cell>
          <cell r="N1618">
            <v>0</v>
          </cell>
          <cell r="O1618">
            <v>0</v>
          </cell>
          <cell r="P1618">
            <v>1376.6636668880249</v>
          </cell>
          <cell r="Q1618">
            <v>0</v>
          </cell>
          <cell r="R1618">
            <v>0</v>
          </cell>
          <cell r="S1618">
            <v>0</v>
          </cell>
          <cell r="AB1618">
            <v>1376.6636668880249</v>
          </cell>
        </row>
        <row r="1619">
          <cell r="B1619">
            <v>3400</v>
          </cell>
          <cell r="C1619" t="str">
            <v>Civil Works - Transfer tower 2</v>
          </cell>
          <cell r="D1619">
            <v>50</v>
          </cell>
          <cell r="E1619" t="str">
            <v>Construction, Erection, Installation</v>
          </cell>
          <cell r="F1619" t="str">
            <v>25.  Local labour</v>
          </cell>
          <cell r="H1619" t="str">
            <v>B Construction labour</v>
          </cell>
          <cell r="I1619" t="str">
            <v>Local</v>
          </cell>
          <cell r="J1619" t="str">
            <v>ZAR</v>
          </cell>
          <cell r="M1619">
            <v>0</v>
          </cell>
          <cell r="N1619">
            <v>0</v>
          </cell>
          <cell r="O1619">
            <v>0</v>
          </cell>
          <cell r="P1619">
            <v>0</v>
          </cell>
          <cell r="Q1619">
            <v>0</v>
          </cell>
          <cell r="R1619">
            <v>0</v>
          </cell>
          <cell r="S1619">
            <v>0</v>
          </cell>
          <cell r="AD1619">
            <v>0</v>
          </cell>
        </row>
        <row r="1620">
          <cell r="B1620">
            <v>3400</v>
          </cell>
          <cell r="C1620" t="str">
            <v>Civil Works - Transfer tower 2</v>
          </cell>
          <cell r="D1620">
            <v>60</v>
          </cell>
          <cell r="E1620" t="str">
            <v>Other</v>
          </cell>
          <cell r="M1620">
            <v>0</v>
          </cell>
          <cell r="N1620">
            <v>0</v>
          </cell>
          <cell r="O1620">
            <v>0</v>
          </cell>
          <cell r="P1620">
            <v>0</v>
          </cell>
          <cell r="Q1620">
            <v>0</v>
          </cell>
          <cell r="R1620">
            <v>0</v>
          </cell>
          <cell r="S1620">
            <v>0</v>
          </cell>
          <cell r="AD1620">
            <v>0</v>
          </cell>
        </row>
        <row r="1621">
          <cell r="B1621">
            <v>3400</v>
          </cell>
          <cell r="C1621" t="str">
            <v>Civil Works - Transfer tower 2</v>
          </cell>
          <cell r="D1621">
            <v>70</v>
          </cell>
          <cell r="M1621">
            <v>0</v>
          </cell>
          <cell r="N1621">
            <v>0</v>
          </cell>
          <cell r="O1621">
            <v>0</v>
          </cell>
          <cell r="P1621">
            <v>0</v>
          </cell>
          <cell r="Q1621">
            <v>0</v>
          </cell>
          <cell r="R1621">
            <v>0</v>
          </cell>
          <cell r="S1621">
            <v>0</v>
          </cell>
        </row>
        <row r="1622">
          <cell r="B1622">
            <v>3400</v>
          </cell>
          <cell r="C1622" t="str">
            <v>Civil Works - Transfer tower 3</v>
          </cell>
          <cell r="D1622">
            <v>10</v>
          </cell>
          <cell r="E1622" t="str">
            <v>Design</v>
          </cell>
          <cell r="F1622" t="str">
            <v>29.  Local Engineering Service/Design</v>
          </cell>
          <cell r="H1622" t="str">
            <v>A Engineering</v>
          </cell>
          <cell r="I1622" t="str">
            <v>Local</v>
          </cell>
          <cell r="J1622" t="str">
            <v>ZAR</v>
          </cell>
          <cell r="L1622">
            <v>45772.529156404198</v>
          </cell>
          <cell r="M1622">
            <v>45772.529156404198</v>
          </cell>
          <cell r="N1622">
            <v>0</v>
          </cell>
          <cell r="O1622">
            <v>0</v>
          </cell>
          <cell r="P1622">
            <v>0</v>
          </cell>
          <cell r="Q1622">
            <v>0</v>
          </cell>
          <cell r="R1622">
            <v>0</v>
          </cell>
          <cell r="S1622">
            <v>0</v>
          </cell>
          <cell r="Y1622">
            <v>45772.529156404198</v>
          </cell>
        </row>
        <row r="1623">
          <cell r="B1623">
            <v>3400</v>
          </cell>
          <cell r="C1623" t="str">
            <v>Civil Works - Transfer tower 3</v>
          </cell>
          <cell r="D1623">
            <v>20</v>
          </cell>
          <cell r="E1623" t="str">
            <v>Procurement</v>
          </cell>
          <cell r="F1623" t="str">
            <v>18.  F.O.R. Price-Goods manufactured Inside R.S.A.</v>
          </cell>
          <cell r="H1623" t="str">
            <v>C Mechanical equipment and materials</v>
          </cell>
          <cell r="I1623" t="str">
            <v>Local</v>
          </cell>
          <cell r="J1623" t="str">
            <v>ZAR</v>
          </cell>
          <cell r="L1623">
            <v>457725.29156404198</v>
          </cell>
          <cell r="M1623">
            <v>0</v>
          </cell>
          <cell r="N1623">
            <v>457725.29156404198</v>
          </cell>
          <cell r="O1623">
            <v>0</v>
          </cell>
          <cell r="P1623">
            <v>0</v>
          </cell>
          <cell r="Q1623">
            <v>0</v>
          </cell>
          <cell r="R1623">
            <v>0</v>
          </cell>
          <cell r="S1623">
            <v>0</v>
          </cell>
          <cell r="AA1623">
            <v>457725.29156404198</v>
          </cell>
        </row>
        <row r="1624">
          <cell r="B1624">
            <v>3400</v>
          </cell>
          <cell r="C1624" t="str">
            <v>Civil Works - Transfer tower 3</v>
          </cell>
          <cell r="D1624">
            <v>30</v>
          </cell>
          <cell r="E1624" t="str">
            <v>Engineering, manufacture and assembly</v>
          </cell>
          <cell r="F1624" t="str">
            <v>25.  Local labour</v>
          </cell>
          <cell r="H1624" t="str">
            <v>C Mechanical equipment and materials</v>
          </cell>
          <cell r="I1624" t="str">
            <v>Local</v>
          </cell>
          <cell r="J1624" t="str">
            <v>ZAR</v>
          </cell>
          <cell r="L1624">
            <v>11443.13228910105</v>
          </cell>
          <cell r="M1624">
            <v>0</v>
          </cell>
          <cell r="N1624">
            <v>0</v>
          </cell>
          <cell r="O1624">
            <v>11443.13228910105</v>
          </cell>
          <cell r="P1624">
            <v>0</v>
          </cell>
          <cell r="Q1624">
            <v>0</v>
          </cell>
          <cell r="R1624">
            <v>0</v>
          </cell>
          <cell r="S1624">
            <v>0</v>
          </cell>
          <cell r="AA1624">
            <v>11443.13228910105</v>
          </cell>
        </row>
        <row r="1625">
          <cell r="B1625">
            <v>3400</v>
          </cell>
          <cell r="C1625" t="str">
            <v>Civil Works - Transfer tower 3</v>
          </cell>
          <cell r="D1625">
            <v>40</v>
          </cell>
          <cell r="E1625" t="str">
            <v>Transport</v>
          </cell>
          <cell r="F1625" t="str">
            <v>22.  Cost of Road transport</v>
          </cell>
          <cell r="H1625" t="str">
            <v>E Transport</v>
          </cell>
          <cell r="I1625" t="str">
            <v>Local</v>
          </cell>
          <cell r="J1625" t="str">
            <v>ZAR</v>
          </cell>
          <cell r="L1625">
            <v>2288.6264578202095</v>
          </cell>
          <cell r="M1625">
            <v>0</v>
          </cell>
          <cell r="N1625">
            <v>0</v>
          </cell>
          <cell r="O1625">
            <v>0</v>
          </cell>
          <cell r="P1625">
            <v>2288.6264578202095</v>
          </cell>
          <cell r="Q1625">
            <v>0</v>
          </cell>
          <cell r="R1625">
            <v>0</v>
          </cell>
          <cell r="S1625">
            <v>0</v>
          </cell>
          <cell r="AB1625">
            <v>2288.6264578202095</v>
          </cell>
        </row>
        <row r="1626">
          <cell r="B1626">
            <v>3400</v>
          </cell>
          <cell r="C1626" t="str">
            <v>Civil Works - Transfer tower 3</v>
          </cell>
          <cell r="D1626">
            <v>50</v>
          </cell>
          <cell r="E1626" t="str">
            <v>Construction, Erection, Installation</v>
          </cell>
          <cell r="F1626" t="str">
            <v>25.  Local labour</v>
          </cell>
          <cell r="H1626" t="str">
            <v>B Construction labour</v>
          </cell>
          <cell r="I1626" t="str">
            <v>Local</v>
          </cell>
          <cell r="J1626" t="str">
            <v>ZAR</v>
          </cell>
          <cell r="M1626">
            <v>0</v>
          </cell>
          <cell r="N1626">
            <v>0</v>
          </cell>
          <cell r="O1626">
            <v>0</v>
          </cell>
          <cell r="P1626">
            <v>0</v>
          </cell>
          <cell r="Q1626">
            <v>0</v>
          </cell>
          <cell r="R1626">
            <v>0</v>
          </cell>
          <cell r="S1626">
            <v>0</v>
          </cell>
          <cell r="AD1626">
            <v>0</v>
          </cell>
        </row>
        <row r="1627">
          <cell r="B1627">
            <v>3400</v>
          </cell>
          <cell r="C1627" t="str">
            <v>Civil Works - Transfer tower 3</v>
          </cell>
          <cell r="D1627">
            <v>60</v>
          </cell>
          <cell r="E1627" t="str">
            <v>Other</v>
          </cell>
          <cell r="M1627">
            <v>0</v>
          </cell>
          <cell r="N1627">
            <v>0</v>
          </cell>
          <cell r="O1627">
            <v>0</v>
          </cell>
          <cell r="P1627">
            <v>0</v>
          </cell>
          <cell r="Q1627">
            <v>0</v>
          </cell>
          <cell r="R1627">
            <v>0</v>
          </cell>
          <cell r="S1627">
            <v>0</v>
          </cell>
          <cell r="AD1627">
            <v>0</v>
          </cell>
        </row>
        <row r="1628">
          <cell r="B1628">
            <v>3400</v>
          </cell>
          <cell r="C1628" t="str">
            <v>Civil Works - Transfer tower 3</v>
          </cell>
          <cell r="D1628">
            <v>70</v>
          </cell>
          <cell r="M1628">
            <v>0</v>
          </cell>
          <cell r="N1628">
            <v>0</v>
          </cell>
          <cell r="O1628">
            <v>0</v>
          </cell>
          <cell r="P1628">
            <v>0</v>
          </cell>
          <cell r="Q1628">
            <v>0</v>
          </cell>
          <cell r="R1628">
            <v>0</v>
          </cell>
          <cell r="S1628">
            <v>0</v>
          </cell>
        </row>
        <row r="1629">
          <cell r="B1629">
            <v>3400</v>
          </cell>
          <cell r="C1629" t="str">
            <v>Civil Works - Transfer tower 4</v>
          </cell>
          <cell r="D1629">
            <v>10</v>
          </cell>
          <cell r="E1629" t="str">
            <v>Design</v>
          </cell>
          <cell r="F1629" t="str">
            <v>29.  Local Engineering Service/Design</v>
          </cell>
          <cell r="H1629" t="str">
            <v>A Engineering</v>
          </cell>
          <cell r="I1629" t="str">
            <v>Local</v>
          </cell>
          <cell r="J1629" t="str">
            <v>ZAR</v>
          </cell>
          <cell r="L1629">
            <v>66569.284701861296</v>
          </cell>
          <cell r="M1629">
            <v>66569.284701861296</v>
          </cell>
          <cell r="N1629">
            <v>0</v>
          </cell>
          <cell r="O1629">
            <v>0</v>
          </cell>
          <cell r="P1629">
            <v>0</v>
          </cell>
          <cell r="Q1629">
            <v>0</v>
          </cell>
          <cell r="R1629">
            <v>0</v>
          </cell>
          <cell r="S1629">
            <v>0</v>
          </cell>
          <cell r="X1629">
            <v>66569.284701861296</v>
          </cell>
        </row>
        <row r="1630">
          <cell r="B1630">
            <v>3400</v>
          </cell>
          <cell r="C1630" t="str">
            <v>Civil Works - Transfer tower 4</v>
          </cell>
          <cell r="D1630">
            <v>20</v>
          </cell>
          <cell r="E1630" t="str">
            <v>Procurement</v>
          </cell>
          <cell r="F1630" t="str">
            <v>18.  F.O.R. Price-Goods manufactured Inside R.S.A.</v>
          </cell>
          <cell r="H1630" t="str">
            <v>C Mechanical equipment and materials</v>
          </cell>
          <cell r="I1630" t="str">
            <v>Local</v>
          </cell>
          <cell r="J1630" t="str">
            <v>ZAR</v>
          </cell>
          <cell r="L1630">
            <v>665692.84701861278</v>
          </cell>
          <cell r="M1630">
            <v>0</v>
          </cell>
          <cell r="N1630">
            <v>665692.84701861278</v>
          </cell>
          <cell r="O1630">
            <v>0</v>
          </cell>
          <cell r="P1630">
            <v>0</v>
          </cell>
          <cell r="Q1630">
            <v>0</v>
          </cell>
          <cell r="R1630">
            <v>0</v>
          </cell>
          <cell r="S1630">
            <v>0</v>
          </cell>
          <cell r="AA1630">
            <v>665692.84701861278</v>
          </cell>
        </row>
        <row r="1631">
          <cell r="B1631">
            <v>3400</v>
          </cell>
          <cell r="C1631" t="str">
            <v>Civil Works - Transfer tower 4</v>
          </cell>
          <cell r="D1631">
            <v>30</v>
          </cell>
          <cell r="E1631" t="str">
            <v>Engineering, manufacture and assembly</v>
          </cell>
          <cell r="F1631" t="str">
            <v>25.  Local labour</v>
          </cell>
          <cell r="H1631" t="str">
            <v>C Mechanical equipment and materials</v>
          </cell>
          <cell r="I1631" t="str">
            <v>Local</v>
          </cell>
          <cell r="J1631" t="str">
            <v>ZAR</v>
          </cell>
          <cell r="L1631">
            <v>16642.321175465324</v>
          </cell>
          <cell r="M1631">
            <v>0</v>
          </cell>
          <cell r="N1631">
            <v>0</v>
          </cell>
          <cell r="O1631">
            <v>16642.321175465324</v>
          </cell>
          <cell r="P1631">
            <v>0</v>
          </cell>
          <cell r="Q1631">
            <v>0</v>
          </cell>
          <cell r="R1631">
            <v>0</v>
          </cell>
          <cell r="S1631">
            <v>0</v>
          </cell>
          <cell r="AA1631">
            <v>16642.321175465324</v>
          </cell>
        </row>
        <row r="1632">
          <cell r="B1632">
            <v>3400</v>
          </cell>
          <cell r="C1632" t="str">
            <v>Civil Works - Transfer tower 4</v>
          </cell>
          <cell r="D1632">
            <v>40</v>
          </cell>
          <cell r="E1632" t="str">
            <v>Transport</v>
          </cell>
          <cell r="F1632" t="str">
            <v>22.  Cost of Road transport</v>
          </cell>
          <cell r="H1632" t="str">
            <v>E Transport</v>
          </cell>
          <cell r="I1632" t="str">
            <v>Local</v>
          </cell>
          <cell r="J1632" t="str">
            <v>ZAR</v>
          </cell>
          <cell r="L1632">
            <v>3328.4642350930644</v>
          </cell>
          <cell r="M1632">
            <v>0</v>
          </cell>
          <cell r="N1632">
            <v>0</v>
          </cell>
          <cell r="O1632">
            <v>0</v>
          </cell>
          <cell r="P1632">
            <v>3328.4642350930644</v>
          </cell>
          <cell r="Q1632">
            <v>0</v>
          </cell>
          <cell r="R1632">
            <v>0</v>
          </cell>
          <cell r="S1632">
            <v>0</v>
          </cell>
          <cell r="AB1632">
            <v>3328.4642350930644</v>
          </cell>
        </row>
        <row r="1633">
          <cell r="B1633">
            <v>3400</v>
          </cell>
          <cell r="C1633" t="str">
            <v>Civil Works - Transfer tower 4</v>
          </cell>
          <cell r="D1633">
            <v>50</v>
          </cell>
          <cell r="E1633" t="str">
            <v>Construction, Erection, Installation</v>
          </cell>
          <cell r="F1633" t="str">
            <v>25.  Local labour</v>
          </cell>
          <cell r="H1633" t="str">
            <v>B Construction labour</v>
          </cell>
          <cell r="I1633" t="str">
            <v>Local</v>
          </cell>
          <cell r="J1633" t="str">
            <v>ZAR</v>
          </cell>
          <cell r="M1633">
            <v>0</v>
          </cell>
          <cell r="N1633">
            <v>0</v>
          </cell>
          <cell r="O1633">
            <v>0</v>
          </cell>
          <cell r="P1633">
            <v>0</v>
          </cell>
          <cell r="Q1633">
            <v>0</v>
          </cell>
          <cell r="R1633">
            <v>0</v>
          </cell>
          <cell r="S1633">
            <v>0</v>
          </cell>
          <cell r="AD1633">
            <v>0</v>
          </cell>
        </row>
        <row r="1634">
          <cell r="B1634">
            <v>3400</v>
          </cell>
          <cell r="C1634" t="str">
            <v>Civil Works - Transfer tower 4</v>
          </cell>
          <cell r="D1634">
            <v>60</v>
          </cell>
          <cell r="E1634" t="str">
            <v>Other</v>
          </cell>
          <cell r="M1634">
            <v>0</v>
          </cell>
          <cell r="N1634">
            <v>0</v>
          </cell>
          <cell r="O1634">
            <v>0</v>
          </cell>
          <cell r="P1634">
            <v>0</v>
          </cell>
          <cell r="Q1634">
            <v>0</v>
          </cell>
          <cell r="R1634">
            <v>0</v>
          </cell>
          <cell r="S1634">
            <v>0</v>
          </cell>
          <cell r="AD1634">
            <v>0</v>
          </cell>
        </row>
        <row r="1635">
          <cell r="B1635">
            <v>3400</v>
          </cell>
          <cell r="C1635" t="str">
            <v>Civil Works - Transfer tower 4</v>
          </cell>
          <cell r="D1635">
            <v>70</v>
          </cell>
          <cell r="M1635">
            <v>0</v>
          </cell>
          <cell r="N1635">
            <v>0</v>
          </cell>
          <cell r="O1635">
            <v>0</v>
          </cell>
          <cell r="P1635">
            <v>0</v>
          </cell>
          <cell r="Q1635">
            <v>0</v>
          </cell>
          <cell r="R1635">
            <v>0</v>
          </cell>
          <cell r="S1635">
            <v>0</v>
          </cell>
        </row>
        <row r="1636">
          <cell r="B1636">
            <v>3400</v>
          </cell>
          <cell r="C1636" t="str">
            <v>Civil Works - Transfer tower 5</v>
          </cell>
          <cell r="D1636">
            <v>10</v>
          </cell>
          <cell r="E1636" t="str">
            <v>Design</v>
          </cell>
          <cell r="F1636" t="str">
            <v>29.  Local Engineering Service/Design</v>
          </cell>
          <cell r="H1636" t="str">
            <v>A Engineering</v>
          </cell>
          <cell r="I1636" t="str">
            <v>Local</v>
          </cell>
          <cell r="J1636" t="str">
            <v>ZAR</v>
          </cell>
          <cell r="L1636">
            <v>19682.785060919097</v>
          </cell>
          <cell r="M1636">
            <v>19682.785060919097</v>
          </cell>
          <cell r="N1636">
            <v>0</v>
          </cell>
          <cell r="O1636">
            <v>0</v>
          </cell>
          <cell r="P1636">
            <v>0</v>
          </cell>
          <cell r="Q1636">
            <v>0</v>
          </cell>
          <cell r="R1636">
            <v>0</v>
          </cell>
          <cell r="S1636">
            <v>0</v>
          </cell>
          <cell r="AH1636">
            <v>19682.785060919097</v>
          </cell>
        </row>
        <row r="1637">
          <cell r="B1637">
            <v>3400</v>
          </cell>
          <cell r="C1637" t="str">
            <v>Civil Works - Transfer tower 5</v>
          </cell>
          <cell r="D1637">
            <v>20</v>
          </cell>
          <cell r="E1637" t="str">
            <v>Procurement</v>
          </cell>
          <cell r="F1637" t="str">
            <v>18.  F.O.R. Price-Goods manufactured Inside R.S.A.</v>
          </cell>
          <cell r="H1637" t="str">
            <v>C Mechanical equipment and materials</v>
          </cell>
          <cell r="I1637" t="str">
            <v>Local</v>
          </cell>
          <cell r="J1637" t="str">
            <v>ZAR</v>
          </cell>
          <cell r="L1637">
            <v>196827.85060919099</v>
          </cell>
          <cell r="M1637">
            <v>0</v>
          </cell>
          <cell r="N1637">
            <v>196827.85060919099</v>
          </cell>
          <cell r="O1637">
            <v>0</v>
          </cell>
          <cell r="P1637">
            <v>0</v>
          </cell>
          <cell r="Q1637">
            <v>0</v>
          </cell>
          <cell r="R1637">
            <v>0</v>
          </cell>
          <cell r="S1637">
            <v>0</v>
          </cell>
          <cell r="AK1637">
            <v>196827.85060919099</v>
          </cell>
        </row>
        <row r="1638">
          <cell r="B1638">
            <v>3400</v>
          </cell>
          <cell r="C1638" t="str">
            <v>Civil Works - Transfer tower 5</v>
          </cell>
          <cell r="D1638">
            <v>30</v>
          </cell>
          <cell r="E1638" t="str">
            <v>Engineering, manufacture and assembly</v>
          </cell>
          <cell r="F1638" t="str">
            <v>25.  Local labour</v>
          </cell>
          <cell r="H1638" t="str">
            <v>C Mechanical equipment and materials</v>
          </cell>
          <cell r="I1638" t="str">
            <v>Local</v>
          </cell>
          <cell r="J1638" t="str">
            <v>ZAR</v>
          </cell>
          <cell r="L1638">
            <v>4920.6962652297743</v>
          </cell>
          <cell r="M1638">
            <v>0</v>
          </cell>
          <cell r="N1638">
            <v>0</v>
          </cell>
          <cell r="O1638">
            <v>4920.6962652297743</v>
          </cell>
          <cell r="P1638">
            <v>0</v>
          </cell>
          <cell r="Q1638">
            <v>0</v>
          </cell>
          <cell r="R1638">
            <v>0</v>
          </cell>
          <cell r="S1638">
            <v>0</v>
          </cell>
          <cell r="AK1638">
            <v>4920.6962652297743</v>
          </cell>
        </row>
        <row r="1639">
          <cell r="B1639">
            <v>3400</v>
          </cell>
          <cell r="C1639" t="str">
            <v>Civil Works - Transfer tower 5</v>
          </cell>
          <cell r="D1639">
            <v>40</v>
          </cell>
          <cell r="E1639" t="str">
            <v>Transport</v>
          </cell>
          <cell r="F1639" t="str">
            <v>22.  Cost of Road transport</v>
          </cell>
          <cell r="H1639" t="str">
            <v>E Transport</v>
          </cell>
          <cell r="I1639" t="str">
            <v>Local</v>
          </cell>
          <cell r="J1639" t="str">
            <v>ZAR</v>
          </cell>
          <cell r="L1639">
            <v>984.13925304595489</v>
          </cell>
          <cell r="M1639">
            <v>0</v>
          </cell>
          <cell r="N1639">
            <v>0</v>
          </cell>
          <cell r="O1639">
            <v>0</v>
          </cell>
          <cell r="P1639">
            <v>984.13925304595489</v>
          </cell>
          <cell r="Q1639">
            <v>0</v>
          </cell>
          <cell r="R1639">
            <v>0</v>
          </cell>
          <cell r="S1639">
            <v>0</v>
          </cell>
          <cell r="AL1639">
            <v>984.13925304595489</v>
          </cell>
        </row>
        <row r="1640">
          <cell r="B1640">
            <v>3400</v>
          </cell>
          <cell r="C1640" t="str">
            <v>Civil Works - Transfer tower 5</v>
          </cell>
          <cell r="D1640">
            <v>50</v>
          </cell>
          <cell r="E1640" t="str">
            <v>Construction, Erection, Installation</v>
          </cell>
          <cell r="F1640" t="str">
            <v>25.  Local labour</v>
          </cell>
          <cell r="H1640" t="str">
            <v>B Construction labour</v>
          </cell>
          <cell r="I1640" t="str">
            <v>Local</v>
          </cell>
          <cell r="J1640" t="str">
            <v>ZAR</v>
          </cell>
          <cell r="M1640">
            <v>0</v>
          </cell>
          <cell r="N1640">
            <v>0</v>
          </cell>
          <cell r="O1640">
            <v>0</v>
          </cell>
          <cell r="P1640">
            <v>0</v>
          </cell>
          <cell r="Q1640">
            <v>0</v>
          </cell>
          <cell r="R1640">
            <v>0</v>
          </cell>
          <cell r="S1640">
            <v>0</v>
          </cell>
          <cell r="AD1640">
            <v>0</v>
          </cell>
        </row>
        <row r="1641">
          <cell r="B1641">
            <v>3400</v>
          </cell>
          <cell r="C1641" t="str">
            <v>Civil Works - Transfer tower 5</v>
          </cell>
          <cell r="D1641">
            <v>60</v>
          </cell>
          <cell r="E1641" t="str">
            <v>Other</v>
          </cell>
          <cell r="M1641">
            <v>0</v>
          </cell>
          <cell r="N1641">
            <v>0</v>
          </cell>
          <cell r="O1641">
            <v>0</v>
          </cell>
          <cell r="P1641">
            <v>0</v>
          </cell>
          <cell r="Q1641">
            <v>0</v>
          </cell>
          <cell r="R1641">
            <v>0</v>
          </cell>
          <cell r="S1641">
            <v>0</v>
          </cell>
          <cell r="AD1641">
            <v>0</v>
          </cell>
        </row>
        <row r="1642">
          <cell r="B1642">
            <v>3400</v>
          </cell>
          <cell r="C1642" t="str">
            <v>Civil Works - Transfer tower 5</v>
          </cell>
          <cell r="D1642">
            <v>70</v>
          </cell>
          <cell r="M1642">
            <v>0</v>
          </cell>
          <cell r="N1642">
            <v>0</v>
          </cell>
          <cell r="O1642">
            <v>0</v>
          </cell>
          <cell r="P1642">
            <v>0</v>
          </cell>
          <cell r="Q1642">
            <v>0</v>
          </cell>
          <cell r="R1642">
            <v>0</v>
          </cell>
          <cell r="S1642">
            <v>0</v>
          </cell>
        </row>
        <row r="1643">
          <cell r="B1643">
            <v>3400</v>
          </cell>
          <cell r="C1643" t="str">
            <v>Civil Works - Transfer tower 6</v>
          </cell>
          <cell r="D1643">
            <v>10</v>
          </cell>
          <cell r="E1643" t="str">
            <v>Design</v>
          </cell>
          <cell r="F1643" t="str">
            <v>29.  Local Engineering Service/Design</v>
          </cell>
          <cell r="H1643" t="str">
            <v>A Engineering</v>
          </cell>
          <cell r="I1643" t="str">
            <v>Local</v>
          </cell>
          <cell r="J1643" t="str">
            <v>ZAR</v>
          </cell>
          <cell r="L1643">
            <v>21458.400469347598</v>
          </cell>
          <cell r="M1643">
            <v>21458.400469347598</v>
          </cell>
          <cell r="N1643">
            <v>0</v>
          </cell>
          <cell r="O1643">
            <v>0</v>
          </cell>
          <cell r="P1643">
            <v>0</v>
          </cell>
          <cell r="Q1643">
            <v>0</v>
          </cell>
          <cell r="R1643">
            <v>0</v>
          </cell>
          <cell r="S1643">
            <v>0</v>
          </cell>
          <cell r="Y1643">
            <v>21458.400469347598</v>
          </cell>
        </row>
        <row r="1644">
          <cell r="B1644">
            <v>3400</v>
          </cell>
          <cell r="C1644" t="str">
            <v>Civil Works - Transfer tower 6</v>
          </cell>
          <cell r="D1644">
            <v>20</v>
          </cell>
          <cell r="E1644" t="str">
            <v>Procurement</v>
          </cell>
          <cell r="F1644" t="str">
            <v>18.  F.O.R. Price-Goods manufactured Inside R.S.A.</v>
          </cell>
          <cell r="H1644" t="str">
            <v>C Mechanical equipment and materials</v>
          </cell>
          <cell r="I1644" t="str">
            <v>Local</v>
          </cell>
          <cell r="J1644" t="str">
            <v>ZAR</v>
          </cell>
          <cell r="L1644">
            <v>214584.00469347599</v>
          </cell>
          <cell r="M1644">
            <v>0</v>
          </cell>
          <cell r="N1644">
            <v>214584.00469347599</v>
          </cell>
          <cell r="O1644">
            <v>0</v>
          </cell>
          <cell r="P1644">
            <v>0</v>
          </cell>
          <cell r="Q1644">
            <v>0</v>
          </cell>
          <cell r="R1644">
            <v>0</v>
          </cell>
          <cell r="S1644">
            <v>0</v>
          </cell>
          <cell r="AI1644">
            <v>214584.00469347599</v>
          </cell>
        </row>
        <row r="1645">
          <cell r="B1645">
            <v>3400</v>
          </cell>
          <cell r="C1645" t="str">
            <v>Civil Works - Transfer tower 6</v>
          </cell>
          <cell r="D1645">
            <v>30</v>
          </cell>
          <cell r="E1645" t="str">
            <v>Engineering, manufacture and assembly</v>
          </cell>
          <cell r="F1645" t="str">
            <v>25.  Local labour</v>
          </cell>
          <cell r="H1645" t="str">
            <v>C Mechanical equipment and materials</v>
          </cell>
          <cell r="I1645" t="str">
            <v>Local</v>
          </cell>
          <cell r="J1645" t="str">
            <v>ZAR</v>
          </cell>
          <cell r="L1645">
            <v>5364.6001173368995</v>
          </cell>
          <cell r="M1645">
            <v>0</v>
          </cell>
          <cell r="N1645">
            <v>0</v>
          </cell>
          <cell r="O1645">
            <v>5364.6001173368995</v>
          </cell>
          <cell r="P1645">
            <v>0</v>
          </cell>
          <cell r="Q1645">
            <v>0</v>
          </cell>
          <cell r="R1645">
            <v>0</v>
          </cell>
          <cell r="S1645">
            <v>0</v>
          </cell>
          <cell r="AI1645">
            <v>5364.6001173368995</v>
          </cell>
        </row>
        <row r="1646">
          <cell r="B1646">
            <v>3400</v>
          </cell>
          <cell r="C1646" t="str">
            <v>Civil Works - Transfer tower 6</v>
          </cell>
          <cell r="D1646">
            <v>40</v>
          </cell>
          <cell r="E1646" t="str">
            <v>Transport</v>
          </cell>
          <cell r="F1646" t="str">
            <v>22.  Cost of Road transport</v>
          </cell>
          <cell r="H1646" t="str">
            <v>E Transport</v>
          </cell>
          <cell r="I1646" t="str">
            <v>Local</v>
          </cell>
          <cell r="J1646" t="str">
            <v>ZAR</v>
          </cell>
          <cell r="L1646">
            <v>1072.9200234673799</v>
          </cell>
          <cell r="M1646">
            <v>0</v>
          </cell>
          <cell r="N1646">
            <v>0</v>
          </cell>
          <cell r="O1646">
            <v>0</v>
          </cell>
          <cell r="P1646">
            <v>1072.9200234673799</v>
          </cell>
          <cell r="Q1646">
            <v>0</v>
          </cell>
          <cell r="R1646">
            <v>0</v>
          </cell>
          <cell r="S1646">
            <v>0</v>
          </cell>
          <cell r="AJ1646">
            <v>1072.9200234673799</v>
          </cell>
        </row>
        <row r="1647">
          <cell r="B1647">
            <v>3400</v>
          </cell>
          <cell r="C1647" t="str">
            <v>Civil Works - Transfer tower 6</v>
          </cell>
          <cell r="D1647">
            <v>50</v>
          </cell>
          <cell r="E1647" t="str">
            <v>Construction, Erection, Installation</v>
          </cell>
          <cell r="F1647" t="str">
            <v>25.  Local labour</v>
          </cell>
          <cell r="H1647" t="str">
            <v>B Construction labour</v>
          </cell>
          <cell r="I1647" t="str">
            <v>Local</v>
          </cell>
          <cell r="J1647" t="str">
            <v>ZAR</v>
          </cell>
          <cell r="M1647">
            <v>0</v>
          </cell>
          <cell r="N1647">
            <v>0</v>
          </cell>
          <cell r="O1647">
            <v>0</v>
          </cell>
          <cell r="P1647">
            <v>0</v>
          </cell>
          <cell r="Q1647">
            <v>0</v>
          </cell>
          <cell r="R1647">
            <v>0</v>
          </cell>
          <cell r="S1647">
            <v>0</v>
          </cell>
          <cell r="AD1647">
            <v>0</v>
          </cell>
        </row>
        <row r="1648">
          <cell r="B1648">
            <v>3400</v>
          </cell>
          <cell r="C1648" t="str">
            <v>Civil Works - Transfer tower 6</v>
          </cell>
          <cell r="D1648">
            <v>60</v>
          </cell>
          <cell r="E1648" t="str">
            <v>Other</v>
          </cell>
          <cell r="M1648">
            <v>0</v>
          </cell>
          <cell r="N1648">
            <v>0</v>
          </cell>
          <cell r="O1648">
            <v>0</v>
          </cell>
          <cell r="P1648">
            <v>0</v>
          </cell>
          <cell r="Q1648">
            <v>0</v>
          </cell>
          <cell r="R1648">
            <v>0</v>
          </cell>
          <cell r="S1648">
            <v>0</v>
          </cell>
          <cell r="AD1648">
            <v>0</v>
          </cell>
        </row>
        <row r="1649">
          <cell r="B1649">
            <v>3400</v>
          </cell>
          <cell r="C1649" t="str">
            <v>Civil Works - Transfer tower 6</v>
          </cell>
          <cell r="D1649">
            <v>70</v>
          </cell>
          <cell r="M1649">
            <v>0</v>
          </cell>
          <cell r="N1649">
            <v>0</v>
          </cell>
          <cell r="O1649">
            <v>0</v>
          </cell>
          <cell r="P1649">
            <v>0</v>
          </cell>
          <cell r="Q1649">
            <v>0</v>
          </cell>
          <cell r="R1649">
            <v>0</v>
          </cell>
          <cell r="S1649">
            <v>0</v>
          </cell>
        </row>
        <row r="1650">
          <cell r="B1650">
            <v>3400</v>
          </cell>
          <cell r="C1650" t="str">
            <v>Civil Works - Transfer tower 7</v>
          </cell>
          <cell r="D1650">
            <v>10</v>
          </cell>
          <cell r="E1650" t="str">
            <v>Design</v>
          </cell>
          <cell r="F1650" t="str">
            <v>29.  Local Engineering Service/Design</v>
          </cell>
          <cell r="H1650" t="str">
            <v>A Engineering</v>
          </cell>
          <cell r="I1650" t="str">
            <v>Local</v>
          </cell>
          <cell r="J1650" t="str">
            <v>ZAR</v>
          </cell>
          <cell r="L1650">
            <v>66257.314102041288</v>
          </cell>
          <cell r="M1650">
            <v>66257.314102041288</v>
          </cell>
          <cell r="N1650">
            <v>0</v>
          </cell>
          <cell r="O1650">
            <v>0</v>
          </cell>
          <cell r="P1650">
            <v>0</v>
          </cell>
          <cell r="Q1650">
            <v>0</v>
          </cell>
          <cell r="R1650">
            <v>0</v>
          </cell>
          <cell r="S1650">
            <v>0</v>
          </cell>
          <cell r="Z1650">
            <v>66257.314102041288</v>
          </cell>
        </row>
        <row r="1651">
          <cell r="B1651">
            <v>3400</v>
          </cell>
          <cell r="C1651" t="str">
            <v>Civil Works - Transfer tower 7</v>
          </cell>
          <cell r="D1651">
            <v>20</v>
          </cell>
          <cell r="E1651" t="str">
            <v>Procurement</v>
          </cell>
          <cell r="F1651" t="str">
            <v>18.  F.O.R. Price-Goods manufactured Inside R.S.A.</v>
          </cell>
          <cell r="H1651" t="str">
            <v>C Mechanical equipment and materials</v>
          </cell>
          <cell r="I1651" t="str">
            <v>Local</v>
          </cell>
          <cell r="J1651" t="str">
            <v>ZAR</v>
          </cell>
          <cell r="L1651">
            <v>662573.14102041279</v>
          </cell>
          <cell r="M1651">
            <v>0</v>
          </cell>
          <cell r="N1651">
            <v>662573.14102041279</v>
          </cell>
          <cell r="O1651">
            <v>0</v>
          </cell>
          <cell r="P1651">
            <v>0</v>
          </cell>
          <cell r="Q1651">
            <v>0</v>
          </cell>
          <cell r="R1651">
            <v>0</v>
          </cell>
          <cell r="S1651">
            <v>0</v>
          </cell>
          <cell r="AG1651">
            <v>662573.14102041279</v>
          </cell>
        </row>
        <row r="1652">
          <cell r="B1652">
            <v>3400</v>
          </cell>
          <cell r="C1652" t="str">
            <v>Civil Works - Transfer tower 7</v>
          </cell>
          <cell r="D1652">
            <v>30</v>
          </cell>
          <cell r="E1652" t="str">
            <v>Engineering, manufacture and assembly</v>
          </cell>
          <cell r="F1652" t="str">
            <v>25.  Local labour</v>
          </cell>
          <cell r="H1652" t="str">
            <v>C Mechanical equipment and materials</v>
          </cell>
          <cell r="I1652" t="str">
            <v>Local</v>
          </cell>
          <cell r="J1652" t="str">
            <v>ZAR</v>
          </cell>
          <cell r="L1652">
            <v>16564.328525510322</v>
          </cell>
          <cell r="M1652">
            <v>0</v>
          </cell>
          <cell r="N1652">
            <v>0</v>
          </cell>
          <cell r="O1652">
            <v>16564.328525510322</v>
          </cell>
          <cell r="P1652">
            <v>0</v>
          </cell>
          <cell r="Q1652">
            <v>0</v>
          </cell>
          <cell r="R1652">
            <v>0</v>
          </cell>
          <cell r="S1652">
            <v>0</v>
          </cell>
          <cell r="AG1652">
            <v>16564.328525510322</v>
          </cell>
        </row>
        <row r="1653">
          <cell r="B1653">
            <v>3400</v>
          </cell>
          <cell r="C1653" t="str">
            <v>Civil Works - Transfer tower 7</v>
          </cell>
          <cell r="D1653">
            <v>40</v>
          </cell>
          <cell r="E1653" t="str">
            <v>Transport</v>
          </cell>
          <cell r="F1653" t="str">
            <v>22.  Cost of Road transport</v>
          </cell>
          <cell r="H1653" t="str">
            <v>E Transport</v>
          </cell>
          <cell r="I1653" t="str">
            <v>Local</v>
          </cell>
          <cell r="J1653" t="str">
            <v>ZAR</v>
          </cell>
          <cell r="L1653">
            <v>3312.865705102065</v>
          </cell>
          <cell r="M1653">
            <v>0</v>
          </cell>
          <cell r="N1653">
            <v>0</v>
          </cell>
          <cell r="O1653">
            <v>0</v>
          </cell>
          <cell r="P1653">
            <v>3312.865705102065</v>
          </cell>
          <cell r="Q1653">
            <v>0</v>
          </cell>
          <cell r="R1653">
            <v>0</v>
          </cell>
          <cell r="S1653">
            <v>0</v>
          </cell>
          <cell r="AH1653">
            <v>3312.865705102065</v>
          </cell>
        </row>
        <row r="1654">
          <cell r="B1654">
            <v>3400</v>
          </cell>
          <cell r="C1654" t="str">
            <v>Civil Works - Transfer tower 7</v>
          </cell>
          <cell r="D1654">
            <v>50</v>
          </cell>
          <cell r="E1654" t="str">
            <v>Construction, Erection, Installation</v>
          </cell>
          <cell r="F1654" t="str">
            <v>25.  Local labour</v>
          </cell>
          <cell r="H1654" t="str">
            <v>B Construction labour</v>
          </cell>
          <cell r="I1654" t="str">
            <v>Local</v>
          </cell>
          <cell r="J1654" t="str">
            <v>ZAR</v>
          </cell>
          <cell r="M1654">
            <v>0</v>
          </cell>
          <cell r="N1654">
            <v>0</v>
          </cell>
          <cell r="O1654">
            <v>0</v>
          </cell>
          <cell r="P1654">
            <v>0</v>
          </cell>
          <cell r="Q1654">
            <v>0</v>
          </cell>
          <cell r="R1654">
            <v>0</v>
          </cell>
          <cell r="S1654">
            <v>0</v>
          </cell>
          <cell r="AD1654">
            <v>0</v>
          </cell>
        </row>
        <row r="1655">
          <cell r="B1655">
            <v>3400</v>
          </cell>
          <cell r="C1655" t="str">
            <v>Civil Works - Transfer tower 7</v>
          </cell>
          <cell r="D1655">
            <v>60</v>
          </cell>
          <cell r="E1655" t="str">
            <v>Other</v>
          </cell>
          <cell r="M1655">
            <v>0</v>
          </cell>
          <cell r="N1655">
            <v>0</v>
          </cell>
          <cell r="O1655">
            <v>0</v>
          </cell>
          <cell r="P1655">
            <v>0</v>
          </cell>
          <cell r="Q1655">
            <v>0</v>
          </cell>
          <cell r="R1655">
            <v>0</v>
          </cell>
          <cell r="S1655">
            <v>0</v>
          </cell>
          <cell r="AD1655">
            <v>0</v>
          </cell>
        </row>
        <row r="1656">
          <cell r="B1656">
            <v>3400</v>
          </cell>
          <cell r="C1656" t="str">
            <v>Civil Works - Transfer tower 7</v>
          </cell>
          <cell r="D1656">
            <v>70</v>
          </cell>
          <cell r="M1656">
            <v>0</v>
          </cell>
          <cell r="N1656">
            <v>0</v>
          </cell>
          <cell r="O1656">
            <v>0</v>
          </cell>
          <cell r="P1656">
            <v>0</v>
          </cell>
          <cell r="Q1656">
            <v>0</v>
          </cell>
          <cell r="R1656">
            <v>0</v>
          </cell>
          <cell r="S1656">
            <v>0</v>
          </cell>
        </row>
        <row r="1657">
          <cell r="B1657">
            <v>3400</v>
          </cell>
          <cell r="C1657" t="str">
            <v>Civil Works - Transfer tower 8</v>
          </cell>
          <cell r="D1657">
            <v>10</v>
          </cell>
          <cell r="E1657" t="str">
            <v>Design</v>
          </cell>
          <cell r="F1657" t="str">
            <v>29.  Local Engineering Service/Design</v>
          </cell>
          <cell r="H1657" t="str">
            <v>A Engineering</v>
          </cell>
          <cell r="I1657" t="str">
            <v>Local</v>
          </cell>
          <cell r="J1657" t="str">
            <v>ZAR</v>
          </cell>
          <cell r="L1657">
            <v>43777.853714169891</v>
          </cell>
          <cell r="M1657">
            <v>43777.853714169891</v>
          </cell>
          <cell r="N1657">
            <v>0</v>
          </cell>
          <cell r="O1657">
            <v>0</v>
          </cell>
          <cell r="P1657">
            <v>0</v>
          </cell>
          <cell r="Q1657">
            <v>0</v>
          </cell>
          <cell r="R1657">
            <v>0</v>
          </cell>
          <cell r="S1657">
            <v>0</v>
          </cell>
          <cell r="X1657">
            <v>43777.853714169891</v>
          </cell>
        </row>
        <row r="1658">
          <cell r="B1658">
            <v>3400</v>
          </cell>
          <cell r="C1658" t="str">
            <v>Civil Works - Transfer tower 8</v>
          </cell>
          <cell r="D1658">
            <v>20</v>
          </cell>
          <cell r="E1658" t="str">
            <v>Procurement</v>
          </cell>
          <cell r="F1658" t="str">
            <v>18.  F.O.R. Price-Goods manufactured Inside R.S.A.</v>
          </cell>
          <cell r="H1658" t="str">
            <v>C Mechanical equipment and materials</v>
          </cell>
          <cell r="I1658" t="str">
            <v>Local</v>
          </cell>
          <cell r="J1658" t="str">
            <v>ZAR</v>
          </cell>
          <cell r="L1658">
            <v>437778.53714169899</v>
          </cell>
          <cell r="M1658">
            <v>0</v>
          </cell>
          <cell r="N1658">
            <v>437778.53714169899</v>
          </cell>
          <cell r="O1658">
            <v>0</v>
          </cell>
          <cell r="P1658">
            <v>0</v>
          </cell>
          <cell r="Q1658">
            <v>0</v>
          </cell>
          <cell r="R1658">
            <v>0</v>
          </cell>
          <cell r="S1658">
            <v>0</v>
          </cell>
          <cell r="AF1658">
            <v>437778.53714169899</v>
          </cell>
        </row>
        <row r="1659">
          <cell r="B1659">
            <v>3400</v>
          </cell>
          <cell r="C1659" t="str">
            <v>Civil Works - Transfer tower 8</v>
          </cell>
          <cell r="D1659">
            <v>30</v>
          </cell>
          <cell r="E1659" t="str">
            <v>Engineering, manufacture and assembly</v>
          </cell>
          <cell r="F1659" t="str">
            <v>25.  Local labour</v>
          </cell>
          <cell r="H1659" t="str">
            <v>C Mechanical equipment and materials</v>
          </cell>
          <cell r="I1659" t="str">
            <v>Local</v>
          </cell>
          <cell r="J1659" t="str">
            <v>ZAR</v>
          </cell>
          <cell r="L1659">
            <v>10944.463428542473</v>
          </cell>
          <cell r="M1659">
            <v>0</v>
          </cell>
          <cell r="N1659">
            <v>0</v>
          </cell>
          <cell r="O1659">
            <v>10944.463428542473</v>
          </cell>
          <cell r="P1659">
            <v>0</v>
          </cell>
          <cell r="Q1659">
            <v>0</v>
          </cell>
          <cell r="R1659">
            <v>0</v>
          </cell>
          <cell r="S1659">
            <v>0</v>
          </cell>
          <cell r="AF1659">
            <v>10944.463428542473</v>
          </cell>
        </row>
        <row r="1660">
          <cell r="B1660">
            <v>3400</v>
          </cell>
          <cell r="C1660" t="str">
            <v>Civil Works - Transfer tower 8</v>
          </cell>
          <cell r="D1660">
            <v>40</v>
          </cell>
          <cell r="E1660" t="str">
            <v>Transport</v>
          </cell>
          <cell r="F1660" t="str">
            <v>22.  Cost of Road transport</v>
          </cell>
          <cell r="H1660" t="str">
            <v>E Transport</v>
          </cell>
          <cell r="I1660" t="str">
            <v>Local</v>
          </cell>
          <cell r="J1660" t="str">
            <v>ZAR</v>
          </cell>
          <cell r="L1660">
            <v>2188.8926857084948</v>
          </cell>
          <cell r="M1660">
            <v>0</v>
          </cell>
          <cell r="N1660">
            <v>0</v>
          </cell>
          <cell r="O1660">
            <v>0</v>
          </cell>
          <cell r="P1660">
            <v>2188.8926857084948</v>
          </cell>
          <cell r="Q1660">
            <v>0</v>
          </cell>
          <cell r="R1660">
            <v>0</v>
          </cell>
          <cell r="S1660">
            <v>0</v>
          </cell>
          <cell r="AG1660">
            <v>2188.8926857084948</v>
          </cell>
        </row>
        <row r="1661">
          <cell r="B1661">
            <v>3400</v>
          </cell>
          <cell r="C1661" t="str">
            <v>Civil Works - Transfer tower 8</v>
          </cell>
          <cell r="D1661">
            <v>50</v>
          </cell>
          <cell r="E1661" t="str">
            <v>Construction, Erection, Installation</v>
          </cell>
          <cell r="F1661" t="str">
            <v>25.  Local labour</v>
          </cell>
          <cell r="H1661" t="str">
            <v>B Construction labour</v>
          </cell>
          <cell r="I1661" t="str">
            <v>Local</v>
          </cell>
          <cell r="J1661" t="str">
            <v>ZAR</v>
          </cell>
          <cell r="M1661">
            <v>0</v>
          </cell>
          <cell r="N1661">
            <v>0</v>
          </cell>
          <cell r="O1661">
            <v>0</v>
          </cell>
          <cell r="P1661">
            <v>0</v>
          </cell>
          <cell r="Q1661">
            <v>0</v>
          </cell>
          <cell r="R1661">
            <v>0</v>
          </cell>
          <cell r="S1661">
            <v>0</v>
          </cell>
          <cell r="AD1661">
            <v>0</v>
          </cell>
        </row>
        <row r="1662">
          <cell r="B1662">
            <v>3400</v>
          </cell>
          <cell r="C1662" t="str">
            <v>Civil Works - Transfer tower 8</v>
          </cell>
          <cell r="D1662">
            <v>60</v>
          </cell>
          <cell r="E1662" t="str">
            <v>Other</v>
          </cell>
          <cell r="M1662">
            <v>0</v>
          </cell>
          <cell r="N1662">
            <v>0</v>
          </cell>
          <cell r="O1662">
            <v>0</v>
          </cell>
          <cell r="P1662">
            <v>0</v>
          </cell>
          <cell r="Q1662">
            <v>0</v>
          </cell>
          <cell r="R1662">
            <v>0</v>
          </cell>
          <cell r="S1662">
            <v>0</v>
          </cell>
          <cell r="AD1662">
            <v>0</v>
          </cell>
        </row>
        <row r="1663">
          <cell r="B1663">
            <v>3400</v>
          </cell>
          <cell r="C1663" t="str">
            <v>Civil Works - Transfer tower 8</v>
          </cell>
          <cell r="D1663">
            <v>70</v>
          </cell>
          <cell r="M1663">
            <v>0</v>
          </cell>
          <cell r="N1663">
            <v>0</v>
          </cell>
          <cell r="O1663">
            <v>0</v>
          </cell>
          <cell r="P1663">
            <v>0</v>
          </cell>
          <cell r="Q1663">
            <v>0</v>
          </cell>
          <cell r="R1663">
            <v>0</v>
          </cell>
          <cell r="S1663">
            <v>0</v>
          </cell>
        </row>
        <row r="1664">
          <cell r="B1664">
            <v>3400</v>
          </cell>
          <cell r="C1664" t="str">
            <v>Civil Works - Transfer tower 9</v>
          </cell>
          <cell r="D1664">
            <v>10</v>
          </cell>
          <cell r="E1664" t="str">
            <v>Design</v>
          </cell>
          <cell r="F1664" t="str">
            <v>29.  Local Engineering Service/Design</v>
          </cell>
          <cell r="H1664" t="str">
            <v>A Engineering</v>
          </cell>
          <cell r="I1664" t="str">
            <v>Local</v>
          </cell>
          <cell r="J1664" t="str">
            <v>ZAR</v>
          </cell>
          <cell r="L1664">
            <v>23959.234597287596</v>
          </cell>
          <cell r="M1664">
            <v>23959.234597287596</v>
          </cell>
          <cell r="N1664">
            <v>0</v>
          </cell>
          <cell r="O1664">
            <v>0</v>
          </cell>
          <cell r="P1664">
            <v>0</v>
          </cell>
          <cell r="Q1664">
            <v>0</v>
          </cell>
          <cell r="R1664">
            <v>0</v>
          </cell>
          <cell r="S1664">
            <v>0</v>
          </cell>
          <cell r="Y1664">
            <v>23959.234597287596</v>
          </cell>
        </row>
        <row r="1665">
          <cell r="B1665">
            <v>3400</v>
          </cell>
          <cell r="C1665" t="str">
            <v>Civil Works - Transfer tower 9</v>
          </cell>
          <cell r="D1665">
            <v>20</v>
          </cell>
          <cell r="E1665" t="str">
            <v>Procurement</v>
          </cell>
          <cell r="F1665" t="str">
            <v>18.  F.O.R. Price-Goods manufactured Inside R.S.A.</v>
          </cell>
          <cell r="H1665" t="str">
            <v>C Mechanical equipment and materials</v>
          </cell>
          <cell r="I1665" t="str">
            <v>Local</v>
          </cell>
          <cell r="J1665" t="str">
            <v>ZAR</v>
          </cell>
          <cell r="L1665">
            <v>239592.34597287598</v>
          </cell>
          <cell r="M1665">
            <v>0</v>
          </cell>
          <cell r="N1665">
            <v>239592.34597287598</v>
          </cell>
          <cell r="O1665">
            <v>0</v>
          </cell>
          <cell r="P1665">
            <v>0</v>
          </cell>
          <cell r="Q1665">
            <v>0</v>
          </cell>
          <cell r="R1665">
            <v>0</v>
          </cell>
          <cell r="S1665">
            <v>0</v>
          </cell>
          <cell r="AE1665">
            <v>239592.34597287598</v>
          </cell>
        </row>
        <row r="1666">
          <cell r="B1666">
            <v>3400</v>
          </cell>
          <cell r="C1666" t="str">
            <v>Civil Works - Transfer tower 9</v>
          </cell>
          <cell r="D1666">
            <v>30</v>
          </cell>
          <cell r="E1666" t="str">
            <v>Engineering, manufacture and assembly</v>
          </cell>
          <cell r="F1666" t="str">
            <v>25.  Local labour</v>
          </cell>
          <cell r="H1666" t="str">
            <v>C Mechanical equipment and materials</v>
          </cell>
          <cell r="I1666" t="str">
            <v>Local</v>
          </cell>
          <cell r="J1666" t="str">
            <v>ZAR</v>
          </cell>
          <cell r="L1666">
            <v>5989.8086493218989</v>
          </cell>
          <cell r="M1666">
            <v>0</v>
          </cell>
          <cell r="N1666">
            <v>0</v>
          </cell>
          <cell r="O1666">
            <v>5989.8086493218989</v>
          </cell>
          <cell r="P1666">
            <v>0</v>
          </cell>
          <cell r="Q1666">
            <v>0</v>
          </cell>
          <cell r="R1666">
            <v>0</v>
          </cell>
          <cell r="S1666">
            <v>0</v>
          </cell>
          <cell r="AE1666">
            <v>5989.8086493218989</v>
          </cell>
        </row>
        <row r="1667">
          <cell r="B1667">
            <v>3400</v>
          </cell>
          <cell r="C1667" t="str">
            <v>Civil Works - Transfer tower 9</v>
          </cell>
          <cell r="D1667">
            <v>40</v>
          </cell>
          <cell r="E1667" t="str">
            <v>Transport</v>
          </cell>
          <cell r="F1667" t="str">
            <v>22.  Cost of Road transport</v>
          </cell>
          <cell r="H1667" t="str">
            <v>E Transport</v>
          </cell>
          <cell r="I1667" t="str">
            <v>Local</v>
          </cell>
          <cell r="J1667" t="str">
            <v>ZAR</v>
          </cell>
          <cell r="L1667">
            <v>1197.96172986438</v>
          </cell>
          <cell r="M1667">
            <v>0</v>
          </cell>
          <cell r="N1667">
            <v>0</v>
          </cell>
          <cell r="O1667">
            <v>0</v>
          </cell>
          <cell r="P1667">
            <v>1197.96172986438</v>
          </cell>
          <cell r="Q1667">
            <v>0</v>
          </cell>
          <cell r="R1667">
            <v>0</v>
          </cell>
          <cell r="S1667">
            <v>0</v>
          </cell>
          <cell r="AF1667">
            <v>1197.96172986438</v>
          </cell>
        </row>
        <row r="1668">
          <cell r="B1668">
            <v>3400</v>
          </cell>
          <cell r="C1668" t="str">
            <v>Civil Works - Transfer tower 9</v>
          </cell>
          <cell r="D1668">
            <v>50</v>
          </cell>
          <cell r="E1668" t="str">
            <v>Construction, Erection, Installation</v>
          </cell>
          <cell r="F1668" t="str">
            <v>25.  Local labour</v>
          </cell>
          <cell r="H1668" t="str">
            <v>B Construction labour</v>
          </cell>
          <cell r="I1668" t="str">
            <v>Local</v>
          </cell>
          <cell r="J1668" t="str">
            <v>ZAR</v>
          </cell>
          <cell r="M1668">
            <v>0</v>
          </cell>
          <cell r="N1668">
            <v>0</v>
          </cell>
          <cell r="O1668">
            <v>0</v>
          </cell>
          <cell r="P1668">
            <v>0</v>
          </cell>
          <cell r="Q1668">
            <v>0</v>
          </cell>
          <cell r="R1668">
            <v>0</v>
          </cell>
          <cell r="S1668">
            <v>0</v>
          </cell>
          <cell r="AD1668">
            <v>0</v>
          </cell>
        </row>
        <row r="1669">
          <cell r="B1669">
            <v>3400</v>
          </cell>
          <cell r="C1669" t="str">
            <v>Civil Works - Transfer tower 9</v>
          </cell>
          <cell r="D1669">
            <v>60</v>
          </cell>
          <cell r="E1669" t="str">
            <v>Other</v>
          </cell>
          <cell r="M1669">
            <v>0</v>
          </cell>
          <cell r="N1669">
            <v>0</v>
          </cell>
          <cell r="O1669">
            <v>0</v>
          </cell>
          <cell r="P1669">
            <v>0</v>
          </cell>
          <cell r="Q1669">
            <v>0</v>
          </cell>
          <cell r="R1669">
            <v>0</v>
          </cell>
          <cell r="S1669">
            <v>0</v>
          </cell>
          <cell r="AD1669">
            <v>0</v>
          </cell>
        </row>
        <row r="1670">
          <cell r="B1670">
            <v>3400</v>
          </cell>
          <cell r="C1670" t="str">
            <v>Civil Works - Transfer tower 9</v>
          </cell>
          <cell r="D1670">
            <v>70</v>
          </cell>
          <cell r="M1670">
            <v>0</v>
          </cell>
          <cell r="N1670">
            <v>0</v>
          </cell>
          <cell r="O1670">
            <v>0</v>
          </cell>
          <cell r="P1670">
            <v>0</v>
          </cell>
          <cell r="Q1670">
            <v>0</v>
          </cell>
          <cell r="R1670">
            <v>0</v>
          </cell>
          <cell r="S1670">
            <v>0</v>
          </cell>
        </row>
        <row r="1671">
          <cell r="B1671">
            <v>3400</v>
          </cell>
          <cell r="C1671" t="str">
            <v>Civil Works - Drainage slab 1</v>
          </cell>
          <cell r="D1671">
            <v>10</v>
          </cell>
          <cell r="E1671" t="str">
            <v>Design</v>
          </cell>
          <cell r="F1671" t="str">
            <v>29.  Local Engineering Service/Design</v>
          </cell>
          <cell r="H1671" t="str">
            <v>A Engineering</v>
          </cell>
          <cell r="I1671" t="str">
            <v>Local</v>
          </cell>
          <cell r="J1671" t="str">
            <v>ZAR</v>
          </cell>
          <cell r="L1671">
            <v>593910.694987164</v>
          </cell>
          <cell r="M1671">
            <v>593910.694987164</v>
          </cell>
          <cell r="N1671">
            <v>0</v>
          </cell>
          <cell r="O1671">
            <v>0</v>
          </cell>
          <cell r="P1671">
            <v>0</v>
          </cell>
          <cell r="Q1671">
            <v>0</v>
          </cell>
          <cell r="R1671">
            <v>0</v>
          </cell>
          <cell r="S1671">
            <v>0</v>
          </cell>
          <cell r="Z1671">
            <v>593910.694987164</v>
          </cell>
        </row>
        <row r="1672">
          <cell r="B1672">
            <v>3400</v>
          </cell>
          <cell r="C1672" t="str">
            <v>Civil Works - Drainage slab 1</v>
          </cell>
          <cell r="D1672">
            <v>20</v>
          </cell>
          <cell r="E1672" t="str">
            <v>Procurement</v>
          </cell>
          <cell r="F1672" t="str">
            <v>18.  F.O.R. Price-Goods manufactured Inside R.S.A.</v>
          </cell>
          <cell r="H1672" t="str">
            <v>C Mechanical equipment and materials</v>
          </cell>
          <cell r="I1672" t="str">
            <v>Local</v>
          </cell>
          <cell r="J1672" t="str">
            <v>ZAR</v>
          </cell>
          <cell r="L1672">
            <v>5939106.9498716388</v>
          </cell>
          <cell r="M1672">
            <v>0</v>
          </cell>
          <cell r="N1672">
            <v>5939106.9498716388</v>
          </cell>
          <cell r="O1672">
            <v>0</v>
          </cell>
          <cell r="P1672">
            <v>0</v>
          </cell>
          <cell r="Q1672">
            <v>0</v>
          </cell>
          <cell r="R1672">
            <v>0</v>
          </cell>
          <cell r="S1672">
            <v>0</v>
          </cell>
          <cell r="AB1672">
            <v>5939106.9498716388</v>
          </cell>
        </row>
        <row r="1673">
          <cell r="B1673">
            <v>3400</v>
          </cell>
          <cell r="C1673" t="str">
            <v>Civil Works - Drainage slab 1</v>
          </cell>
          <cell r="D1673">
            <v>30</v>
          </cell>
          <cell r="E1673" t="str">
            <v>Engineering, manufacture and assembly</v>
          </cell>
          <cell r="F1673" t="str">
            <v>25.  Local labour</v>
          </cell>
          <cell r="H1673" t="str">
            <v>C Mechanical equipment and materials</v>
          </cell>
          <cell r="I1673" t="str">
            <v>Local</v>
          </cell>
          <cell r="J1673" t="str">
            <v>ZAR</v>
          </cell>
          <cell r="L1673">
            <v>148477.673746791</v>
          </cell>
          <cell r="M1673">
            <v>0</v>
          </cell>
          <cell r="N1673">
            <v>0</v>
          </cell>
          <cell r="O1673">
            <v>148477.673746791</v>
          </cell>
          <cell r="P1673">
            <v>0</v>
          </cell>
          <cell r="Q1673">
            <v>0</v>
          </cell>
          <cell r="R1673">
            <v>0</v>
          </cell>
          <cell r="S1673">
            <v>0</v>
          </cell>
          <cell r="AC1673">
            <v>148477.673746791</v>
          </cell>
        </row>
        <row r="1674">
          <cell r="B1674">
            <v>3400</v>
          </cell>
          <cell r="C1674" t="str">
            <v>Civil Works - Drainage slab 1</v>
          </cell>
          <cell r="D1674">
            <v>40</v>
          </cell>
          <cell r="E1674" t="str">
            <v>Transport</v>
          </cell>
          <cell r="F1674" t="str">
            <v>22.  Cost of Road transport</v>
          </cell>
          <cell r="H1674" t="str">
            <v>E Transport</v>
          </cell>
          <cell r="I1674" t="str">
            <v>Local</v>
          </cell>
          <cell r="J1674" t="str">
            <v>ZAR</v>
          </cell>
          <cell r="L1674">
            <v>29695.534749358201</v>
          </cell>
          <cell r="M1674">
            <v>0</v>
          </cell>
          <cell r="N1674">
            <v>0</v>
          </cell>
          <cell r="O1674">
            <v>0</v>
          </cell>
          <cell r="P1674">
            <v>29695.534749358201</v>
          </cell>
          <cell r="Q1674">
            <v>0</v>
          </cell>
          <cell r="R1674">
            <v>0</v>
          </cell>
          <cell r="S1674">
            <v>0</v>
          </cell>
          <cell r="AD1674">
            <v>29695.534749358201</v>
          </cell>
        </row>
        <row r="1675">
          <cell r="B1675">
            <v>3400</v>
          </cell>
          <cell r="C1675" t="str">
            <v>Civil Works - Drainage slab 1</v>
          </cell>
          <cell r="D1675">
            <v>50</v>
          </cell>
          <cell r="E1675" t="str">
            <v>Construction, Erection, Installation</v>
          </cell>
          <cell r="F1675" t="str">
            <v>25.  Local labour</v>
          </cell>
          <cell r="H1675" t="str">
            <v>B Construction labour</v>
          </cell>
          <cell r="I1675" t="str">
            <v>Local</v>
          </cell>
          <cell r="J1675" t="str">
            <v>ZAR</v>
          </cell>
          <cell r="M1675">
            <v>0</v>
          </cell>
          <cell r="N1675">
            <v>0</v>
          </cell>
          <cell r="O1675">
            <v>0</v>
          </cell>
          <cell r="P1675">
            <v>0</v>
          </cell>
          <cell r="Q1675">
            <v>0</v>
          </cell>
          <cell r="R1675">
            <v>0</v>
          </cell>
          <cell r="S1675">
            <v>0</v>
          </cell>
          <cell r="AD1675">
            <v>0</v>
          </cell>
        </row>
        <row r="1676">
          <cell r="B1676">
            <v>3400</v>
          </cell>
          <cell r="C1676" t="str">
            <v>Civil Works - Drainage slab 1</v>
          </cell>
          <cell r="D1676">
            <v>60</v>
          </cell>
          <cell r="E1676" t="str">
            <v>Other</v>
          </cell>
          <cell r="M1676">
            <v>0</v>
          </cell>
          <cell r="N1676">
            <v>0</v>
          </cell>
          <cell r="O1676">
            <v>0</v>
          </cell>
          <cell r="P1676">
            <v>0</v>
          </cell>
          <cell r="Q1676">
            <v>0</v>
          </cell>
          <cell r="R1676">
            <v>0</v>
          </cell>
          <cell r="S1676">
            <v>0</v>
          </cell>
          <cell r="AD1676">
            <v>0</v>
          </cell>
        </row>
        <row r="1677">
          <cell r="B1677">
            <v>3400</v>
          </cell>
          <cell r="C1677" t="str">
            <v>Civil Works - Drainage slab 1</v>
          </cell>
          <cell r="D1677">
            <v>70</v>
          </cell>
          <cell r="M1677">
            <v>0</v>
          </cell>
          <cell r="N1677">
            <v>0</v>
          </cell>
          <cell r="O1677">
            <v>0</v>
          </cell>
          <cell r="P1677">
            <v>0</v>
          </cell>
          <cell r="Q1677">
            <v>0</v>
          </cell>
          <cell r="R1677">
            <v>0</v>
          </cell>
          <cell r="S1677">
            <v>0</v>
          </cell>
        </row>
        <row r="1678">
          <cell r="B1678">
            <v>3400</v>
          </cell>
          <cell r="C1678" t="str">
            <v>Civil Works - Drainage slab 2</v>
          </cell>
          <cell r="D1678">
            <v>10</v>
          </cell>
          <cell r="E1678" t="str">
            <v>Design</v>
          </cell>
          <cell r="F1678" t="str">
            <v>29.  Local Engineering Service/Design</v>
          </cell>
          <cell r="H1678" t="str">
            <v>A Engineering</v>
          </cell>
          <cell r="I1678" t="str">
            <v>Local</v>
          </cell>
          <cell r="J1678" t="str">
            <v>ZAR</v>
          </cell>
          <cell r="L1678">
            <v>1034483.762561508</v>
          </cell>
          <cell r="M1678">
            <v>1034483.762561508</v>
          </cell>
          <cell r="N1678">
            <v>0</v>
          </cell>
          <cell r="O1678">
            <v>0</v>
          </cell>
          <cell r="P1678">
            <v>0</v>
          </cell>
          <cell r="Q1678">
            <v>0</v>
          </cell>
          <cell r="R1678">
            <v>0</v>
          </cell>
          <cell r="S1678">
            <v>0</v>
          </cell>
          <cell r="Y1678">
            <v>1034483.762561508</v>
          </cell>
        </row>
        <row r="1679">
          <cell r="B1679">
            <v>3400</v>
          </cell>
          <cell r="C1679" t="str">
            <v>Civil Works - Drainage slab 2</v>
          </cell>
          <cell r="D1679">
            <v>20</v>
          </cell>
          <cell r="E1679" t="str">
            <v>Procurement</v>
          </cell>
          <cell r="F1679" t="str">
            <v>18.  F.O.R. Price-Goods manufactured Inside R.S.A.</v>
          </cell>
          <cell r="H1679" t="str">
            <v>C Mechanical equipment and materials</v>
          </cell>
          <cell r="I1679" t="str">
            <v>Local</v>
          </cell>
          <cell r="J1679" t="str">
            <v>ZAR</v>
          </cell>
          <cell r="L1679">
            <v>10344837.625615079</v>
          </cell>
          <cell r="M1679">
            <v>0</v>
          </cell>
          <cell r="N1679">
            <v>10344837.625615079</v>
          </cell>
          <cell r="O1679">
            <v>0</v>
          </cell>
          <cell r="P1679">
            <v>0</v>
          </cell>
          <cell r="Q1679">
            <v>0</v>
          </cell>
          <cell r="R1679">
            <v>0</v>
          </cell>
          <cell r="S1679">
            <v>0</v>
          </cell>
          <cell r="AB1679">
            <v>10344837.625615079</v>
          </cell>
        </row>
        <row r="1680">
          <cell r="B1680">
            <v>3400</v>
          </cell>
          <cell r="C1680" t="str">
            <v>Civil Works - Drainage slab 2</v>
          </cell>
          <cell r="D1680">
            <v>30</v>
          </cell>
          <cell r="E1680" t="str">
            <v>Engineering, manufacture and assembly</v>
          </cell>
          <cell r="F1680" t="str">
            <v>25.  Local labour</v>
          </cell>
          <cell r="H1680" t="str">
            <v>C Mechanical equipment and materials</v>
          </cell>
          <cell r="I1680" t="str">
            <v>Local</v>
          </cell>
          <cell r="J1680" t="str">
            <v>ZAR</v>
          </cell>
          <cell r="L1680">
            <v>258620.940640377</v>
          </cell>
          <cell r="M1680">
            <v>0</v>
          </cell>
          <cell r="N1680">
            <v>0</v>
          </cell>
          <cell r="O1680">
            <v>258620.940640377</v>
          </cell>
          <cell r="P1680">
            <v>0</v>
          </cell>
          <cell r="Q1680">
            <v>0</v>
          </cell>
          <cell r="R1680">
            <v>0</v>
          </cell>
          <cell r="S1680">
            <v>0</v>
          </cell>
          <cell r="AB1680">
            <v>258620.940640377</v>
          </cell>
        </row>
        <row r="1681">
          <cell r="B1681">
            <v>3400</v>
          </cell>
          <cell r="C1681" t="str">
            <v>Civil Works - Drainage slab 2</v>
          </cell>
          <cell r="D1681">
            <v>40</v>
          </cell>
          <cell r="E1681" t="str">
            <v>Transport</v>
          </cell>
          <cell r="F1681" t="str">
            <v>22.  Cost of Road transport</v>
          </cell>
          <cell r="H1681" t="str">
            <v>E Transport</v>
          </cell>
          <cell r="I1681" t="str">
            <v>Local</v>
          </cell>
          <cell r="J1681" t="str">
            <v>ZAR</v>
          </cell>
          <cell r="L1681">
            <v>51724.188128075395</v>
          </cell>
          <cell r="M1681">
            <v>0</v>
          </cell>
          <cell r="N1681">
            <v>0</v>
          </cell>
          <cell r="O1681">
            <v>0</v>
          </cell>
          <cell r="P1681">
            <v>51724.188128075395</v>
          </cell>
          <cell r="Q1681">
            <v>0</v>
          </cell>
          <cell r="R1681">
            <v>0</v>
          </cell>
          <cell r="S1681">
            <v>0</v>
          </cell>
          <cell r="AC1681">
            <v>51724.188128075395</v>
          </cell>
        </row>
        <row r="1682">
          <cell r="B1682">
            <v>3400</v>
          </cell>
          <cell r="C1682" t="str">
            <v>Civil Works - Drainage slab 2</v>
          </cell>
          <cell r="D1682">
            <v>50</v>
          </cell>
          <cell r="E1682" t="str">
            <v>Construction, Erection, Installation</v>
          </cell>
          <cell r="F1682" t="str">
            <v>25.  Local labour</v>
          </cell>
          <cell r="H1682" t="str">
            <v>B Construction labour</v>
          </cell>
          <cell r="I1682" t="str">
            <v>Local</v>
          </cell>
          <cell r="J1682" t="str">
            <v>ZAR</v>
          </cell>
          <cell r="M1682">
            <v>0</v>
          </cell>
          <cell r="N1682">
            <v>0</v>
          </cell>
          <cell r="O1682">
            <v>0</v>
          </cell>
          <cell r="P1682">
            <v>0</v>
          </cell>
          <cell r="Q1682">
            <v>0</v>
          </cell>
          <cell r="R1682">
            <v>0</v>
          </cell>
          <cell r="S1682">
            <v>0</v>
          </cell>
          <cell r="AD1682">
            <v>0</v>
          </cell>
        </row>
        <row r="1683">
          <cell r="B1683">
            <v>3400</v>
          </cell>
          <cell r="C1683" t="str">
            <v>Civil Works - Drainage slab 2</v>
          </cell>
          <cell r="D1683">
            <v>60</v>
          </cell>
          <cell r="E1683" t="str">
            <v>Other</v>
          </cell>
          <cell r="M1683">
            <v>0</v>
          </cell>
          <cell r="N1683">
            <v>0</v>
          </cell>
          <cell r="O1683">
            <v>0</v>
          </cell>
          <cell r="P1683">
            <v>0</v>
          </cell>
          <cell r="Q1683">
            <v>0</v>
          </cell>
          <cell r="R1683">
            <v>0</v>
          </cell>
          <cell r="S1683">
            <v>0</v>
          </cell>
          <cell r="AD1683">
            <v>0</v>
          </cell>
        </row>
        <row r="1684">
          <cell r="B1684">
            <v>3400</v>
          </cell>
          <cell r="C1684" t="str">
            <v>Civil Works - Drainage slab 2</v>
          </cell>
          <cell r="D1684">
            <v>70</v>
          </cell>
          <cell r="M1684">
            <v>0</v>
          </cell>
          <cell r="N1684">
            <v>0</v>
          </cell>
          <cell r="O1684">
            <v>0</v>
          </cell>
          <cell r="P1684">
            <v>0</v>
          </cell>
          <cell r="Q1684">
            <v>0</v>
          </cell>
          <cell r="R1684">
            <v>0</v>
          </cell>
          <cell r="S1684">
            <v>0</v>
          </cell>
        </row>
        <row r="1685">
          <cell r="B1685">
            <v>3400</v>
          </cell>
          <cell r="C1685" t="str">
            <v>Civil Works - Drainage slab 3</v>
          </cell>
          <cell r="D1685">
            <v>10</v>
          </cell>
          <cell r="E1685" t="str">
            <v>Design</v>
          </cell>
          <cell r="F1685" t="str">
            <v>29.  Local Engineering Service/Design</v>
          </cell>
          <cell r="H1685" t="str">
            <v>A Engineering</v>
          </cell>
          <cell r="I1685" t="str">
            <v>Local</v>
          </cell>
          <cell r="J1685" t="str">
            <v>ZAR</v>
          </cell>
          <cell r="L1685">
            <v>593910.694987164</v>
          </cell>
          <cell r="M1685">
            <v>593910.694987164</v>
          </cell>
          <cell r="N1685">
            <v>0</v>
          </cell>
          <cell r="O1685">
            <v>0</v>
          </cell>
          <cell r="P1685">
            <v>0</v>
          </cell>
          <cell r="Q1685">
            <v>0</v>
          </cell>
          <cell r="R1685">
            <v>0</v>
          </cell>
          <cell r="S1685">
            <v>0</v>
          </cell>
          <cell r="Y1685">
            <v>593910.694987164</v>
          </cell>
        </row>
        <row r="1686">
          <cell r="B1686">
            <v>3400</v>
          </cell>
          <cell r="C1686" t="str">
            <v>Civil Works - Drainage slab 3</v>
          </cell>
          <cell r="D1686">
            <v>20</v>
          </cell>
          <cell r="E1686" t="str">
            <v>Procurement</v>
          </cell>
          <cell r="F1686" t="str">
            <v>18.  F.O.R. Price-Goods manufactured Inside R.S.A.</v>
          </cell>
          <cell r="H1686" t="str">
            <v>C Mechanical equipment and materials</v>
          </cell>
          <cell r="I1686" t="str">
            <v>Local</v>
          </cell>
          <cell r="J1686" t="str">
            <v>ZAR</v>
          </cell>
          <cell r="L1686">
            <v>5939106.9498716388</v>
          </cell>
          <cell r="M1686">
            <v>0</v>
          </cell>
          <cell r="N1686">
            <v>5939106.9498716388</v>
          </cell>
          <cell r="O1686">
            <v>0</v>
          </cell>
          <cell r="P1686">
            <v>0</v>
          </cell>
          <cell r="Q1686">
            <v>0</v>
          </cell>
          <cell r="R1686">
            <v>0</v>
          </cell>
          <cell r="S1686">
            <v>0</v>
          </cell>
          <cell r="AC1686">
            <v>5939106.9498716388</v>
          </cell>
        </row>
        <row r="1687">
          <cell r="B1687">
            <v>3400</v>
          </cell>
          <cell r="C1687" t="str">
            <v>Civil Works - Drainage slab 3</v>
          </cell>
          <cell r="D1687">
            <v>30</v>
          </cell>
          <cell r="E1687" t="str">
            <v>Engineering, manufacture and assembly</v>
          </cell>
          <cell r="F1687" t="str">
            <v>25.  Local labour</v>
          </cell>
          <cell r="H1687" t="str">
            <v>C Mechanical equipment and materials</v>
          </cell>
          <cell r="I1687" t="str">
            <v>Local</v>
          </cell>
          <cell r="J1687" t="str">
            <v>ZAR</v>
          </cell>
          <cell r="L1687">
            <v>148477.673746791</v>
          </cell>
          <cell r="M1687">
            <v>0</v>
          </cell>
          <cell r="N1687">
            <v>0</v>
          </cell>
          <cell r="O1687">
            <v>148477.673746791</v>
          </cell>
          <cell r="P1687">
            <v>0</v>
          </cell>
          <cell r="Q1687">
            <v>0</v>
          </cell>
          <cell r="R1687">
            <v>0</v>
          </cell>
          <cell r="S1687">
            <v>0</v>
          </cell>
          <cell r="AC1687">
            <v>148477.673746791</v>
          </cell>
        </row>
        <row r="1688">
          <cell r="B1688">
            <v>3400</v>
          </cell>
          <cell r="C1688" t="str">
            <v>Civil Works - Drainage slab 3</v>
          </cell>
          <cell r="D1688">
            <v>40</v>
          </cell>
          <cell r="E1688" t="str">
            <v>Transport</v>
          </cell>
          <cell r="F1688" t="str">
            <v>22.  Cost of Road transport</v>
          </cell>
          <cell r="H1688" t="str">
            <v>E Transport</v>
          </cell>
          <cell r="I1688" t="str">
            <v>Local</v>
          </cell>
          <cell r="J1688" t="str">
            <v>ZAR</v>
          </cell>
          <cell r="L1688">
            <v>29695.534749358201</v>
          </cell>
          <cell r="M1688">
            <v>0</v>
          </cell>
          <cell r="N1688">
            <v>0</v>
          </cell>
          <cell r="O1688">
            <v>0</v>
          </cell>
          <cell r="P1688">
            <v>29695.534749358201</v>
          </cell>
          <cell r="Q1688">
            <v>0</v>
          </cell>
          <cell r="R1688">
            <v>0</v>
          </cell>
          <cell r="S1688">
            <v>0</v>
          </cell>
          <cell r="AD1688">
            <v>29695.534749358201</v>
          </cell>
        </row>
        <row r="1689">
          <cell r="B1689">
            <v>3400</v>
          </cell>
          <cell r="C1689" t="str">
            <v>Civil Works - Drainage slab 3</v>
          </cell>
          <cell r="D1689">
            <v>50</v>
          </cell>
          <cell r="E1689" t="str">
            <v>Construction, Erection, Installation</v>
          </cell>
          <cell r="F1689" t="str">
            <v>25.  Local labour</v>
          </cell>
          <cell r="H1689" t="str">
            <v>B Construction labour</v>
          </cell>
          <cell r="I1689" t="str">
            <v>Local</v>
          </cell>
          <cell r="J1689" t="str">
            <v>ZAR</v>
          </cell>
          <cell r="M1689">
            <v>0</v>
          </cell>
          <cell r="N1689">
            <v>0</v>
          </cell>
          <cell r="O1689">
            <v>0</v>
          </cell>
          <cell r="P1689">
            <v>0</v>
          </cell>
          <cell r="Q1689">
            <v>0</v>
          </cell>
          <cell r="R1689">
            <v>0</v>
          </cell>
          <cell r="S1689">
            <v>0</v>
          </cell>
          <cell r="AD1689">
            <v>0</v>
          </cell>
        </row>
        <row r="1690">
          <cell r="B1690">
            <v>3400</v>
          </cell>
          <cell r="C1690" t="str">
            <v>Civil Works - Drainage slab 3</v>
          </cell>
          <cell r="D1690">
            <v>60</v>
          </cell>
          <cell r="E1690" t="str">
            <v>Other</v>
          </cell>
          <cell r="M1690">
            <v>0</v>
          </cell>
          <cell r="N1690">
            <v>0</v>
          </cell>
          <cell r="O1690">
            <v>0</v>
          </cell>
          <cell r="P1690">
            <v>0</v>
          </cell>
          <cell r="Q1690">
            <v>0</v>
          </cell>
          <cell r="R1690">
            <v>0</v>
          </cell>
          <cell r="S1690">
            <v>0</v>
          </cell>
          <cell r="AD1690">
            <v>0</v>
          </cell>
        </row>
        <row r="1691">
          <cell r="B1691">
            <v>3400</v>
          </cell>
          <cell r="C1691" t="str">
            <v>Civil Works - Drainage slab 3</v>
          </cell>
          <cell r="D1691">
            <v>70</v>
          </cell>
          <cell r="M1691">
            <v>0</v>
          </cell>
          <cell r="N1691">
            <v>0</v>
          </cell>
          <cell r="O1691">
            <v>0</v>
          </cell>
          <cell r="P1691">
            <v>0</v>
          </cell>
          <cell r="Q1691">
            <v>0</v>
          </cell>
          <cell r="R1691">
            <v>0</v>
          </cell>
          <cell r="S1691">
            <v>0</v>
          </cell>
        </row>
        <row r="1692">
          <cell r="B1692">
            <v>3400</v>
          </cell>
          <cell r="C1692" t="str">
            <v>Civil Works - Drainage slab 4</v>
          </cell>
          <cell r="D1692">
            <v>10</v>
          </cell>
          <cell r="E1692" t="str">
            <v>Design</v>
          </cell>
          <cell r="F1692" t="str">
            <v>29.  Local Engineering Service/Design</v>
          </cell>
          <cell r="H1692" t="str">
            <v>A Engineering</v>
          </cell>
          <cell r="I1692" t="str">
            <v>Local</v>
          </cell>
          <cell r="J1692" t="str">
            <v>ZAR</v>
          </cell>
          <cell r="L1692">
            <v>421371.13437788392</v>
          </cell>
          <cell r="M1692">
            <v>421371.13437788392</v>
          </cell>
          <cell r="N1692">
            <v>0</v>
          </cell>
          <cell r="O1692">
            <v>0</v>
          </cell>
          <cell r="P1692">
            <v>0</v>
          </cell>
          <cell r="Q1692">
            <v>0</v>
          </cell>
          <cell r="R1692">
            <v>0</v>
          </cell>
          <cell r="S1692">
            <v>0</v>
          </cell>
          <cell r="X1692">
            <v>421371.13437788392</v>
          </cell>
        </row>
        <row r="1693">
          <cell r="B1693">
            <v>3400</v>
          </cell>
          <cell r="C1693" t="str">
            <v>Civil Works - Drainage slab 4</v>
          </cell>
          <cell r="D1693">
            <v>20</v>
          </cell>
          <cell r="E1693" t="str">
            <v>Procurement</v>
          </cell>
          <cell r="F1693" t="str">
            <v>18.  F.O.R. Price-Goods manufactured Inside R.S.A.</v>
          </cell>
          <cell r="H1693" t="str">
            <v>C Mechanical equipment and materials</v>
          </cell>
          <cell r="I1693" t="str">
            <v>Local</v>
          </cell>
          <cell r="J1693" t="str">
            <v>ZAR</v>
          </cell>
          <cell r="L1693">
            <v>4213711.3437788393</v>
          </cell>
          <cell r="M1693">
            <v>0</v>
          </cell>
          <cell r="N1693">
            <v>4213711.3437788393</v>
          </cell>
          <cell r="O1693">
            <v>0</v>
          </cell>
          <cell r="P1693">
            <v>0</v>
          </cell>
          <cell r="Q1693">
            <v>0</v>
          </cell>
          <cell r="R1693">
            <v>0</v>
          </cell>
          <cell r="S1693">
            <v>0</v>
          </cell>
          <cell r="Z1693">
            <v>4213711.3437788393</v>
          </cell>
        </row>
        <row r="1694">
          <cell r="B1694">
            <v>3400</v>
          </cell>
          <cell r="C1694" t="str">
            <v>Civil Works - Drainage slab 4</v>
          </cell>
          <cell r="D1694">
            <v>30</v>
          </cell>
          <cell r="E1694" t="str">
            <v>Engineering, manufacture and assembly</v>
          </cell>
          <cell r="F1694" t="str">
            <v>25.  Local labour</v>
          </cell>
          <cell r="H1694" t="str">
            <v>C Mechanical equipment and materials</v>
          </cell>
          <cell r="I1694" t="str">
            <v>Local</v>
          </cell>
          <cell r="J1694" t="str">
            <v>ZAR</v>
          </cell>
          <cell r="L1694">
            <v>105342.78359447098</v>
          </cell>
          <cell r="M1694">
            <v>0</v>
          </cell>
          <cell r="N1694">
            <v>0</v>
          </cell>
          <cell r="O1694">
            <v>105342.78359447098</v>
          </cell>
          <cell r="P1694">
            <v>0</v>
          </cell>
          <cell r="Q1694">
            <v>0</v>
          </cell>
          <cell r="R1694">
            <v>0</v>
          </cell>
          <cell r="S1694">
            <v>0</v>
          </cell>
          <cell r="AA1694">
            <v>105342.78359447098</v>
          </cell>
        </row>
        <row r="1695">
          <cell r="B1695">
            <v>3400</v>
          </cell>
          <cell r="C1695" t="str">
            <v>Civil Works - Drainage slab 4</v>
          </cell>
          <cell r="D1695">
            <v>40</v>
          </cell>
          <cell r="E1695" t="str">
            <v>Transport</v>
          </cell>
          <cell r="F1695" t="str">
            <v>22.  Cost of Road transport</v>
          </cell>
          <cell r="H1695" t="str">
            <v>E Transport</v>
          </cell>
          <cell r="I1695" t="str">
            <v>Local</v>
          </cell>
          <cell r="J1695" t="str">
            <v>ZAR</v>
          </cell>
          <cell r="L1695">
            <v>21068.5567188942</v>
          </cell>
          <cell r="M1695">
            <v>0</v>
          </cell>
          <cell r="N1695">
            <v>0</v>
          </cell>
          <cell r="O1695">
            <v>0</v>
          </cell>
          <cell r="P1695">
            <v>21068.5567188942</v>
          </cell>
          <cell r="Q1695">
            <v>0</v>
          </cell>
          <cell r="R1695">
            <v>0</v>
          </cell>
          <cell r="S1695">
            <v>0</v>
          </cell>
          <cell r="AB1695">
            <v>21068.5567188942</v>
          </cell>
        </row>
        <row r="1696">
          <cell r="B1696">
            <v>3400</v>
          </cell>
          <cell r="C1696" t="str">
            <v>Civil Works - Drainage slab 4</v>
          </cell>
          <cell r="D1696">
            <v>50</v>
          </cell>
          <cell r="E1696" t="str">
            <v>Construction, Erection, Installation</v>
          </cell>
          <cell r="F1696" t="str">
            <v>25.  Local labour</v>
          </cell>
          <cell r="H1696" t="str">
            <v>B Construction labour</v>
          </cell>
          <cell r="I1696" t="str">
            <v>Local</v>
          </cell>
          <cell r="J1696" t="str">
            <v>ZAR</v>
          </cell>
          <cell r="M1696">
            <v>0</v>
          </cell>
          <cell r="N1696">
            <v>0</v>
          </cell>
          <cell r="O1696">
            <v>0</v>
          </cell>
          <cell r="P1696">
            <v>0</v>
          </cell>
          <cell r="Q1696">
            <v>0</v>
          </cell>
          <cell r="R1696">
            <v>0</v>
          </cell>
          <cell r="S1696">
            <v>0</v>
          </cell>
          <cell r="AD1696">
            <v>0</v>
          </cell>
        </row>
        <row r="1697">
          <cell r="B1697">
            <v>3400</v>
          </cell>
          <cell r="C1697" t="str">
            <v>Civil Works - Drainage slab 4</v>
          </cell>
          <cell r="D1697">
            <v>60</v>
          </cell>
          <cell r="E1697" t="str">
            <v>Other</v>
          </cell>
          <cell r="M1697">
            <v>0</v>
          </cell>
          <cell r="N1697">
            <v>0</v>
          </cell>
          <cell r="O1697">
            <v>0</v>
          </cell>
          <cell r="P1697">
            <v>0</v>
          </cell>
          <cell r="Q1697">
            <v>0</v>
          </cell>
          <cell r="R1697">
            <v>0</v>
          </cell>
          <cell r="S1697">
            <v>0</v>
          </cell>
          <cell r="AD1697">
            <v>0</v>
          </cell>
        </row>
        <row r="1698">
          <cell r="B1698">
            <v>3400</v>
          </cell>
          <cell r="C1698" t="str">
            <v>Civil Works - Drainage slab 4</v>
          </cell>
          <cell r="D1698">
            <v>70</v>
          </cell>
          <cell r="M1698">
            <v>0</v>
          </cell>
          <cell r="N1698">
            <v>0</v>
          </cell>
          <cell r="O1698">
            <v>0</v>
          </cell>
          <cell r="P1698">
            <v>0</v>
          </cell>
          <cell r="Q1698">
            <v>0</v>
          </cell>
          <cell r="R1698">
            <v>0</v>
          </cell>
          <cell r="S1698">
            <v>0</v>
          </cell>
        </row>
        <row r="1699">
          <cell r="B1699">
            <v>3400</v>
          </cell>
          <cell r="C1699" t="str">
            <v>Civil Works - Maintenance slab</v>
          </cell>
          <cell r="D1699">
            <v>10</v>
          </cell>
          <cell r="E1699" t="str">
            <v>Design</v>
          </cell>
          <cell r="F1699" t="str">
            <v>29.  Local Engineering Service/Design</v>
          </cell>
          <cell r="H1699" t="str">
            <v>A Engineering</v>
          </cell>
          <cell r="I1699" t="str">
            <v>Local</v>
          </cell>
          <cell r="J1699" t="str">
            <v>ZAR</v>
          </cell>
          <cell r="L1699">
            <v>114086.35441176298</v>
          </cell>
          <cell r="M1699">
            <v>114086.35441176298</v>
          </cell>
          <cell r="N1699">
            <v>0</v>
          </cell>
          <cell r="O1699">
            <v>0</v>
          </cell>
          <cell r="P1699">
            <v>0</v>
          </cell>
          <cell r="Q1699">
            <v>0</v>
          </cell>
          <cell r="R1699">
            <v>0</v>
          </cell>
          <cell r="S1699">
            <v>0</v>
          </cell>
          <cell r="X1699">
            <v>114086.35441176298</v>
          </cell>
        </row>
        <row r="1700">
          <cell r="B1700">
            <v>3400</v>
          </cell>
          <cell r="C1700" t="str">
            <v>Civil Works - Maintenance slab</v>
          </cell>
          <cell r="D1700">
            <v>20</v>
          </cell>
          <cell r="E1700" t="str">
            <v>Procurement</v>
          </cell>
          <cell r="F1700" t="str">
            <v>18.  F.O.R. Price-Goods manufactured Inside R.S.A.</v>
          </cell>
          <cell r="H1700" t="str">
            <v>C Mechanical equipment and materials</v>
          </cell>
          <cell r="I1700" t="str">
            <v>Local</v>
          </cell>
          <cell r="J1700" t="str">
            <v>ZAR</v>
          </cell>
          <cell r="L1700">
            <v>1140863.54411763</v>
          </cell>
          <cell r="M1700">
            <v>0</v>
          </cell>
          <cell r="N1700">
            <v>1140863.54411763</v>
          </cell>
          <cell r="O1700">
            <v>0</v>
          </cell>
          <cell r="P1700">
            <v>0</v>
          </cell>
          <cell r="Q1700">
            <v>0</v>
          </cell>
          <cell r="R1700">
            <v>0</v>
          </cell>
          <cell r="S1700">
            <v>0</v>
          </cell>
          <cell r="Y1700">
            <v>1140863.54411763</v>
          </cell>
        </row>
        <row r="1701">
          <cell r="B1701">
            <v>3400</v>
          </cell>
          <cell r="C1701" t="str">
            <v>Civil Works - Maintenance slab</v>
          </cell>
          <cell r="D1701">
            <v>30</v>
          </cell>
          <cell r="E1701" t="str">
            <v>Engineering, manufacture and assembly</v>
          </cell>
          <cell r="F1701" t="str">
            <v>25.  Local labour</v>
          </cell>
          <cell r="H1701" t="str">
            <v>C Mechanical equipment and materials</v>
          </cell>
          <cell r="I1701" t="str">
            <v>Local</v>
          </cell>
          <cell r="J1701" t="str">
            <v>ZAR</v>
          </cell>
          <cell r="L1701">
            <v>28521.588602940745</v>
          </cell>
          <cell r="M1701">
            <v>0</v>
          </cell>
          <cell r="N1701">
            <v>0</v>
          </cell>
          <cell r="O1701">
            <v>28521.588602940745</v>
          </cell>
          <cell r="P1701">
            <v>0</v>
          </cell>
          <cell r="Q1701">
            <v>0</v>
          </cell>
          <cell r="R1701">
            <v>0</v>
          </cell>
          <cell r="S1701">
            <v>0</v>
          </cell>
          <cell r="AA1701">
            <v>28521.588602940745</v>
          </cell>
        </row>
        <row r="1702">
          <cell r="B1702">
            <v>3400</v>
          </cell>
          <cell r="C1702" t="str">
            <v>Civil Works - Maintenance slab</v>
          </cell>
          <cell r="D1702">
            <v>40</v>
          </cell>
          <cell r="E1702" t="str">
            <v>Transport</v>
          </cell>
          <cell r="F1702" t="str">
            <v>22.  Cost of Road transport</v>
          </cell>
          <cell r="H1702" t="str">
            <v>E Transport</v>
          </cell>
          <cell r="I1702" t="str">
            <v>Local</v>
          </cell>
          <cell r="J1702" t="str">
            <v>ZAR</v>
          </cell>
          <cell r="L1702">
            <v>5704.3177205881502</v>
          </cell>
          <cell r="M1702">
            <v>0</v>
          </cell>
          <cell r="N1702">
            <v>0</v>
          </cell>
          <cell r="O1702">
            <v>0</v>
          </cell>
          <cell r="P1702">
            <v>5704.3177205881502</v>
          </cell>
          <cell r="Q1702">
            <v>0</v>
          </cell>
          <cell r="R1702">
            <v>0</v>
          </cell>
          <cell r="S1702">
            <v>0</v>
          </cell>
          <cell r="AB1702">
            <v>5704.3177205881502</v>
          </cell>
        </row>
        <row r="1703">
          <cell r="B1703">
            <v>3400</v>
          </cell>
          <cell r="C1703" t="str">
            <v>Civil Works - Maintenance slab</v>
          </cell>
          <cell r="D1703">
            <v>50</v>
          </cell>
          <cell r="E1703" t="str">
            <v>Construction, Erection, Installation</v>
          </cell>
          <cell r="F1703" t="str">
            <v>25.  Local labour</v>
          </cell>
          <cell r="H1703" t="str">
            <v>B Construction labour</v>
          </cell>
          <cell r="I1703" t="str">
            <v>Local</v>
          </cell>
          <cell r="J1703" t="str">
            <v>ZAR</v>
          </cell>
          <cell r="M1703">
            <v>0</v>
          </cell>
          <cell r="N1703">
            <v>0</v>
          </cell>
          <cell r="O1703">
            <v>0</v>
          </cell>
          <cell r="P1703">
            <v>0</v>
          </cell>
          <cell r="Q1703">
            <v>0</v>
          </cell>
          <cell r="R1703">
            <v>0</v>
          </cell>
          <cell r="S1703">
            <v>0</v>
          </cell>
          <cell r="AD1703">
            <v>0</v>
          </cell>
        </row>
        <row r="1704">
          <cell r="B1704">
            <v>3400</v>
          </cell>
          <cell r="C1704" t="str">
            <v>Civil Works - Maintenance slab</v>
          </cell>
          <cell r="D1704">
            <v>60</v>
          </cell>
          <cell r="E1704" t="str">
            <v>Other</v>
          </cell>
          <cell r="M1704">
            <v>0</v>
          </cell>
          <cell r="N1704">
            <v>0</v>
          </cell>
          <cell r="O1704">
            <v>0</v>
          </cell>
          <cell r="P1704">
            <v>0</v>
          </cell>
          <cell r="Q1704">
            <v>0</v>
          </cell>
          <cell r="R1704">
            <v>0</v>
          </cell>
          <cell r="S1704">
            <v>0</v>
          </cell>
          <cell r="AD1704">
            <v>0</v>
          </cell>
        </row>
        <row r="1705">
          <cell r="B1705">
            <v>3400</v>
          </cell>
          <cell r="C1705" t="str">
            <v>Civil Works - Maintenance slab</v>
          </cell>
          <cell r="D1705">
            <v>70</v>
          </cell>
          <cell r="M1705">
            <v>0</v>
          </cell>
          <cell r="N1705">
            <v>0</v>
          </cell>
          <cell r="O1705">
            <v>0</v>
          </cell>
          <cell r="P1705">
            <v>0</v>
          </cell>
          <cell r="Q1705">
            <v>0</v>
          </cell>
          <cell r="R1705">
            <v>0</v>
          </cell>
          <cell r="S1705">
            <v>0</v>
          </cell>
        </row>
        <row r="1706">
          <cell r="B1706">
            <v>3400</v>
          </cell>
          <cell r="C1706" t="str">
            <v>Civil Works - Stacker machines</v>
          </cell>
          <cell r="D1706">
            <v>10</v>
          </cell>
          <cell r="E1706" t="str">
            <v>Design</v>
          </cell>
          <cell r="F1706" t="str">
            <v>29.  Local Engineering Service/Design</v>
          </cell>
          <cell r="H1706" t="str">
            <v>A Engineering</v>
          </cell>
          <cell r="I1706" t="str">
            <v>Local</v>
          </cell>
          <cell r="J1706" t="str">
            <v>ZAR</v>
          </cell>
          <cell r="L1706">
            <v>2134516.0750666582</v>
          </cell>
          <cell r="M1706">
            <v>2134516.0750666582</v>
          </cell>
          <cell r="N1706">
            <v>0</v>
          </cell>
          <cell r="O1706">
            <v>0</v>
          </cell>
          <cell r="P1706">
            <v>0</v>
          </cell>
          <cell r="Q1706">
            <v>0</v>
          </cell>
          <cell r="R1706">
            <v>0</v>
          </cell>
          <cell r="S1706">
            <v>0</v>
          </cell>
          <cell r="Y1706">
            <v>2134516.0750666582</v>
          </cell>
        </row>
        <row r="1707">
          <cell r="B1707">
            <v>3400</v>
          </cell>
          <cell r="C1707" t="str">
            <v>Civil Works - Stacker machines</v>
          </cell>
          <cell r="D1707">
            <v>20</v>
          </cell>
          <cell r="E1707" t="str">
            <v>Procurement</v>
          </cell>
          <cell r="F1707" t="str">
            <v>18.  F.O.R. Price-Goods manufactured Inside R.S.A.</v>
          </cell>
          <cell r="H1707" t="str">
            <v>C Mechanical equipment and materials</v>
          </cell>
          <cell r="I1707" t="str">
            <v>Local</v>
          </cell>
          <cell r="J1707" t="str">
            <v>ZAR</v>
          </cell>
          <cell r="L1707">
            <v>21345160.750666581</v>
          </cell>
          <cell r="M1707">
            <v>0</v>
          </cell>
          <cell r="N1707">
            <v>21345160.750666581</v>
          </cell>
          <cell r="O1707">
            <v>0</v>
          </cell>
          <cell r="P1707">
            <v>0</v>
          </cell>
          <cell r="Q1707">
            <v>0</v>
          </cell>
          <cell r="R1707">
            <v>0</v>
          </cell>
          <cell r="S1707">
            <v>0</v>
          </cell>
          <cell r="AG1707">
            <v>21345160.750666581</v>
          </cell>
        </row>
        <row r="1708">
          <cell r="B1708">
            <v>3400</v>
          </cell>
          <cell r="C1708" t="str">
            <v>Civil Works - Stacker machines</v>
          </cell>
          <cell r="D1708">
            <v>30</v>
          </cell>
          <cell r="E1708" t="str">
            <v>Engineering, manufacture and assembly</v>
          </cell>
          <cell r="F1708" t="str">
            <v>25.  Local labour</v>
          </cell>
          <cell r="H1708" t="str">
            <v>C Mechanical equipment and materials</v>
          </cell>
          <cell r="I1708" t="str">
            <v>Local</v>
          </cell>
          <cell r="J1708" t="str">
            <v>ZAR</v>
          </cell>
          <cell r="L1708">
            <v>533629.01876666455</v>
          </cell>
          <cell r="M1708">
            <v>0</v>
          </cell>
          <cell r="N1708">
            <v>0</v>
          </cell>
          <cell r="O1708">
            <v>533629.01876666455</v>
          </cell>
          <cell r="P1708">
            <v>0</v>
          </cell>
          <cell r="Q1708">
            <v>0</v>
          </cell>
          <cell r="R1708">
            <v>0</v>
          </cell>
          <cell r="S1708">
            <v>0</v>
          </cell>
          <cell r="AG1708">
            <v>533629.01876666455</v>
          </cell>
        </row>
        <row r="1709">
          <cell r="B1709">
            <v>3400</v>
          </cell>
          <cell r="C1709" t="str">
            <v>Civil Works - Stacker machines</v>
          </cell>
          <cell r="D1709">
            <v>40</v>
          </cell>
          <cell r="E1709" t="str">
            <v>Transport</v>
          </cell>
          <cell r="F1709" t="str">
            <v>22.  Cost of Road transport</v>
          </cell>
          <cell r="H1709" t="str">
            <v>E Transport</v>
          </cell>
          <cell r="I1709" t="str">
            <v>Local</v>
          </cell>
          <cell r="J1709" t="str">
            <v>ZAR</v>
          </cell>
          <cell r="L1709">
            <v>0</v>
          </cell>
          <cell r="M1709">
            <v>0</v>
          </cell>
          <cell r="N1709">
            <v>0</v>
          </cell>
          <cell r="O1709">
            <v>0</v>
          </cell>
          <cell r="P1709">
            <v>0</v>
          </cell>
          <cell r="Q1709">
            <v>0</v>
          </cell>
          <cell r="R1709">
            <v>0</v>
          </cell>
          <cell r="S1709">
            <v>0</v>
          </cell>
          <cell r="AB1709">
            <v>0</v>
          </cell>
        </row>
        <row r="1710">
          <cell r="B1710">
            <v>3400</v>
          </cell>
          <cell r="C1710" t="str">
            <v>Civil Works - Stacker machines</v>
          </cell>
          <cell r="D1710">
            <v>50</v>
          </cell>
          <cell r="E1710" t="str">
            <v>Construction, Erection, Installation</v>
          </cell>
          <cell r="F1710" t="str">
            <v>25.  Local labour</v>
          </cell>
          <cell r="H1710" t="str">
            <v>B Construction labour</v>
          </cell>
          <cell r="I1710" t="str">
            <v>Local</v>
          </cell>
          <cell r="J1710" t="str">
            <v>ZAR</v>
          </cell>
          <cell r="M1710">
            <v>0</v>
          </cell>
          <cell r="N1710">
            <v>0</v>
          </cell>
          <cell r="O1710">
            <v>0</v>
          </cell>
          <cell r="P1710">
            <v>0</v>
          </cell>
          <cell r="Q1710">
            <v>0</v>
          </cell>
          <cell r="R1710">
            <v>0</v>
          </cell>
          <cell r="S1710">
            <v>0</v>
          </cell>
          <cell r="AD1710">
            <v>0</v>
          </cell>
        </row>
        <row r="1711">
          <cell r="B1711">
            <v>3400</v>
          </cell>
          <cell r="C1711" t="str">
            <v>Civil Works - Stacker machines</v>
          </cell>
          <cell r="D1711">
            <v>60</v>
          </cell>
          <cell r="E1711" t="str">
            <v>Other</v>
          </cell>
          <cell r="M1711">
            <v>0</v>
          </cell>
          <cell r="N1711">
            <v>0</v>
          </cell>
          <cell r="O1711">
            <v>0</v>
          </cell>
          <cell r="P1711">
            <v>0</v>
          </cell>
          <cell r="Q1711">
            <v>0</v>
          </cell>
          <cell r="R1711">
            <v>0</v>
          </cell>
          <cell r="S1711">
            <v>0</v>
          </cell>
          <cell r="AD1711">
            <v>0</v>
          </cell>
        </row>
        <row r="1712">
          <cell r="B1712">
            <v>3400</v>
          </cell>
          <cell r="C1712" t="str">
            <v>Civil Works - Stacker machines</v>
          </cell>
          <cell r="D1712">
            <v>70</v>
          </cell>
          <cell r="M1712">
            <v>0</v>
          </cell>
          <cell r="N1712">
            <v>0</v>
          </cell>
          <cell r="O1712">
            <v>0</v>
          </cell>
          <cell r="P1712">
            <v>0</v>
          </cell>
          <cell r="Q1712">
            <v>0</v>
          </cell>
          <cell r="R1712">
            <v>0</v>
          </cell>
          <cell r="S1712">
            <v>0</v>
          </cell>
        </row>
        <row r="1713">
          <cell r="B1713">
            <v>3400</v>
          </cell>
          <cell r="C1713" t="str">
            <v>Civil Works - Reclaming machines</v>
          </cell>
          <cell r="D1713">
            <v>10</v>
          </cell>
          <cell r="E1713" t="str">
            <v>Design</v>
          </cell>
          <cell r="F1713" t="str">
            <v>29.  Local Engineering Service/Design</v>
          </cell>
          <cell r="H1713" t="str">
            <v>A Engineering</v>
          </cell>
          <cell r="I1713" t="str">
            <v>Local</v>
          </cell>
          <cell r="J1713" t="str">
            <v>ZAR</v>
          </cell>
          <cell r="L1713">
            <v>1927937.2360010459</v>
          </cell>
          <cell r="M1713">
            <v>1927937.2360010459</v>
          </cell>
          <cell r="N1713">
            <v>0</v>
          </cell>
          <cell r="O1713">
            <v>0</v>
          </cell>
          <cell r="P1713">
            <v>0</v>
          </cell>
          <cell r="Q1713">
            <v>0</v>
          </cell>
          <cell r="R1713">
            <v>0</v>
          </cell>
          <cell r="S1713">
            <v>0</v>
          </cell>
          <cell r="X1713">
            <v>1927937.2360010459</v>
          </cell>
        </row>
        <row r="1714">
          <cell r="B1714">
            <v>3400</v>
          </cell>
          <cell r="C1714" t="str">
            <v>Civil Works - Reclaming machines</v>
          </cell>
          <cell r="D1714">
            <v>20</v>
          </cell>
          <cell r="E1714" t="str">
            <v>Procurement</v>
          </cell>
          <cell r="F1714" t="str">
            <v>18.  F.O.R. Price-Goods manufactured Inside R.S.A.</v>
          </cell>
          <cell r="H1714" t="str">
            <v>C Mechanical equipment and materials</v>
          </cell>
          <cell r="I1714" t="str">
            <v>Local</v>
          </cell>
          <cell r="J1714" t="str">
            <v>ZAR</v>
          </cell>
          <cell r="L1714">
            <v>19279372.360010464</v>
          </cell>
          <cell r="M1714">
            <v>0</v>
          </cell>
          <cell r="N1714">
            <v>19279372.360010464</v>
          </cell>
          <cell r="O1714">
            <v>0</v>
          </cell>
          <cell r="P1714">
            <v>0</v>
          </cell>
          <cell r="Q1714">
            <v>0</v>
          </cell>
          <cell r="R1714">
            <v>0</v>
          </cell>
          <cell r="S1714">
            <v>0</v>
          </cell>
          <cell r="AG1714">
            <v>19279372.360010464</v>
          </cell>
        </row>
        <row r="1715">
          <cell r="B1715">
            <v>3400</v>
          </cell>
          <cell r="C1715" t="str">
            <v>Civil Works - Reclaming machines</v>
          </cell>
          <cell r="D1715">
            <v>30</v>
          </cell>
          <cell r="E1715" t="str">
            <v>Engineering, manufacture and assembly</v>
          </cell>
          <cell r="F1715" t="str">
            <v>25.  Local labour</v>
          </cell>
          <cell r="H1715" t="str">
            <v>C Mechanical equipment and materials</v>
          </cell>
          <cell r="I1715" t="str">
            <v>Local</v>
          </cell>
          <cell r="J1715" t="str">
            <v>ZAR</v>
          </cell>
          <cell r="L1715">
            <v>481984.30900026148</v>
          </cell>
          <cell r="M1715">
            <v>0</v>
          </cell>
          <cell r="N1715">
            <v>0</v>
          </cell>
          <cell r="O1715">
            <v>481984.30900026148</v>
          </cell>
          <cell r="P1715">
            <v>0</v>
          </cell>
          <cell r="Q1715">
            <v>0</v>
          </cell>
          <cell r="R1715">
            <v>0</v>
          </cell>
          <cell r="S1715">
            <v>0</v>
          </cell>
          <cell r="AG1715">
            <v>481984.30900026148</v>
          </cell>
        </row>
        <row r="1716">
          <cell r="B1716">
            <v>3400</v>
          </cell>
          <cell r="C1716" t="str">
            <v>Civil Works - Reclaming machines</v>
          </cell>
          <cell r="D1716">
            <v>40</v>
          </cell>
          <cell r="E1716" t="str">
            <v>Transport</v>
          </cell>
          <cell r="F1716" t="str">
            <v>22.  Cost of Road transport</v>
          </cell>
          <cell r="H1716" t="str">
            <v>E Transport</v>
          </cell>
          <cell r="I1716" t="str">
            <v>Local</v>
          </cell>
          <cell r="J1716" t="str">
            <v>ZAR</v>
          </cell>
          <cell r="L1716">
            <v>0</v>
          </cell>
          <cell r="M1716">
            <v>0</v>
          </cell>
          <cell r="N1716">
            <v>0</v>
          </cell>
          <cell r="O1716">
            <v>0</v>
          </cell>
          <cell r="P1716">
            <v>0</v>
          </cell>
          <cell r="Q1716">
            <v>0</v>
          </cell>
          <cell r="R1716">
            <v>0</v>
          </cell>
          <cell r="S1716">
            <v>0</v>
          </cell>
          <cell r="AB1716">
            <v>0</v>
          </cell>
        </row>
        <row r="1717">
          <cell r="B1717">
            <v>3400</v>
          </cell>
          <cell r="C1717" t="str">
            <v>Civil Works - Reclaming machines</v>
          </cell>
          <cell r="D1717">
            <v>50</v>
          </cell>
          <cell r="E1717" t="str">
            <v>Construction, Erection, Installation</v>
          </cell>
          <cell r="F1717" t="str">
            <v>25.  Local labour</v>
          </cell>
          <cell r="H1717" t="str">
            <v>B Construction labour</v>
          </cell>
          <cell r="I1717" t="str">
            <v>Local</v>
          </cell>
          <cell r="J1717" t="str">
            <v>ZAR</v>
          </cell>
          <cell r="M1717">
            <v>0</v>
          </cell>
          <cell r="N1717">
            <v>0</v>
          </cell>
          <cell r="O1717">
            <v>0</v>
          </cell>
          <cell r="P1717">
            <v>0</v>
          </cell>
          <cell r="Q1717">
            <v>0</v>
          </cell>
          <cell r="R1717">
            <v>0</v>
          </cell>
          <cell r="S1717">
            <v>0</v>
          </cell>
          <cell r="AD1717">
            <v>0</v>
          </cell>
        </row>
        <row r="1718">
          <cell r="B1718">
            <v>3400</v>
          </cell>
          <cell r="C1718" t="str">
            <v>Civil Works - Reclaming machines</v>
          </cell>
          <cell r="D1718">
            <v>60</v>
          </cell>
          <cell r="E1718" t="str">
            <v>Other</v>
          </cell>
          <cell r="M1718">
            <v>0</v>
          </cell>
          <cell r="N1718">
            <v>0</v>
          </cell>
          <cell r="O1718">
            <v>0</v>
          </cell>
          <cell r="P1718">
            <v>0</v>
          </cell>
          <cell r="Q1718">
            <v>0</v>
          </cell>
          <cell r="R1718">
            <v>0</v>
          </cell>
          <cell r="S1718">
            <v>0</v>
          </cell>
          <cell r="AD1718">
            <v>0</v>
          </cell>
        </row>
        <row r="1719">
          <cell r="B1719">
            <v>3400</v>
          </cell>
          <cell r="C1719" t="str">
            <v>Civil Works - Reclaming machines</v>
          </cell>
          <cell r="D1719">
            <v>70</v>
          </cell>
          <cell r="M1719">
            <v>0</v>
          </cell>
          <cell r="N1719">
            <v>0</v>
          </cell>
          <cell r="O1719">
            <v>0</v>
          </cell>
          <cell r="P1719">
            <v>0</v>
          </cell>
          <cell r="Q1719">
            <v>0</v>
          </cell>
          <cell r="R1719">
            <v>0</v>
          </cell>
          <cell r="S1719">
            <v>0</v>
          </cell>
        </row>
        <row r="1720">
          <cell r="B1720">
            <v>3400</v>
          </cell>
          <cell r="C1720" t="str">
            <v>Civil Works - Roads</v>
          </cell>
          <cell r="D1720">
            <v>10</v>
          </cell>
          <cell r="E1720" t="str">
            <v>Design</v>
          </cell>
          <cell r="F1720" t="str">
            <v>29.  Local Engineering Service/Design</v>
          </cell>
          <cell r="H1720" t="str">
            <v>A Engineering</v>
          </cell>
          <cell r="I1720" t="str">
            <v>Local</v>
          </cell>
          <cell r="J1720" t="str">
            <v>ZAR</v>
          </cell>
          <cell r="L1720">
            <v>82748.398714379975</v>
          </cell>
          <cell r="M1720">
            <v>82748.398714379975</v>
          </cell>
          <cell r="N1720">
            <v>0</v>
          </cell>
          <cell r="O1720">
            <v>0</v>
          </cell>
          <cell r="P1720">
            <v>0</v>
          </cell>
          <cell r="Q1720">
            <v>0</v>
          </cell>
          <cell r="R1720">
            <v>0</v>
          </cell>
          <cell r="S1720">
            <v>0</v>
          </cell>
          <cell r="Y1720">
            <v>82748.398714379975</v>
          </cell>
        </row>
        <row r="1721">
          <cell r="B1721">
            <v>3400</v>
          </cell>
          <cell r="C1721" t="str">
            <v>Civil Works - Roads</v>
          </cell>
          <cell r="D1721">
            <v>20</v>
          </cell>
          <cell r="E1721" t="str">
            <v>Procurement</v>
          </cell>
          <cell r="F1721" t="str">
            <v>18.  F.O.R. Price-Goods manufactured Inside R.S.A.</v>
          </cell>
          <cell r="H1721" t="str">
            <v>C Mechanical equipment and materials</v>
          </cell>
          <cell r="I1721" t="str">
            <v>Local</v>
          </cell>
          <cell r="J1721" t="str">
            <v>ZAR</v>
          </cell>
          <cell r="L1721">
            <v>827483.98714380001</v>
          </cell>
          <cell r="M1721">
            <v>0</v>
          </cell>
          <cell r="N1721">
            <v>827483.98714380001</v>
          </cell>
          <cell r="O1721">
            <v>0</v>
          </cell>
          <cell r="P1721">
            <v>0</v>
          </cell>
          <cell r="Q1721">
            <v>0</v>
          </cell>
          <cell r="R1721">
            <v>0</v>
          </cell>
          <cell r="S1721">
            <v>0</v>
          </cell>
          <cell r="AC1721">
            <v>827483.98714380001</v>
          </cell>
        </row>
        <row r="1722">
          <cell r="B1722">
            <v>3400</v>
          </cell>
          <cell r="C1722" t="str">
            <v>Civil Works - Roads</v>
          </cell>
          <cell r="D1722">
            <v>30</v>
          </cell>
          <cell r="E1722" t="str">
            <v>Engineering, manufacture and assembly</v>
          </cell>
          <cell r="F1722" t="str">
            <v>25.  Local labour</v>
          </cell>
          <cell r="H1722" t="str">
            <v>C Mechanical equipment and materials</v>
          </cell>
          <cell r="I1722" t="str">
            <v>Local</v>
          </cell>
          <cell r="J1722" t="str">
            <v>ZAR</v>
          </cell>
          <cell r="L1722">
            <v>20687.099678594994</v>
          </cell>
          <cell r="M1722">
            <v>0</v>
          </cell>
          <cell r="N1722">
            <v>0</v>
          </cell>
          <cell r="O1722">
            <v>20687.099678594994</v>
          </cell>
          <cell r="P1722">
            <v>0</v>
          </cell>
          <cell r="Q1722">
            <v>0</v>
          </cell>
          <cell r="R1722">
            <v>0</v>
          </cell>
          <cell r="S1722">
            <v>0</v>
          </cell>
          <cell r="AC1722">
            <v>20687.099678594994</v>
          </cell>
        </row>
        <row r="1723">
          <cell r="B1723">
            <v>3400</v>
          </cell>
          <cell r="C1723" t="str">
            <v>Civil Works - Roads</v>
          </cell>
          <cell r="D1723">
            <v>40</v>
          </cell>
          <cell r="E1723" t="str">
            <v>Transport</v>
          </cell>
          <cell r="F1723" t="str">
            <v>22.  Cost of Road transport</v>
          </cell>
          <cell r="H1723" t="str">
            <v>E Transport</v>
          </cell>
          <cell r="I1723" t="str">
            <v>Local</v>
          </cell>
          <cell r="J1723" t="str">
            <v>ZAR</v>
          </cell>
          <cell r="L1723">
            <v>4137.419935719</v>
          </cell>
          <cell r="M1723">
            <v>0</v>
          </cell>
          <cell r="N1723">
            <v>0</v>
          </cell>
          <cell r="O1723">
            <v>0</v>
          </cell>
          <cell r="P1723">
            <v>4137.419935719</v>
          </cell>
          <cell r="Q1723">
            <v>0</v>
          </cell>
          <cell r="R1723">
            <v>0</v>
          </cell>
          <cell r="S1723">
            <v>0</v>
          </cell>
          <cell r="AD1723">
            <v>4137.419935719</v>
          </cell>
        </row>
        <row r="1724">
          <cell r="B1724">
            <v>3400</v>
          </cell>
          <cell r="C1724" t="str">
            <v>Civil Works - Roads</v>
          </cell>
          <cell r="D1724">
            <v>50</v>
          </cell>
          <cell r="E1724" t="str">
            <v>Construction, Erection, Installation</v>
          </cell>
          <cell r="F1724" t="str">
            <v>25.  Local labour</v>
          </cell>
          <cell r="H1724" t="str">
            <v>B Construction labour</v>
          </cell>
          <cell r="I1724" t="str">
            <v>Local</v>
          </cell>
          <cell r="J1724" t="str">
            <v>ZAR</v>
          </cell>
          <cell r="M1724">
            <v>0</v>
          </cell>
          <cell r="N1724">
            <v>0</v>
          </cell>
          <cell r="O1724">
            <v>0</v>
          </cell>
          <cell r="P1724">
            <v>0</v>
          </cell>
          <cell r="Q1724">
            <v>0</v>
          </cell>
          <cell r="R1724">
            <v>0</v>
          </cell>
          <cell r="S1724">
            <v>0</v>
          </cell>
          <cell r="AD1724">
            <v>0</v>
          </cell>
        </row>
        <row r="1725">
          <cell r="B1725">
            <v>3400</v>
          </cell>
          <cell r="C1725" t="str">
            <v>Civil Works - Roads</v>
          </cell>
          <cell r="D1725">
            <v>60</v>
          </cell>
          <cell r="E1725" t="str">
            <v>Other</v>
          </cell>
          <cell r="M1725">
            <v>0</v>
          </cell>
          <cell r="N1725">
            <v>0</v>
          </cell>
          <cell r="O1725">
            <v>0</v>
          </cell>
          <cell r="P1725">
            <v>0</v>
          </cell>
          <cell r="Q1725">
            <v>0</v>
          </cell>
          <cell r="R1725">
            <v>0</v>
          </cell>
          <cell r="S1725">
            <v>0</v>
          </cell>
          <cell r="AD1725">
            <v>0</v>
          </cell>
        </row>
        <row r="1726">
          <cell r="B1726">
            <v>3400</v>
          </cell>
          <cell r="C1726" t="str">
            <v>Civil Works - Roads</v>
          </cell>
          <cell r="D1726">
            <v>70</v>
          </cell>
          <cell r="M1726">
            <v>0</v>
          </cell>
          <cell r="N1726">
            <v>0</v>
          </cell>
          <cell r="O1726">
            <v>0</v>
          </cell>
          <cell r="P1726">
            <v>0</v>
          </cell>
          <cell r="Q1726">
            <v>0</v>
          </cell>
          <cell r="R1726">
            <v>0</v>
          </cell>
          <cell r="S1726">
            <v>0</v>
          </cell>
        </row>
        <row r="1727">
          <cell r="B1727">
            <v>4000</v>
          </cell>
          <cell r="C1727" t="str">
            <v>General Activities</v>
          </cell>
          <cell r="M1727">
            <v>0</v>
          </cell>
          <cell r="N1727">
            <v>0</v>
          </cell>
          <cell r="O1727">
            <v>0</v>
          </cell>
          <cell r="P1727">
            <v>0</v>
          </cell>
          <cell r="Q1727">
            <v>0</v>
          </cell>
          <cell r="R1727">
            <v>0</v>
          </cell>
          <cell r="S1727">
            <v>0</v>
          </cell>
        </row>
        <row r="1728">
          <cell r="B1728">
            <v>4000</v>
          </cell>
          <cell r="C1728" t="str">
            <v>Site Establishment</v>
          </cell>
          <cell r="D1728">
            <v>10</v>
          </cell>
          <cell r="E1728" t="str">
            <v>Design</v>
          </cell>
          <cell r="F1728" t="str">
            <v>29.  Local Engineering Service/Design</v>
          </cell>
          <cell r="H1728" t="str">
            <v>A Engineering</v>
          </cell>
          <cell r="I1728" t="str">
            <v>Local</v>
          </cell>
          <cell r="J1728" t="str">
            <v>ZAR</v>
          </cell>
          <cell r="M1728">
            <v>0</v>
          </cell>
          <cell r="N1728">
            <v>0</v>
          </cell>
          <cell r="O1728">
            <v>0</v>
          </cell>
          <cell r="P1728">
            <v>0</v>
          </cell>
          <cell r="Q1728">
            <v>0</v>
          </cell>
          <cell r="R1728">
            <v>0</v>
          </cell>
          <cell r="S1728">
            <v>0</v>
          </cell>
        </row>
        <row r="1729">
          <cell r="B1729">
            <v>4000</v>
          </cell>
          <cell r="C1729" t="str">
            <v>Site Establishment</v>
          </cell>
          <cell r="D1729">
            <v>20</v>
          </cell>
          <cell r="E1729" t="str">
            <v>Procurement</v>
          </cell>
          <cell r="F1729" t="str">
            <v>18.  F.O.R. Price-Goods manufactured Inside R.S.A.</v>
          </cell>
          <cell r="H1729" t="str">
            <v>C Mechanical equipment and materials</v>
          </cell>
          <cell r="I1729" t="str">
            <v>Local</v>
          </cell>
          <cell r="J1729" t="str">
            <v>ZAR</v>
          </cell>
          <cell r="L1729">
            <v>10166865.429959999</v>
          </cell>
          <cell r="M1729">
            <v>0</v>
          </cell>
          <cell r="N1729">
            <v>10166865.429959999</v>
          </cell>
          <cell r="O1729">
            <v>0</v>
          </cell>
          <cell r="P1729">
            <v>0</v>
          </cell>
          <cell r="Q1729">
            <v>0</v>
          </cell>
          <cell r="R1729">
            <v>0</v>
          </cell>
          <cell r="S1729">
            <v>0</v>
          </cell>
          <cell r="X1729">
            <v>10166865.429959999</v>
          </cell>
        </row>
        <row r="1730">
          <cell r="B1730">
            <v>4000</v>
          </cell>
          <cell r="C1730" t="str">
            <v>Site Establishment</v>
          </cell>
          <cell r="D1730">
            <v>30</v>
          </cell>
          <cell r="E1730" t="str">
            <v>Engineering, manufacture and assembly</v>
          </cell>
          <cell r="F1730" t="str">
            <v>25.  Local labour</v>
          </cell>
          <cell r="H1730" t="str">
            <v>C Mechanical equipment and materials</v>
          </cell>
          <cell r="I1730" t="str">
            <v>Local</v>
          </cell>
          <cell r="J1730" t="str">
            <v>ZAR</v>
          </cell>
          <cell r="L1730">
            <v>254171.63574899998</v>
          </cell>
          <cell r="M1730">
            <v>0</v>
          </cell>
          <cell r="N1730">
            <v>0</v>
          </cell>
          <cell r="O1730">
            <v>254171.63574899998</v>
          </cell>
          <cell r="P1730">
            <v>0</v>
          </cell>
          <cell r="Q1730">
            <v>0</v>
          </cell>
          <cell r="R1730">
            <v>0</v>
          </cell>
          <cell r="S1730">
            <v>0</v>
          </cell>
          <cell r="Z1730">
            <v>254171.63574899998</v>
          </cell>
        </row>
        <row r="1731">
          <cell r="B1731">
            <v>4000</v>
          </cell>
          <cell r="C1731" t="str">
            <v>Site Establishment</v>
          </cell>
          <cell r="D1731">
            <v>40</v>
          </cell>
          <cell r="E1731" t="str">
            <v>Transport</v>
          </cell>
          <cell r="F1731" t="str">
            <v>22.  Cost of Road transport</v>
          </cell>
          <cell r="H1731" t="str">
            <v>E Transport</v>
          </cell>
          <cell r="I1731" t="str">
            <v>Local</v>
          </cell>
          <cell r="J1731" t="str">
            <v>ZAR</v>
          </cell>
          <cell r="L1731">
            <v>50834.327149799996</v>
          </cell>
          <cell r="M1731">
            <v>0</v>
          </cell>
          <cell r="N1731">
            <v>0</v>
          </cell>
          <cell r="O1731">
            <v>0</v>
          </cell>
          <cell r="P1731">
            <v>50834.327149799996</v>
          </cell>
          <cell r="Q1731">
            <v>0</v>
          </cell>
          <cell r="R1731">
            <v>0</v>
          </cell>
          <cell r="S1731">
            <v>0</v>
          </cell>
          <cell r="Z1731">
            <v>50834.327149799996</v>
          </cell>
        </row>
        <row r="1732">
          <cell r="B1732">
            <v>4000</v>
          </cell>
          <cell r="C1732" t="str">
            <v>Site Establishment</v>
          </cell>
          <cell r="D1732">
            <v>50</v>
          </cell>
          <cell r="E1732" t="str">
            <v>Construction, Erection, Installation</v>
          </cell>
          <cell r="F1732" t="str">
            <v>25.  Local labour</v>
          </cell>
          <cell r="H1732" t="str">
            <v>B Construction labour</v>
          </cell>
          <cell r="I1732" t="str">
            <v>Local</v>
          </cell>
          <cell r="J1732" t="str">
            <v>ZAR</v>
          </cell>
          <cell r="M1732">
            <v>0</v>
          </cell>
          <cell r="N1732">
            <v>0</v>
          </cell>
          <cell r="O1732">
            <v>0</v>
          </cell>
          <cell r="P1732">
            <v>0</v>
          </cell>
          <cell r="Q1732">
            <v>0</v>
          </cell>
          <cell r="R1732">
            <v>0</v>
          </cell>
          <cell r="S1732">
            <v>0</v>
          </cell>
          <cell r="AB1732">
            <v>0</v>
          </cell>
        </row>
        <row r="1733">
          <cell r="B1733">
            <v>4000</v>
          </cell>
          <cell r="C1733" t="str">
            <v>Site Establishment</v>
          </cell>
          <cell r="D1733">
            <v>60</v>
          </cell>
          <cell r="E1733" t="str">
            <v>Other</v>
          </cell>
          <cell r="M1733">
            <v>0</v>
          </cell>
          <cell r="N1733">
            <v>0</v>
          </cell>
          <cell r="O1733">
            <v>0</v>
          </cell>
          <cell r="P1733">
            <v>0</v>
          </cell>
          <cell r="Q1733">
            <v>0</v>
          </cell>
          <cell r="R1733">
            <v>0</v>
          </cell>
          <cell r="S1733">
            <v>0</v>
          </cell>
          <cell r="AD1733">
            <v>0</v>
          </cell>
        </row>
        <row r="1734">
          <cell r="B1734">
            <v>4000</v>
          </cell>
          <cell r="C1734" t="str">
            <v>Site Establishment</v>
          </cell>
          <cell r="D1734">
            <v>70</v>
          </cell>
          <cell r="M1734">
            <v>0</v>
          </cell>
          <cell r="N1734">
            <v>0</v>
          </cell>
          <cell r="O1734">
            <v>0</v>
          </cell>
          <cell r="P1734">
            <v>0</v>
          </cell>
          <cell r="Q1734">
            <v>0</v>
          </cell>
          <cell r="R1734">
            <v>0</v>
          </cell>
          <cell r="S1734">
            <v>0</v>
          </cell>
          <cell r="AD1734">
            <v>0</v>
          </cell>
        </row>
        <row r="1735">
          <cell r="B1735">
            <v>4000</v>
          </cell>
          <cell r="C1735" t="str">
            <v>Site De-Establishment</v>
          </cell>
          <cell r="D1735">
            <v>10</v>
          </cell>
          <cell r="E1735" t="str">
            <v>Design</v>
          </cell>
          <cell r="F1735" t="str">
            <v>29.  Local Engineering Service/Design</v>
          </cell>
          <cell r="H1735" t="str">
            <v>A Engineering</v>
          </cell>
          <cell r="I1735" t="str">
            <v>Local</v>
          </cell>
          <cell r="J1735" t="str">
            <v>ZAR</v>
          </cell>
          <cell r="L1735">
            <v>415635.81407999998</v>
          </cell>
          <cell r="M1735">
            <v>415635.81407999998</v>
          </cell>
          <cell r="N1735">
            <v>0</v>
          </cell>
          <cell r="O1735">
            <v>0</v>
          </cell>
          <cell r="P1735">
            <v>0</v>
          </cell>
          <cell r="Q1735">
            <v>0</v>
          </cell>
          <cell r="R1735">
            <v>0</v>
          </cell>
          <cell r="S1735">
            <v>0</v>
          </cell>
          <cell r="BJ1735">
            <v>415635.81407999998</v>
          </cell>
        </row>
        <row r="1736">
          <cell r="B1736">
            <v>4000</v>
          </cell>
          <cell r="C1736" t="str">
            <v>Site De-Establishment</v>
          </cell>
          <cell r="D1736">
            <v>20</v>
          </cell>
          <cell r="E1736" t="str">
            <v>Procurement</v>
          </cell>
          <cell r="F1736" t="str">
            <v>18.  F.O.R. Price-Goods manufactured Inside R.S.A.</v>
          </cell>
          <cell r="H1736" t="str">
            <v>C Mechanical equipment and materials</v>
          </cell>
          <cell r="I1736" t="str">
            <v>Local</v>
          </cell>
          <cell r="J1736" t="str">
            <v>ZAR</v>
          </cell>
          <cell r="L1736">
            <v>10390.895352</v>
          </cell>
          <cell r="M1736">
            <v>0</v>
          </cell>
          <cell r="N1736">
            <v>10390.895352</v>
          </cell>
          <cell r="O1736">
            <v>0</v>
          </cell>
          <cell r="P1736">
            <v>0</v>
          </cell>
          <cell r="Q1736">
            <v>0</v>
          </cell>
          <cell r="R1736">
            <v>0</v>
          </cell>
          <cell r="S1736">
            <v>0</v>
          </cell>
          <cell r="BJ1736">
            <v>10390.895352</v>
          </cell>
        </row>
        <row r="1737">
          <cell r="B1737">
            <v>4000</v>
          </cell>
          <cell r="C1737" t="str">
            <v>Site De-Establishment</v>
          </cell>
          <cell r="D1737">
            <v>30</v>
          </cell>
          <cell r="E1737" t="str">
            <v>Engineering, manufacture and assembly</v>
          </cell>
          <cell r="F1737" t="str">
            <v>25.  Local labour</v>
          </cell>
          <cell r="H1737" t="str">
            <v>C Mechanical equipment and materials</v>
          </cell>
          <cell r="I1737" t="str">
            <v>Local</v>
          </cell>
          <cell r="J1737" t="str">
            <v>ZAR</v>
          </cell>
          <cell r="M1737">
            <v>0</v>
          </cell>
          <cell r="N1737">
            <v>0</v>
          </cell>
          <cell r="O1737">
            <v>0</v>
          </cell>
          <cell r="P1737">
            <v>0</v>
          </cell>
          <cell r="Q1737">
            <v>0</v>
          </cell>
          <cell r="R1737">
            <v>0</v>
          </cell>
          <cell r="S1737">
            <v>0</v>
          </cell>
          <cell r="BJ1737">
            <v>0</v>
          </cell>
        </row>
        <row r="1738">
          <cell r="B1738">
            <v>4000</v>
          </cell>
          <cell r="C1738" t="str">
            <v>Site De-Establishment</v>
          </cell>
          <cell r="D1738">
            <v>40</v>
          </cell>
          <cell r="E1738" t="str">
            <v>Transport</v>
          </cell>
          <cell r="F1738" t="str">
            <v>22.  Cost of Road transport</v>
          </cell>
          <cell r="H1738" t="str">
            <v>E Transport</v>
          </cell>
          <cell r="I1738" t="str">
            <v>Local</v>
          </cell>
          <cell r="J1738" t="str">
            <v>ZAR</v>
          </cell>
          <cell r="L1738">
            <v>2078.1790704</v>
          </cell>
          <cell r="M1738">
            <v>0</v>
          </cell>
          <cell r="N1738">
            <v>0</v>
          </cell>
          <cell r="O1738">
            <v>0</v>
          </cell>
          <cell r="P1738">
            <v>2078.1790704</v>
          </cell>
          <cell r="Q1738">
            <v>0</v>
          </cell>
          <cell r="R1738">
            <v>0</v>
          </cell>
          <cell r="S1738">
            <v>0</v>
          </cell>
          <cell r="BJ1738">
            <v>2078.1790704</v>
          </cell>
        </row>
        <row r="1739">
          <cell r="B1739">
            <v>4000</v>
          </cell>
          <cell r="C1739" t="str">
            <v>Site De-Establishment</v>
          </cell>
          <cell r="D1739">
            <v>50</v>
          </cell>
          <cell r="E1739" t="str">
            <v>Construction, Erection, Installation</v>
          </cell>
          <cell r="F1739" t="str">
            <v>25.  Local labour</v>
          </cell>
          <cell r="H1739" t="str">
            <v>B Construction labour</v>
          </cell>
          <cell r="I1739" t="str">
            <v>Local</v>
          </cell>
          <cell r="J1739" t="str">
            <v>ZAR</v>
          </cell>
          <cell r="M1739">
            <v>0</v>
          </cell>
          <cell r="N1739">
            <v>0</v>
          </cell>
          <cell r="O1739">
            <v>0</v>
          </cell>
          <cell r="P1739">
            <v>0</v>
          </cell>
          <cell r="Q1739">
            <v>0</v>
          </cell>
          <cell r="R1739">
            <v>0</v>
          </cell>
          <cell r="S1739">
            <v>0</v>
          </cell>
        </row>
        <row r="1740">
          <cell r="B1740">
            <v>4000</v>
          </cell>
          <cell r="C1740" t="str">
            <v>Site De-Establishment</v>
          </cell>
          <cell r="D1740">
            <v>60</v>
          </cell>
          <cell r="E1740" t="str">
            <v>Other</v>
          </cell>
          <cell r="M1740">
            <v>0</v>
          </cell>
          <cell r="N1740">
            <v>0</v>
          </cell>
          <cell r="O1740">
            <v>0</v>
          </cell>
          <cell r="P1740">
            <v>0</v>
          </cell>
          <cell r="Q1740">
            <v>0</v>
          </cell>
          <cell r="R1740">
            <v>0</v>
          </cell>
          <cell r="S1740">
            <v>0</v>
          </cell>
        </row>
        <row r="1741">
          <cell r="B1741">
            <v>4000</v>
          </cell>
          <cell r="C1741" t="str">
            <v>Site De-Establishment</v>
          </cell>
          <cell r="D1741">
            <v>70</v>
          </cell>
          <cell r="M1741">
            <v>0</v>
          </cell>
          <cell r="N1741">
            <v>0</v>
          </cell>
          <cell r="O1741">
            <v>0</v>
          </cell>
          <cell r="P1741">
            <v>0</v>
          </cell>
          <cell r="Q1741">
            <v>0</v>
          </cell>
          <cell r="R1741">
            <v>0</v>
          </cell>
          <cell r="S1741">
            <v>0</v>
          </cell>
        </row>
        <row r="1742">
          <cell r="B1742">
            <v>4000</v>
          </cell>
          <cell r="C1742" t="str">
            <v>Project Management</v>
          </cell>
          <cell r="D1742">
            <v>10</v>
          </cell>
          <cell r="E1742" t="str">
            <v>Design</v>
          </cell>
          <cell r="F1742" t="str">
            <v>29.  Local Engineering Service/Design</v>
          </cell>
          <cell r="H1742" t="str">
            <v>A Engineering</v>
          </cell>
          <cell r="I1742" t="str">
            <v>Local</v>
          </cell>
          <cell r="J1742" t="str">
            <v>ZAR</v>
          </cell>
          <cell r="M1742">
            <v>0</v>
          </cell>
          <cell r="N1742">
            <v>0</v>
          </cell>
          <cell r="O1742">
            <v>0</v>
          </cell>
          <cell r="P1742">
            <v>0</v>
          </cell>
          <cell r="Q1742">
            <v>0</v>
          </cell>
          <cell r="R1742">
            <v>0</v>
          </cell>
          <cell r="S1742">
            <v>0</v>
          </cell>
          <cell r="V1742">
            <v>0</v>
          </cell>
        </row>
        <row r="1743">
          <cell r="B1743">
            <v>4000</v>
          </cell>
          <cell r="C1743" t="str">
            <v>Project Management</v>
          </cell>
          <cell r="D1743">
            <v>20</v>
          </cell>
          <cell r="E1743" t="str">
            <v>Procurement</v>
          </cell>
          <cell r="F1743" t="str">
            <v>18.  F.O.R. Price-Goods manufactured Inside R.S.A.</v>
          </cell>
          <cell r="H1743" t="str">
            <v>C Mechanical equipment and materials</v>
          </cell>
          <cell r="I1743" t="str">
            <v>Local</v>
          </cell>
          <cell r="J1743" t="str">
            <v>ZAR</v>
          </cell>
          <cell r="M1743">
            <v>0</v>
          </cell>
          <cell r="N1743">
            <v>0</v>
          </cell>
          <cell r="O1743">
            <v>0</v>
          </cell>
          <cell r="P1743">
            <v>0</v>
          </cell>
          <cell r="Q1743">
            <v>0</v>
          </cell>
          <cell r="R1743">
            <v>0</v>
          </cell>
          <cell r="S1743">
            <v>0</v>
          </cell>
          <cell r="V1743">
            <v>0</v>
          </cell>
        </row>
        <row r="1744">
          <cell r="B1744">
            <v>4000</v>
          </cell>
          <cell r="C1744" t="str">
            <v>Project Management</v>
          </cell>
          <cell r="D1744">
            <v>30</v>
          </cell>
          <cell r="E1744" t="str">
            <v>Engineering, manufacture and assembly</v>
          </cell>
          <cell r="F1744" t="str">
            <v>25.  Local labour</v>
          </cell>
          <cell r="H1744" t="str">
            <v>C Mechanical equipment and materials</v>
          </cell>
          <cell r="I1744" t="str">
            <v>Local</v>
          </cell>
          <cell r="J1744" t="str">
            <v>ZAR</v>
          </cell>
          <cell r="L1744">
            <v>43123771.617011994</v>
          </cell>
          <cell r="M1744">
            <v>0</v>
          </cell>
          <cell r="N1744">
            <v>0</v>
          </cell>
          <cell r="O1744">
            <v>43123771.617011994</v>
          </cell>
          <cell r="P1744">
            <v>0</v>
          </cell>
          <cell r="Q1744">
            <v>0</v>
          </cell>
          <cell r="R1744">
            <v>0</v>
          </cell>
          <cell r="S1744">
            <v>0</v>
          </cell>
          <cell r="V1744">
            <v>1026756.4670717141</v>
          </cell>
          <cell r="W1744">
            <v>1026756.4670717141</v>
          </cell>
          <cell r="X1744">
            <v>1026756.4670717141</v>
          </cell>
          <cell r="Y1744">
            <v>1026756.4670717141</v>
          </cell>
          <cell r="Z1744">
            <v>1026756.4670717141</v>
          </cell>
          <cell r="AA1744">
            <v>1026756.4670717141</v>
          </cell>
          <cell r="AB1744">
            <v>1026756.4670717141</v>
          </cell>
          <cell r="AC1744">
            <v>1026756.4670717141</v>
          </cell>
          <cell r="AD1744">
            <v>1026756.4670717141</v>
          </cell>
          <cell r="AE1744">
            <v>1026756.4670717141</v>
          </cell>
          <cell r="AF1744">
            <v>1026756.4670717141</v>
          </cell>
          <cell r="AG1744">
            <v>1026756.4670717141</v>
          </cell>
          <cell r="AH1744">
            <v>1026756.4670717141</v>
          </cell>
          <cell r="AI1744">
            <v>1026756.4670717141</v>
          </cell>
          <cell r="AJ1744">
            <v>1026756.4670717141</v>
          </cell>
          <cell r="AK1744">
            <v>1026756.4670717141</v>
          </cell>
          <cell r="AL1744">
            <v>1026756.4670717141</v>
          </cell>
          <cell r="AM1744">
            <v>1026756.4670717141</v>
          </cell>
          <cell r="AN1744">
            <v>1026756.4670717141</v>
          </cell>
          <cell r="AO1744">
            <v>1026756.4670717141</v>
          </cell>
          <cell r="AP1744">
            <v>1026756.4670717141</v>
          </cell>
          <cell r="AQ1744">
            <v>1026756.4670717141</v>
          </cell>
          <cell r="AR1744">
            <v>1026756.4670717141</v>
          </cell>
          <cell r="AS1744">
            <v>1026756.4670717141</v>
          </cell>
          <cell r="AT1744">
            <v>1026756.4670717141</v>
          </cell>
          <cell r="AU1744">
            <v>1026756.4670717141</v>
          </cell>
          <cell r="AV1744">
            <v>1026756.4670717141</v>
          </cell>
          <cell r="AW1744">
            <v>1026756.4670717141</v>
          </cell>
          <cell r="AX1744">
            <v>1026756.4670717141</v>
          </cell>
          <cell r="AY1744">
            <v>1026756.4670717141</v>
          </cell>
          <cell r="AZ1744">
            <v>1026756.4670717141</v>
          </cell>
          <cell r="BA1744">
            <v>1026756.4670717141</v>
          </cell>
          <cell r="BB1744">
            <v>1026756.4670717141</v>
          </cell>
          <cell r="BC1744">
            <v>1026756.4670717141</v>
          </cell>
          <cell r="BD1744">
            <v>1026756.4670717141</v>
          </cell>
          <cell r="BE1744">
            <v>1026756.4670717141</v>
          </cell>
          <cell r="BF1744">
            <v>1026756.4670717141</v>
          </cell>
          <cell r="BG1744">
            <v>1026756.4670717141</v>
          </cell>
          <cell r="BH1744">
            <v>1026756.4670717141</v>
          </cell>
          <cell r="BI1744">
            <v>1026756.4670717141</v>
          </cell>
          <cell r="BJ1744">
            <v>2053512.9341434282</v>
          </cell>
        </row>
        <row r="1745">
          <cell r="B1745">
            <v>4000</v>
          </cell>
          <cell r="C1745" t="str">
            <v>Project Management</v>
          </cell>
          <cell r="D1745">
            <v>40</v>
          </cell>
          <cell r="E1745" t="str">
            <v>Transport</v>
          </cell>
          <cell r="F1745" t="str">
            <v>22.  Cost of Road transport</v>
          </cell>
          <cell r="H1745" t="str">
            <v>E Transport</v>
          </cell>
          <cell r="I1745" t="str">
            <v>Local</v>
          </cell>
          <cell r="J1745" t="str">
            <v>ZAR</v>
          </cell>
          <cell r="M1745">
            <v>0</v>
          </cell>
          <cell r="N1745">
            <v>0</v>
          </cell>
          <cell r="O1745">
            <v>0</v>
          </cell>
          <cell r="P1745">
            <v>0</v>
          </cell>
          <cell r="Q1745">
            <v>0</v>
          </cell>
          <cell r="R1745">
            <v>0</v>
          </cell>
          <cell r="S1745">
            <v>0</v>
          </cell>
          <cell r="V1745">
            <v>0</v>
          </cell>
          <cell r="W1745">
            <v>0</v>
          </cell>
          <cell r="X1745">
            <v>0</v>
          </cell>
          <cell r="Y1745">
            <v>0</v>
          </cell>
          <cell r="Z1745">
            <v>0</v>
          </cell>
          <cell r="AA1745">
            <v>0</v>
          </cell>
          <cell r="AB1745">
            <v>0</v>
          </cell>
          <cell r="AC1745">
            <v>0</v>
          </cell>
          <cell r="AD1745">
            <v>0</v>
          </cell>
          <cell r="AE1745">
            <v>0</v>
          </cell>
          <cell r="AF1745">
            <v>0</v>
          </cell>
          <cell r="AG1745">
            <v>0</v>
          </cell>
          <cell r="AH1745">
            <v>0</v>
          </cell>
          <cell r="AI1745">
            <v>0</v>
          </cell>
          <cell r="AJ1745">
            <v>0</v>
          </cell>
          <cell r="AK1745">
            <v>0</v>
          </cell>
          <cell r="AL1745">
            <v>0</v>
          </cell>
          <cell r="AM1745">
            <v>0</v>
          </cell>
          <cell r="AN1745">
            <v>0</v>
          </cell>
          <cell r="AO1745">
            <v>0</v>
          </cell>
          <cell r="AP1745">
            <v>0</v>
          </cell>
          <cell r="AQ1745">
            <v>0</v>
          </cell>
          <cell r="AR1745">
            <v>0</v>
          </cell>
          <cell r="AS1745">
            <v>0</v>
          </cell>
          <cell r="AT1745">
            <v>0</v>
          </cell>
          <cell r="AU1745">
            <v>0</v>
          </cell>
          <cell r="AV1745">
            <v>0</v>
          </cell>
          <cell r="AW1745">
            <v>0</v>
          </cell>
          <cell r="AX1745">
            <v>0</v>
          </cell>
          <cell r="AY1745">
            <v>0</v>
          </cell>
          <cell r="AZ1745">
            <v>0</v>
          </cell>
          <cell r="BA1745">
            <v>0</v>
          </cell>
          <cell r="BB1745">
            <v>0</v>
          </cell>
          <cell r="BC1745">
            <v>0</v>
          </cell>
          <cell r="BD1745">
            <v>0</v>
          </cell>
          <cell r="BE1745">
            <v>0</v>
          </cell>
          <cell r="BF1745">
            <v>0</v>
          </cell>
          <cell r="BG1745">
            <v>0</v>
          </cell>
          <cell r="BH1745">
            <v>0</v>
          </cell>
          <cell r="BI1745">
            <v>0</v>
          </cell>
          <cell r="BJ1745">
            <v>0</v>
          </cell>
        </row>
        <row r="1746">
          <cell r="B1746">
            <v>4000</v>
          </cell>
          <cell r="C1746" t="str">
            <v>Project Management</v>
          </cell>
          <cell r="D1746">
            <v>50</v>
          </cell>
          <cell r="E1746" t="str">
            <v>Construction, Erection, Installation</v>
          </cell>
          <cell r="F1746" t="str">
            <v>25.  Local labour</v>
          </cell>
          <cell r="H1746" t="str">
            <v>B Construction labour</v>
          </cell>
          <cell r="I1746" t="str">
            <v>Local</v>
          </cell>
          <cell r="J1746" t="str">
            <v>ZAR</v>
          </cell>
          <cell r="M1746">
            <v>0</v>
          </cell>
          <cell r="N1746">
            <v>0</v>
          </cell>
          <cell r="O1746">
            <v>0</v>
          </cell>
          <cell r="P1746">
            <v>0</v>
          </cell>
          <cell r="Q1746">
            <v>0</v>
          </cell>
          <cell r="R1746">
            <v>0</v>
          </cell>
          <cell r="S1746">
            <v>0</v>
          </cell>
          <cell r="V1746">
            <v>0</v>
          </cell>
          <cell r="W1746">
            <v>0</v>
          </cell>
          <cell r="X1746">
            <v>0</v>
          </cell>
          <cell r="Y1746">
            <v>0</v>
          </cell>
          <cell r="Z1746">
            <v>0</v>
          </cell>
          <cell r="AA1746">
            <v>0</v>
          </cell>
          <cell r="AB1746">
            <v>0</v>
          </cell>
          <cell r="AC1746">
            <v>0</v>
          </cell>
          <cell r="AD1746">
            <v>0</v>
          </cell>
          <cell r="AE1746">
            <v>0</v>
          </cell>
          <cell r="AF1746">
            <v>0</v>
          </cell>
          <cell r="AG1746">
            <v>0</v>
          </cell>
          <cell r="AH1746">
            <v>0</v>
          </cell>
          <cell r="AI1746">
            <v>0</v>
          </cell>
          <cell r="AJ1746">
            <v>0</v>
          </cell>
          <cell r="AK1746">
            <v>0</v>
          </cell>
          <cell r="AL1746">
            <v>0</v>
          </cell>
          <cell r="AM1746">
            <v>0</v>
          </cell>
          <cell r="AN1746">
            <v>0</v>
          </cell>
          <cell r="AO1746">
            <v>0</v>
          </cell>
          <cell r="AP1746">
            <v>0</v>
          </cell>
          <cell r="AQ1746">
            <v>0</v>
          </cell>
          <cell r="AR1746">
            <v>0</v>
          </cell>
          <cell r="AS1746">
            <v>0</v>
          </cell>
          <cell r="AT1746">
            <v>0</v>
          </cell>
          <cell r="AU1746">
            <v>0</v>
          </cell>
          <cell r="AV1746">
            <v>0</v>
          </cell>
          <cell r="AW1746">
            <v>0</v>
          </cell>
          <cell r="AX1746">
            <v>0</v>
          </cell>
          <cell r="AY1746">
            <v>0</v>
          </cell>
          <cell r="AZ1746">
            <v>0</v>
          </cell>
          <cell r="BA1746">
            <v>0</v>
          </cell>
          <cell r="BB1746">
            <v>0</v>
          </cell>
          <cell r="BC1746">
            <v>0</v>
          </cell>
          <cell r="BD1746">
            <v>0</v>
          </cell>
          <cell r="BE1746">
            <v>0</v>
          </cell>
          <cell r="BF1746">
            <v>0</v>
          </cell>
          <cell r="BG1746">
            <v>0</v>
          </cell>
          <cell r="BH1746">
            <v>0</v>
          </cell>
          <cell r="BI1746">
            <v>0</v>
          </cell>
          <cell r="BJ1746">
            <v>0</v>
          </cell>
        </row>
        <row r="1747">
          <cell r="B1747">
            <v>4000</v>
          </cell>
          <cell r="C1747" t="str">
            <v>Project Management</v>
          </cell>
          <cell r="D1747">
            <v>60</v>
          </cell>
          <cell r="E1747" t="str">
            <v>Other</v>
          </cell>
          <cell r="M1747">
            <v>0</v>
          </cell>
          <cell r="N1747">
            <v>0</v>
          </cell>
          <cell r="O1747">
            <v>0</v>
          </cell>
          <cell r="P1747">
            <v>0</v>
          </cell>
          <cell r="Q1747">
            <v>0</v>
          </cell>
          <cell r="R1747">
            <v>0</v>
          </cell>
          <cell r="S1747">
            <v>0</v>
          </cell>
          <cell r="V1747">
            <v>0</v>
          </cell>
          <cell r="W1747">
            <v>0</v>
          </cell>
          <cell r="X1747">
            <v>0</v>
          </cell>
          <cell r="Y1747">
            <v>0</v>
          </cell>
          <cell r="Z1747">
            <v>0</v>
          </cell>
          <cell r="AA1747">
            <v>0</v>
          </cell>
          <cell r="AB1747">
            <v>0</v>
          </cell>
          <cell r="AC1747">
            <v>0</v>
          </cell>
          <cell r="AD1747">
            <v>0</v>
          </cell>
          <cell r="AE1747">
            <v>0</v>
          </cell>
          <cell r="AF1747">
            <v>0</v>
          </cell>
          <cell r="AG1747">
            <v>0</v>
          </cell>
          <cell r="AH1747">
            <v>0</v>
          </cell>
          <cell r="AI1747">
            <v>0</v>
          </cell>
          <cell r="AJ1747">
            <v>0</v>
          </cell>
          <cell r="AK1747">
            <v>0</v>
          </cell>
          <cell r="AL1747">
            <v>0</v>
          </cell>
          <cell r="AM1747">
            <v>0</v>
          </cell>
          <cell r="AN1747">
            <v>0</v>
          </cell>
          <cell r="AO1747">
            <v>0</v>
          </cell>
          <cell r="AP1747">
            <v>0</v>
          </cell>
          <cell r="AQ1747">
            <v>0</v>
          </cell>
          <cell r="AR1747">
            <v>0</v>
          </cell>
          <cell r="AS1747">
            <v>0</v>
          </cell>
          <cell r="AT1747">
            <v>0</v>
          </cell>
          <cell r="AU1747">
            <v>0</v>
          </cell>
          <cell r="AV1747">
            <v>0</v>
          </cell>
          <cell r="AW1747">
            <v>0</v>
          </cell>
          <cell r="AX1747">
            <v>0</v>
          </cell>
          <cell r="AY1747">
            <v>0</v>
          </cell>
          <cell r="AZ1747">
            <v>0</v>
          </cell>
          <cell r="BA1747">
            <v>0</v>
          </cell>
          <cell r="BB1747">
            <v>0</v>
          </cell>
          <cell r="BC1747">
            <v>0</v>
          </cell>
          <cell r="BD1747">
            <v>0</v>
          </cell>
          <cell r="BE1747">
            <v>0</v>
          </cell>
          <cell r="BF1747">
            <v>0</v>
          </cell>
          <cell r="BG1747">
            <v>0</v>
          </cell>
          <cell r="BH1747">
            <v>0</v>
          </cell>
          <cell r="BI1747">
            <v>0</v>
          </cell>
          <cell r="BJ1747">
            <v>0</v>
          </cell>
        </row>
        <row r="1748">
          <cell r="B1748">
            <v>4000</v>
          </cell>
          <cell r="C1748" t="str">
            <v>Project Management</v>
          </cell>
          <cell r="D1748">
            <v>70</v>
          </cell>
          <cell r="M1748">
            <v>0</v>
          </cell>
          <cell r="N1748">
            <v>0</v>
          </cell>
          <cell r="O1748">
            <v>0</v>
          </cell>
          <cell r="P1748">
            <v>0</v>
          </cell>
          <cell r="Q1748">
            <v>0</v>
          </cell>
          <cell r="R1748">
            <v>0</v>
          </cell>
          <cell r="S1748">
            <v>0</v>
          </cell>
          <cell r="V1748">
            <v>0</v>
          </cell>
          <cell r="W1748">
            <v>0</v>
          </cell>
          <cell r="X1748">
            <v>0</v>
          </cell>
          <cell r="Y1748">
            <v>0</v>
          </cell>
          <cell r="Z1748">
            <v>0</v>
          </cell>
          <cell r="AA1748">
            <v>0</v>
          </cell>
          <cell r="AB1748">
            <v>0</v>
          </cell>
          <cell r="AC1748">
            <v>0</v>
          </cell>
          <cell r="AD1748">
            <v>0</v>
          </cell>
          <cell r="AE1748">
            <v>0</v>
          </cell>
          <cell r="AF1748">
            <v>0</v>
          </cell>
          <cell r="AG1748">
            <v>0</v>
          </cell>
          <cell r="AH1748">
            <v>0</v>
          </cell>
          <cell r="AI1748">
            <v>0</v>
          </cell>
          <cell r="AJ1748">
            <v>0</v>
          </cell>
          <cell r="AK1748">
            <v>0</v>
          </cell>
          <cell r="AL1748">
            <v>0</v>
          </cell>
          <cell r="AM1748">
            <v>0</v>
          </cell>
          <cell r="AN1748">
            <v>0</v>
          </cell>
          <cell r="AO1748">
            <v>0</v>
          </cell>
          <cell r="AP1748">
            <v>0</v>
          </cell>
          <cell r="AQ1748">
            <v>0</v>
          </cell>
          <cell r="AR1748">
            <v>0</v>
          </cell>
          <cell r="AS1748">
            <v>0</v>
          </cell>
          <cell r="AT1748">
            <v>0</v>
          </cell>
          <cell r="AU1748">
            <v>0</v>
          </cell>
          <cell r="AV1748">
            <v>0</v>
          </cell>
          <cell r="AW1748">
            <v>0</v>
          </cell>
          <cell r="AX1748">
            <v>0</v>
          </cell>
          <cell r="AY1748">
            <v>0</v>
          </cell>
          <cell r="AZ1748">
            <v>0</v>
          </cell>
          <cell r="BA1748">
            <v>0</v>
          </cell>
          <cell r="BB1748">
            <v>0</v>
          </cell>
          <cell r="BC1748">
            <v>0</v>
          </cell>
          <cell r="BD1748">
            <v>0</v>
          </cell>
          <cell r="BE1748">
            <v>0</v>
          </cell>
          <cell r="BF1748">
            <v>0</v>
          </cell>
          <cell r="BG1748">
            <v>0</v>
          </cell>
          <cell r="BH1748">
            <v>0</v>
          </cell>
          <cell r="BI1748">
            <v>0</v>
          </cell>
          <cell r="BJ1748">
            <v>0</v>
          </cell>
        </row>
        <row r="1749">
          <cell r="B1749">
            <v>4000</v>
          </cell>
          <cell r="C1749" t="str">
            <v>Quality Management</v>
          </cell>
          <cell r="D1749">
            <v>10</v>
          </cell>
          <cell r="E1749" t="str">
            <v>Design</v>
          </cell>
          <cell r="F1749" t="str">
            <v>29.  Local Engineering Service/Design</v>
          </cell>
          <cell r="H1749" t="str">
            <v>A Engineering</v>
          </cell>
          <cell r="I1749" t="str">
            <v>Local</v>
          </cell>
          <cell r="J1749" t="str">
            <v>ZAR</v>
          </cell>
          <cell r="M1749">
            <v>0</v>
          </cell>
          <cell r="N1749">
            <v>0</v>
          </cell>
          <cell r="O1749">
            <v>0</v>
          </cell>
          <cell r="P1749">
            <v>0</v>
          </cell>
          <cell r="Q1749">
            <v>0</v>
          </cell>
          <cell r="R1749">
            <v>0</v>
          </cell>
          <cell r="S1749">
            <v>0</v>
          </cell>
          <cell r="V1749">
            <v>0</v>
          </cell>
          <cell r="W1749">
            <v>0</v>
          </cell>
          <cell r="X1749">
            <v>0</v>
          </cell>
          <cell r="Y1749">
            <v>0</v>
          </cell>
          <cell r="Z1749">
            <v>0</v>
          </cell>
          <cell r="AA1749">
            <v>0</v>
          </cell>
          <cell r="AB1749">
            <v>0</v>
          </cell>
          <cell r="AC1749">
            <v>0</v>
          </cell>
          <cell r="AD1749">
            <v>0</v>
          </cell>
          <cell r="AE1749">
            <v>0</v>
          </cell>
          <cell r="AF1749">
            <v>0</v>
          </cell>
          <cell r="AG1749">
            <v>0</v>
          </cell>
          <cell r="AH1749">
            <v>0</v>
          </cell>
          <cell r="AI1749">
            <v>0</v>
          </cell>
          <cell r="AJ1749">
            <v>0</v>
          </cell>
          <cell r="AK1749">
            <v>0</v>
          </cell>
          <cell r="AL1749">
            <v>0</v>
          </cell>
          <cell r="AM1749">
            <v>0</v>
          </cell>
          <cell r="AN1749">
            <v>0</v>
          </cell>
          <cell r="AO1749">
            <v>0</v>
          </cell>
          <cell r="AP1749">
            <v>0</v>
          </cell>
          <cell r="AQ1749">
            <v>0</v>
          </cell>
          <cell r="AR1749">
            <v>0</v>
          </cell>
          <cell r="AS1749">
            <v>0</v>
          </cell>
          <cell r="AT1749">
            <v>0</v>
          </cell>
          <cell r="AU1749">
            <v>0</v>
          </cell>
          <cell r="AV1749">
            <v>0</v>
          </cell>
          <cell r="AW1749">
            <v>0</v>
          </cell>
          <cell r="AX1749">
            <v>0</v>
          </cell>
          <cell r="AY1749">
            <v>0</v>
          </cell>
          <cell r="AZ1749">
            <v>0</v>
          </cell>
          <cell r="BA1749">
            <v>0</v>
          </cell>
          <cell r="BB1749">
            <v>0</v>
          </cell>
          <cell r="BC1749">
            <v>0</v>
          </cell>
          <cell r="BD1749">
            <v>0</v>
          </cell>
          <cell r="BE1749">
            <v>0</v>
          </cell>
          <cell r="BF1749">
            <v>0</v>
          </cell>
          <cell r="BG1749">
            <v>0</v>
          </cell>
          <cell r="BH1749">
            <v>0</v>
          </cell>
          <cell r="BI1749">
            <v>0</v>
          </cell>
          <cell r="BJ1749">
            <v>0</v>
          </cell>
        </row>
        <row r="1750">
          <cell r="B1750">
            <v>4000</v>
          </cell>
          <cell r="C1750" t="str">
            <v>Quality Management</v>
          </cell>
          <cell r="D1750">
            <v>20</v>
          </cell>
          <cell r="E1750" t="str">
            <v>Procurement</v>
          </cell>
          <cell r="F1750" t="str">
            <v>18.  F.O.R. Price-Goods manufactured Inside R.S.A.</v>
          </cell>
          <cell r="H1750" t="str">
            <v>C Mechanical equipment and materials</v>
          </cell>
          <cell r="I1750" t="str">
            <v>Local</v>
          </cell>
          <cell r="J1750" t="str">
            <v>ZAR</v>
          </cell>
          <cell r="M1750">
            <v>0</v>
          </cell>
          <cell r="N1750">
            <v>0</v>
          </cell>
          <cell r="O1750">
            <v>0</v>
          </cell>
          <cell r="P1750">
            <v>0</v>
          </cell>
          <cell r="Q1750">
            <v>0</v>
          </cell>
          <cell r="R1750">
            <v>0</v>
          </cell>
          <cell r="S1750">
            <v>0</v>
          </cell>
          <cell r="V1750">
            <v>0</v>
          </cell>
          <cell r="W1750">
            <v>0</v>
          </cell>
          <cell r="X1750">
            <v>0</v>
          </cell>
          <cell r="Y1750">
            <v>0</v>
          </cell>
          <cell r="Z1750">
            <v>0</v>
          </cell>
          <cell r="AA1750">
            <v>0</v>
          </cell>
          <cell r="AB1750">
            <v>0</v>
          </cell>
          <cell r="AC1750">
            <v>0</v>
          </cell>
          <cell r="AD1750">
            <v>0</v>
          </cell>
          <cell r="AE1750">
            <v>0</v>
          </cell>
          <cell r="AF1750">
            <v>0</v>
          </cell>
          <cell r="AG1750">
            <v>0</v>
          </cell>
          <cell r="AH1750">
            <v>0</v>
          </cell>
          <cell r="AI1750">
            <v>0</v>
          </cell>
          <cell r="AJ1750">
            <v>0</v>
          </cell>
          <cell r="AK1750">
            <v>0</v>
          </cell>
          <cell r="AL1750">
            <v>0</v>
          </cell>
          <cell r="AM1750">
            <v>0</v>
          </cell>
          <cell r="AN1750">
            <v>0</v>
          </cell>
          <cell r="AO1750">
            <v>0</v>
          </cell>
          <cell r="AP1750">
            <v>0</v>
          </cell>
          <cell r="AQ1750">
            <v>0</v>
          </cell>
          <cell r="AR1750">
            <v>0</v>
          </cell>
          <cell r="AS1750">
            <v>0</v>
          </cell>
          <cell r="AT1750">
            <v>0</v>
          </cell>
          <cell r="AU1750">
            <v>0</v>
          </cell>
          <cell r="AV1750">
            <v>0</v>
          </cell>
          <cell r="AW1750">
            <v>0</v>
          </cell>
          <cell r="AX1750">
            <v>0</v>
          </cell>
          <cell r="AY1750">
            <v>0</v>
          </cell>
          <cell r="AZ1750">
            <v>0</v>
          </cell>
          <cell r="BA1750">
            <v>0</v>
          </cell>
          <cell r="BB1750">
            <v>0</v>
          </cell>
          <cell r="BC1750">
            <v>0</v>
          </cell>
          <cell r="BD1750">
            <v>0</v>
          </cell>
          <cell r="BE1750">
            <v>0</v>
          </cell>
          <cell r="BF1750">
            <v>0</v>
          </cell>
          <cell r="BG1750">
            <v>0</v>
          </cell>
          <cell r="BH1750">
            <v>0</v>
          </cell>
          <cell r="BI1750">
            <v>0</v>
          </cell>
          <cell r="BJ1750">
            <v>0</v>
          </cell>
        </row>
        <row r="1751">
          <cell r="B1751">
            <v>4000</v>
          </cell>
          <cell r="C1751" t="str">
            <v>Quality Management</v>
          </cell>
          <cell r="D1751">
            <v>30</v>
          </cell>
          <cell r="E1751" t="str">
            <v>Engineering, manufacture and assembly</v>
          </cell>
          <cell r="F1751" t="str">
            <v>25.  Local labour</v>
          </cell>
          <cell r="H1751" t="str">
            <v>C Mechanical equipment and materials</v>
          </cell>
          <cell r="I1751" t="str">
            <v>Local</v>
          </cell>
          <cell r="J1751" t="str">
            <v>ZAR</v>
          </cell>
          <cell r="L1751">
            <v>3986780.4638999999</v>
          </cell>
          <cell r="M1751">
            <v>0</v>
          </cell>
          <cell r="N1751">
            <v>0</v>
          </cell>
          <cell r="O1751">
            <v>3986780.4638999999</v>
          </cell>
          <cell r="P1751">
            <v>0</v>
          </cell>
          <cell r="Q1751">
            <v>0</v>
          </cell>
          <cell r="R1751">
            <v>0</v>
          </cell>
          <cell r="S1751">
            <v>0</v>
          </cell>
          <cell r="V1751">
            <v>94923.344378571419</v>
          </cell>
          <cell r="W1751">
            <v>94923.344378571419</v>
          </cell>
          <cell r="X1751">
            <v>94923.344378571419</v>
          </cell>
          <cell r="Y1751">
            <v>94923.344378571419</v>
          </cell>
          <cell r="Z1751">
            <v>94923.344378571419</v>
          </cell>
          <cell r="AA1751">
            <v>94923.344378571419</v>
          </cell>
          <cell r="AB1751">
            <v>94923.344378571419</v>
          </cell>
          <cell r="AC1751">
            <v>94923.344378571419</v>
          </cell>
          <cell r="AD1751">
            <v>94923.344378571419</v>
          </cell>
          <cell r="AE1751">
            <v>94923.344378571419</v>
          </cell>
          <cell r="AF1751">
            <v>94923.344378571419</v>
          </cell>
          <cell r="AG1751">
            <v>94923.344378571419</v>
          </cell>
          <cell r="AH1751">
            <v>94923.344378571419</v>
          </cell>
          <cell r="AI1751">
            <v>94923.344378571419</v>
          </cell>
          <cell r="AJ1751">
            <v>94923.344378571419</v>
          </cell>
          <cell r="AK1751">
            <v>94923.344378571419</v>
          </cell>
          <cell r="AL1751">
            <v>94923.344378571419</v>
          </cell>
          <cell r="AM1751">
            <v>94923.344378571419</v>
          </cell>
          <cell r="AN1751">
            <v>94923.344378571419</v>
          </cell>
          <cell r="AO1751">
            <v>94923.344378571419</v>
          </cell>
          <cell r="AP1751">
            <v>94923.344378571419</v>
          </cell>
          <cell r="AQ1751">
            <v>94923.344378571419</v>
          </cell>
          <cell r="AR1751">
            <v>94923.344378571419</v>
          </cell>
          <cell r="AS1751">
            <v>94923.344378571419</v>
          </cell>
          <cell r="AT1751">
            <v>94923.344378571419</v>
          </cell>
          <cell r="AU1751">
            <v>94923.344378571419</v>
          </cell>
          <cell r="AV1751">
            <v>94923.344378571419</v>
          </cell>
          <cell r="AW1751">
            <v>94923.344378571419</v>
          </cell>
          <cell r="AX1751">
            <v>94923.344378571419</v>
          </cell>
          <cell r="AY1751">
            <v>94923.344378571419</v>
          </cell>
          <cell r="AZ1751">
            <v>94923.344378571419</v>
          </cell>
          <cell r="BA1751">
            <v>94923.344378571419</v>
          </cell>
          <cell r="BB1751">
            <v>94923.344378571419</v>
          </cell>
          <cell r="BC1751">
            <v>94923.344378571419</v>
          </cell>
          <cell r="BD1751">
            <v>94923.344378571419</v>
          </cell>
          <cell r="BE1751">
            <v>94923.344378571419</v>
          </cell>
          <cell r="BF1751">
            <v>94923.344378571419</v>
          </cell>
          <cell r="BG1751">
            <v>94923.344378571419</v>
          </cell>
          <cell r="BH1751">
            <v>94923.344378571419</v>
          </cell>
          <cell r="BI1751">
            <v>94923.344378571419</v>
          </cell>
          <cell r="BJ1751">
            <v>189846.68875714284</v>
          </cell>
        </row>
        <row r="1752">
          <cell r="B1752">
            <v>4000</v>
          </cell>
          <cell r="C1752" t="str">
            <v>Quality Management</v>
          </cell>
          <cell r="D1752">
            <v>40</v>
          </cell>
          <cell r="E1752" t="str">
            <v>Transport</v>
          </cell>
          <cell r="F1752" t="str">
            <v>22.  Cost of Road transport</v>
          </cell>
          <cell r="H1752" t="str">
            <v>E Transport</v>
          </cell>
          <cell r="I1752" t="str">
            <v>Local</v>
          </cell>
          <cell r="J1752" t="str">
            <v>ZAR</v>
          </cell>
          <cell r="M1752">
            <v>0</v>
          </cell>
          <cell r="N1752">
            <v>0</v>
          </cell>
          <cell r="O1752">
            <v>0</v>
          </cell>
          <cell r="P1752">
            <v>0</v>
          </cell>
          <cell r="Q1752">
            <v>0</v>
          </cell>
          <cell r="R1752">
            <v>0</v>
          </cell>
          <cell r="S1752">
            <v>0</v>
          </cell>
          <cell r="V1752">
            <v>0</v>
          </cell>
          <cell r="W1752">
            <v>0</v>
          </cell>
          <cell r="X1752">
            <v>0</v>
          </cell>
          <cell r="Y1752">
            <v>0</v>
          </cell>
          <cell r="Z1752">
            <v>0</v>
          </cell>
          <cell r="AA1752">
            <v>0</v>
          </cell>
          <cell r="AB1752">
            <v>0</v>
          </cell>
          <cell r="AC1752">
            <v>0</v>
          </cell>
          <cell r="AD1752">
            <v>0</v>
          </cell>
          <cell r="AE1752">
            <v>0</v>
          </cell>
          <cell r="AF1752">
            <v>0</v>
          </cell>
          <cell r="AG1752">
            <v>0</v>
          </cell>
          <cell r="AH1752">
            <v>0</v>
          </cell>
          <cell r="AI1752">
            <v>0</v>
          </cell>
          <cell r="AJ1752">
            <v>0</v>
          </cell>
          <cell r="AK1752">
            <v>0</v>
          </cell>
          <cell r="AL1752">
            <v>0</v>
          </cell>
          <cell r="AM1752">
            <v>0</v>
          </cell>
          <cell r="AN1752">
            <v>0</v>
          </cell>
          <cell r="AO1752">
            <v>0</v>
          </cell>
          <cell r="AP1752">
            <v>0</v>
          </cell>
          <cell r="AQ1752">
            <v>0</v>
          </cell>
          <cell r="AR1752">
            <v>0</v>
          </cell>
          <cell r="AS1752">
            <v>0</v>
          </cell>
          <cell r="AT1752">
            <v>0</v>
          </cell>
          <cell r="AU1752">
            <v>0</v>
          </cell>
          <cell r="AV1752">
            <v>0</v>
          </cell>
          <cell r="AW1752">
            <v>0</v>
          </cell>
          <cell r="AX1752">
            <v>0</v>
          </cell>
          <cell r="AY1752">
            <v>0</v>
          </cell>
          <cell r="AZ1752">
            <v>0</v>
          </cell>
          <cell r="BA1752">
            <v>0</v>
          </cell>
          <cell r="BB1752">
            <v>0</v>
          </cell>
          <cell r="BC1752">
            <v>0</v>
          </cell>
          <cell r="BD1752">
            <v>0</v>
          </cell>
          <cell r="BE1752">
            <v>0</v>
          </cell>
          <cell r="BF1752">
            <v>0</v>
          </cell>
          <cell r="BG1752">
            <v>0</v>
          </cell>
          <cell r="BH1752">
            <v>0</v>
          </cell>
          <cell r="BI1752">
            <v>0</v>
          </cell>
          <cell r="BJ1752">
            <v>0</v>
          </cell>
        </row>
        <row r="1753">
          <cell r="B1753">
            <v>4000</v>
          </cell>
          <cell r="C1753" t="str">
            <v>Quality Management</v>
          </cell>
          <cell r="D1753">
            <v>50</v>
          </cell>
          <cell r="E1753" t="str">
            <v>Construction, Erection, Installation</v>
          </cell>
          <cell r="F1753" t="str">
            <v>25.  Local labour</v>
          </cell>
          <cell r="H1753" t="str">
            <v>B Construction labour</v>
          </cell>
          <cell r="I1753" t="str">
            <v>Local</v>
          </cell>
          <cell r="J1753" t="str">
            <v>ZAR</v>
          </cell>
          <cell r="M1753">
            <v>0</v>
          </cell>
          <cell r="N1753">
            <v>0</v>
          </cell>
          <cell r="O1753">
            <v>0</v>
          </cell>
          <cell r="P1753">
            <v>0</v>
          </cell>
          <cell r="Q1753">
            <v>0</v>
          </cell>
          <cell r="R1753">
            <v>0</v>
          </cell>
          <cell r="S1753">
            <v>0</v>
          </cell>
          <cell r="V1753">
            <v>0</v>
          </cell>
          <cell r="W1753">
            <v>0</v>
          </cell>
          <cell r="X1753">
            <v>0</v>
          </cell>
          <cell r="Y1753">
            <v>0</v>
          </cell>
          <cell r="Z1753">
            <v>0</v>
          </cell>
          <cell r="AA1753">
            <v>0</v>
          </cell>
          <cell r="AB1753">
            <v>0</v>
          </cell>
          <cell r="AC1753">
            <v>0</v>
          </cell>
          <cell r="AD1753">
            <v>0</v>
          </cell>
          <cell r="AE1753">
            <v>0</v>
          </cell>
          <cell r="AF1753">
            <v>0</v>
          </cell>
          <cell r="AG1753">
            <v>0</v>
          </cell>
          <cell r="AH1753">
            <v>0</v>
          </cell>
          <cell r="AI1753">
            <v>0</v>
          </cell>
          <cell r="AJ1753">
            <v>0</v>
          </cell>
          <cell r="AK1753">
            <v>0</v>
          </cell>
          <cell r="AL1753">
            <v>0</v>
          </cell>
          <cell r="AM1753">
            <v>0</v>
          </cell>
          <cell r="AN1753">
            <v>0</v>
          </cell>
          <cell r="AO1753">
            <v>0</v>
          </cell>
          <cell r="AP1753">
            <v>0</v>
          </cell>
          <cell r="AQ1753">
            <v>0</v>
          </cell>
          <cell r="AR1753">
            <v>0</v>
          </cell>
          <cell r="AS1753">
            <v>0</v>
          </cell>
          <cell r="AT1753">
            <v>0</v>
          </cell>
          <cell r="AU1753">
            <v>0</v>
          </cell>
          <cell r="AV1753">
            <v>0</v>
          </cell>
          <cell r="AW1753">
            <v>0</v>
          </cell>
          <cell r="AX1753">
            <v>0</v>
          </cell>
          <cell r="AY1753">
            <v>0</v>
          </cell>
          <cell r="AZ1753">
            <v>0</v>
          </cell>
          <cell r="BA1753">
            <v>0</v>
          </cell>
          <cell r="BB1753">
            <v>0</v>
          </cell>
          <cell r="BC1753">
            <v>0</v>
          </cell>
          <cell r="BD1753">
            <v>0</v>
          </cell>
          <cell r="BE1753">
            <v>0</v>
          </cell>
          <cell r="BF1753">
            <v>0</v>
          </cell>
          <cell r="BG1753">
            <v>0</v>
          </cell>
          <cell r="BH1753">
            <v>0</v>
          </cell>
          <cell r="BI1753">
            <v>0</v>
          </cell>
          <cell r="BJ1753">
            <v>0</v>
          </cell>
        </row>
        <row r="1754">
          <cell r="B1754">
            <v>4000</v>
          </cell>
          <cell r="C1754" t="str">
            <v>Quality Management</v>
          </cell>
          <cell r="D1754">
            <v>60</v>
          </cell>
          <cell r="E1754" t="str">
            <v>Other</v>
          </cell>
          <cell r="M1754">
            <v>0</v>
          </cell>
          <cell r="N1754">
            <v>0</v>
          </cell>
          <cell r="O1754">
            <v>0</v>
          </cell>
          <cell r="P1754">
            <v>0</v>
          </cell>
          <cell r="Q1754">
            <v>0</v>
          </cell>
          <cell r="R1754">
            <v>0</v>
          </cell>
          <cell r="S1754">
            <v>0</v>
          </cell>
          <cell r="V1754">
            <v>0</v>
          </cell>
          <cell r="W1754">
            <v>0</v>
          </cell>
          <cell r="X1754">
            <v>0</v>
          </cell>
          <cell r="Y1754">
            <v>0</v>
          </cell>
          <cell r="Z1754">
            <v>0</v>
          </cell>
          <cell r="AA1754">
            <v>0</v>
          </cell>
          <cell r="AB1754">
            <v>0</v>
          </cell>
          <cell r="AC1754">
            <v>0</v>
          </cell>
          <cell r="AD1754">
            <v>0</v>
          </cell>
          <cell r="AE1754">
            <v>0</v>
          </cell>
          <cell r="AF1754">
            <v>0</v>
          </cell>
          <cell r="AG1754">
            <v>0</v>
          </cell>
          <cell r="AH1754">
            <v>0</v>
          </cell>
          <cell r="AI1754">
            <v>0</v>
          </cell>
          <cell r="AJ1754">
            <v>0</v>
          </cell>
          <cell r="AK1754">
            <v>0</v>
          </cell>
          <cell r="AL1754">
            <v>0</v>
          </cell>
          <cell r="AM1754">
            <v>0</v>
          </cell>
          <cell r="AN1754">
            <v>0</v>
          </cell>
          <cell r="AO1754">
            <v>0</v>
          </cell>
          <cell r="AP1754">
            <v>0</v>
          </cell>
          <cell r="AQ1754">
            <v>0</v>
          </cell>
          <cell r="AR1754">
            <v>0</v>
          </cell>
          <cell r="AS1754">
            <v>0</v>
          </cell>
          <cell r="AT1754">
            <v>0</v>
          </cell>
          <cell r="AU1754">
            <v>0</v>
          </cell>
          <cell r="AV1754">
            <v>0</v>
          </cell>
          <cell r="AW1754">
            <v>0</v>
          </cell>
          <cell r="AX1754">
            <v>0</v>
          </cell>
          <cell r="AY1754">
            <v>0</v>
          </cell>
          <cell r="AZ1754">
            <v>0</v>
          </cell>
          <cell r="BA1754">
            <v>0</v>
          </cell>
          <cell r="BB1754">
            <v>0</v>
          </cell>
          <cell r="BC1754">
            <v>0</v>
          </cell>
          <cell r="BD1754">
            <v>0</v>
          </cell>
          <cell r="BE1754">
            <v>0</v>
          </cell>
          <cell r="BF1754">
            <v>0</v>
          </cell>
          <cell r="BG1754">
            <v>0</v>
          </cell>
          <cell r="BH1754">
            <v>0</v>
          </cell>
          <cell r="BI1754">
            <v>0</v>
          </cell>
          <cell r="BJ1754">
            <v>0</v>
          </cell>
        </row>
        <row r="1755">
          <cell r="B1755">
            <v>4000</v>
          </cell>
          <cell r="C1755" t="str">
            <v>Quality Management</v>
          </cell>
          <cell r="D1755">
            <v>70</v>
          </cell>
          <cell r="M1755">
            <v>0</v>
          </cell>
          <cell r="N1755">
            <v>0</v>
          </cell>
          <cell r="O1755">
            <v>0</v>
          </cell>
          <cell r="P1755">
            <v>0</v>
          </cell>
          <cell r="Q1755">
            <v>0</v>
          </cell>
          <cell r="R1755">
            <v>0</v>
          </cell>
          <cell r="S1755">
            <v>0</v>
          </cell>
          <cell r="V1755">
            <v>0</v>
          </cell>
          <cell r="W1755">
            <v>0</v>
          </cell>
          <cell r="X1755">
            <v>0</v>
          </cell>
          <cell r="Y1755">
            <v>0</v>
          </cell>
          <cell r="Z1755">
            <v>0</v>
          </cell>
          <cell r="AA1755">
            <v>0</v>
          </cell>
          <cell r="AB1755">
            <v>0</v>
          </cell>
          <cell r="AC1755">
            <v>0</v>
          </cell>
          <cell r="AD1755">
            <v>0</v>
          </cell>
          <cell r="AE1755">
            <v>0</v>
          </cell>
          <cell r="AF1755">
            <v>0</v>
          </cell>
          <cell r="AG1755">
            <v>0</v>
          </cell>
          <cell r="AH1755">
            <v>0</v>
          </cell>
          <cell r="AI1755">
            <v>0</v>
          </cell>
          <cell r="AJ1755">
            <v>0</v>
          </cell>
          <cell r="AK1755">
            <v>0</v>
          </cell>
          <cell r="AL1755">
            <v>0</v>
          </cell>
          <cell r="AM1755">
            <v>0</v>
          </cell>
          <cell r="AN1755">
            <v>0</v>
          </cell>
          <cell r="AO1755">
            <v>0</v>
          </cell>
          <cell r="AP1755">
            <v>0</v>
          </cell>
          <cell r="AQ1755">
            <v>0</v>
          </cell>
          <cell r="AR1755">
            <v>0</v>
          </cell>
          <cell r="AS1755">
            <v>0</v>
          </cell>
          <cell r="AT1755">
            <v>0</v>
          </cell>
          <cell r="AU1755">
            <v>0</v>
          </cell>
          <cell r="AV1755">
            <v>0</v>
          </cell>
          <cell r="AW1755">
            <v>0</v>
          </cell>
          <cell r="AX1755">
            <v>0</v>
          </cell>
          <cell r="AY1755">
            <v>0</v>
          </cell>
          <cell r="AZ1755">
            <v>0</v>
          </cell>
          <cell r="BA1755">
            <v>0</v>
          </cell>
          <cell r="BB1755">
            <v>0</v>
          </cell>
          <cell r="BC1755">
            <v>0</v>
          </cell>
          <cell r="BD1755">
            <v>0</v>
          </cell>
          <cell r="BE1755">
            <v>0</v>
          </cell>
          <cell r="BF1755">
            <v>0</v>
          </cell>
          <cell r="BG1755">
            <v>0</v>
          </cell>
          <cell r="BH1755">
            <v>0</v>
          </cell>
          <cell r="BI1755">
            <v>0</v>
          </cell>
          <cell r="BJ1755">
            <v>0</v>
          </cell>
        </row>
        <row r="1756">
          <cell r="B1756">
            <v>4000</v>
          </cell>
          <cell r="C1756" t="str">
            <v>Programming</v>
          </cell>
          <cell r="D1756">
            <v>30</v>
          </cell>
          <cell r="E1756" t="str">
            <v>Engineering, manufacture and assembly</v>
          </cell>
          <cell r="F1756" t="str">
            <v>29.  Local Engineering Service/Design</v>
          </cell>
          <cell r="L1756">
            <v>2730053.0128499996</v>
          </cell>
          <cell r="M1756">
            <v>0</v>
          </cell>
          <cell r="N1756">
            <v>0</v>
          </cell>
          <cell r="O1756">
            <v>2730053.0128499996</v>
          </cell>
          <cell r="P1756">
            <v>0</v>
          </cell>
          <cell r="Q1756">
            <v>0</v>
          </cell>
          <cell r="R1756">
            <v>0</v>
          </cell>
          <cell r="S1756">
            <v>0</v>
          </cell>
          <cell r="V1756">
            <v>65001.262210714274</v>
          </cell>
          <cell r="W1756">
            <v>65001.262210714274</v>
          </cell>
          <cell r="X1756">
            <v>65001.262210714274</v>
          </cell>
          <cell r="Y1756">
            <v>65001.262210714274</v>
          </cell>
          <cell r="Z1756">
            <v>65001.262210714274</v>
          </cell>
          <cell r="AA1756">
            <v>65001.262210714274</v>
          </cell>
          <cell r="AB1756">
            <v>65001.262210714274</v>
          </cell>
          <cell r="AC1756">
            <v>65001.262210714274</v>
          </cell>
          <cell r="AD1756">
            <v>65001.262210714274</v>
          </cell>
          <cell r="AE1756">
            <v>65001.262210714274</v>
          </cell>
          <cell r="AF1756">
            <v>65001.262210714274</v>
          </cell>
          <cell r="AG1756">
            <v>65001.262210714274</v>
          </cell>
          <cell r="AH1756">
            <v>65001.262210714274</v>
          </cell>
          <cell r="AI1756">
            <v>65001.262210714274</v>
          </cell>
          <cell r="AJ1756">
            <v>65001.262210714274</v>
          </cell>
          <cell r="AK1756">
            <v>65001.262210714274</v>
          </cell>
          <cell r="AL1756">
            <v>65001.262210714274</v>
          </cell>
          <cell r="AM1756">
            <v>65001.262210714274</v>
          </cell>
          <cell r="AN1756">
            <v>65001.262210714274</v>
          </cell>
          <cell r="AO1756">
            <v>65001.262210714274</v>
          </cell>
          <cell r="AP1756">
            <v>65001.262210714274</v>
          </cell>
          <cell r="AQ1756">
            <v>65001.262210714274</v>
          </cell>
          <cell r="AR1756">
            <v>65001.262210714274</v>
          </cell>
          <cell r="AS1756">
            <v>65001.262210714274</v>
          </cell>
          <cell r="AT1756">
            <v>65001.262210714274</v>
          </cell>
          <cell r="AU1756">
            <v>65001.262210714274</v>
          </cell>
          <cell r="AV1756">
            <v>65001.262210714274</v>
          </cell>
          <cell r="AW1756">
            <v>65001.262210714274</v>
          </cell>
          <cell r="AX1756">
            <v>65001.262210714274</v>
          </cell>
          <cell r="AY1756">
            <v>65001.262210714274</v>
          </cell>
          <cell r="AZ1756">
            <v>65001.262210714274</v>
          </cell>
          <cell r="BA1756">
            <v>65001.262210714274</v>
          </cell>
          <cell r="BB1756">
            <v>65001.262210714274</v>
          </cell>
          <cell r="BC1756">
            <v>65001.262210714274</v>
          </cell>
          <cell r="BD1756">
            <v>65001.262210714274</v>
          </cell>
          <cell r="BE1756">
            <v>65001.262210714274</v>
          </cell>
          <cell r="BF1756">
            <v>65001.262210714274</v>
          </cell>
          <cell r="BG1756">
            <v>65001.262210714274</v>
          </cell>
          <cell r="BH1756">
            <v>65001.262210714274</v>
          </cell>
          <cell r="BI1756">
            <v>65001.262210714274</v>
          </cell>
          <cell r="BJ1756">
            <v>130002.52442142855</v>
          </cell>
        </row>
        <row r="1757">
          <cell r="B1757">
            <v>4000</v>
          </cell>
          <cell r="C1757" t="str">
            <v>O&amp;M manuals</v>
          </cell>
          <cell r="D1757">
            <v>30</v>
          </cell>
          <cell r="E1757" t="str">
            <v>Engineering, manufacture and assembly</v>
          </cell>
          <cell r="F1757" t="str">
            <v>29.  Local Engineering Service/Design</v>
          </cell>
          <cell r="L1757">
            <v>116435.8098</v>
          </cell>
          <cell r="M1757">
            <v>0</v>
          </cell>
          <cell r="N1757">
            <v>0</v>
          </cell>
          <cell r="O1757">
            <v>116435.8098</v>
          </cell>
          <cell r="P1757">
            <v>0</v>
          </cell>
          <cell r="Q1757">
            <v>0</v>
          </cell>
          <cell r="R1757">
            <v>0</v>
          </cell>
          <cell r="S1757">
            <v>0</v>
          </cell>
          <cell r="BJ1757">
            <v>116435.8098</v>
          </cell>
        </row>
        <row r="1758">
          <cell r="B1758">
            <v>4000</v>
          </cell>
          <cell r="C1758" t="str">
            <v>Performance bond</v>
          </cell>
          <cell r="D1758">
            <v>30</v>
          </cell>
          <cell r="E1758" t="str">
            <v>Engineering, manufacture and assembly</v>
          </cell>
          <cell r="F1758" t="str">
            <v>29.  Local Engineering Service/Design</v>
          </cell>
          <cell r="L1758">
            <v>9168174</v>
          </cell>
          <cell r="M1758">
            <v>0</v>
          </cell>
          <cell r="N1758">
            <v>0</v>
          </cell>
          <cell r="O1758">
            <v>9168174</v>
          </cell>
          <cell r="P1758">
            <v>0</v>
          </cell>
          <cell r="Q1758">
            <v>0</v>
          </cell>
          <cell r="R1758">
            <v>0</v>
          </cell>
          <cell r="S1758">
            <v>0</v>
          </cell>
          <cell r="V1758">
            <v>218289.85714285713</v>
          </cell>
          <cell r="W1758">
            <v>218289.85714285713</v>
          </cell>
          <cell r="X1758">
            <v>218289.85714285713</v>
          </cell>
          <cell r="Y1758">
            <v>218289.85714285713</v>
          </cell>
          <cell r="Z1758">
            <v>218289.85714285713</v>
          </cell>
          <cell r="AA1758">
            <v>218289.85714285713</v>
          </cell>
          <cell r="AB1758">
            <v>218289.85714285713</v>
          </cell>
          <cell r="AC1758">
            <v>218289.85714285713</v>
          </cell>
          <cell r="AD1758">
            <v>218289.85714285713</v>
          </cell>
          <cell r="AE1758">
            <v>218289.85714285713</v>
          </cell>
          <cell r="AF1758">
            <v>218289.85714285713</v>
          </cell>
          <cell r="AG1758">
            <v>218289.85714285713</v>
          </cell>
          <cell r="AH1758">
            <v>218289.85714285713</v>
          </cell>
          <cell r="AI1758">
            <v>218289.85714285713</v>
          </cell>
          <cell r="AJ1758">
            <v>218289.85714285713</v>
          </cell>
          <cell r="AK1758">
            <v>218289.85714285713</v>
          </cell>
          <cell r="AL1758">
            <v>218289.85714285713</v>
          </cell>
          <cell r="AM1758">
            <v>218289.85714285713</v>
          </cell>
          <cell r="AN1758">
            <v>218289.85714285713</v>
          </cell>
          <cell r="AO1758">
            <v>218289.85714285713</v>
          </cell>
          <cell r="AP1758">
            <v>218289.85714285713</v>
          </cell>
          <cell r="AQ1758">
            <v>218289.85714285713</v>
          </cell>
          <cell r="AR1758">
            <v>218289.85714285713</v>
          </cell>
          <cell r="AS1758">
            <v>218289.85714285713</v>
          </cell>
          <cell r="AT1758">
            <v>218289.85714285713</v>
          </cell>
          <cell r="AU1758">
            <v>218289.85714285713</v>
          </cell>
          <cell r="AV1758">
            <v>218289.85714285713</v>
          </cell>
          <cell r="AW1758">
            <v>218289.85714285713</v>
          </cell>
          <cell r="AX1758">
            <v>218289.85714285713</v>
          </cell>
          <cell r="AY1758">
            <v>218289.85714285713</v>
          </cell>
          <cell r="AZ1758">
            <v>218289.85714285713</v>
          </cell>
          <cell r="BA1758">
            <v>218289.85714285713</v>
          </cell>
          <cell r="BB1758">
            <v>218289.85714285713</v>
          </cell>
          <cell r="BC1758">
            <v>218289.85714285713</v>
          </cell>
          <cell r="BD1758">
            <v>218289.85714285713</v>
          </cell>
          <cell r="BE1758">
            <v>218289.85714285713</v>
          </cell>
          <cell r="BF1758">
            <v>218289.85714285713</v>
          </cell>
          <cell r="BG1758">
            <v>218289.85714285713</v>
          </cell>
          <cell r="BH1758">
            <v>218289.85714285713</v>
          </cell>
          <cell r="BI1758">
            <v>218289.85714285713</v>
          </cell>
          <cell r="BJ1758">
            <v>436579.71428571426</v>
          </cell>
        </row>
        <row r="1759">
          <cell r="B1759">
            <v>4000</v>
          </cell>
          <cell r="C1759" t="str">
            <v>Cost of retention</v>
          </cell>
          <cell r="D1759">
            <v>40</v>
          </cell>
          <cell r="E1759" t="str">
            <v>Engineering, manufacture and assembly</v>
          </cell>
          <cell r="F1759" t="str">
            <v>29.  Local Engineering Service/Design</v>
          </cell>
          <cell r="L1759">
            <v>27504521.999999996</v>
          </cell>
          <cell r="M1759">
            <v>0</v>
          </cell>
          <cell r="N1759">
            <v>0</v>
          </cell>
          <cell r="O1759">
            <v>27504521.999999996</v>
          </cell>
          <cell r="P1759">
            <v>0</v>
          </cell>
          <cell r="Q1759">
            <v>0</v>
          </cell>
          <cell r="R1759">
            <v>0</v>
          </cell>
          <cell r="S1759">
            <v>0</v>
          </cell>
          <cell r="V1759">
            <v>654869.57142857136</v>
          </cell>
          <cell r="W1759">
            <v>654869.57142857136</v>
          </cell>
          <cell r="X1759">
            <v>654869.57142857136</v>
          </cell>
          <cell r="Y1759">
            <v>654869.57142857136</v>
          </cell>
          <cell r="Z1759">
            <v>654869.57142857136</v>
          </cell>
          <cell r="AA1759">
            <v>654869.57142857136</v>
          </cell>
          <cell r="AB1759">
            <v>654869.57142857136</v>
          </cell>
          <cell r="AC1759">
            <v>654869.57142857136</v>
          </cell>
          <cell r="AD1759">
            <v>654869.57142857136</v>
          </cell>
          <cell r="AE1759">
            <v>654869.57142857136</v>
          </cell>
          <cell r="AF1759">
            <v>654869.57142857136</v>
          </cell>
          <cell r="AG1759">
            <v>654869.57142857136</v>
          </cell>
          <cell r="AH1759">
            <v>654869.57142857136</v>
          </cell>
          <cell r="AI1759">
            <v>654869.57142857136</v>
          </cell>
          <cell r="AJ1759">
            <v>654869.57142857136</v>
          </cell>
          <cell r="AK1759">
            <v>654869.57142857136</v>
          </cell>
          <cell r="AL1759">
            <v>654869.57142857136</v>
          </cell>
          <cell r="AM1759">
            <v>654869.57142857136</v>
          </cell>
          <cell r="AN1759">
            <v>654869.57142857136</v>
          </cell>
          <cell r="AO1759">
            <v>654869.57142857136</v>
          </cell>
          <cell r="AP1759">
            <v>654869.57142857136</v>
          </cell>
          <cell r="AQ1759">
            <v>654869.57142857136</v>
          </cell>
          <cell r="AR1759">
            <v>654869.57142857136</v>
          </cell>
          <cell r="AS1759">
            <v>654869.57142857136</v>
          </cell>
          <cell r="AT1759">
            <v>654869.57142857136</v>
          </cell>
          <cell r="AU1759">
            <v>654869.57142857136</v>
          </cell>
          <cell r="AV1759">
            <v>654869.57142857136</v>
          </cell>
          <cell r="AW1759">
            <v>654869.57142857136</v>
          </cell>
          <cell r="AX1759">
            <v>654869.57142857136</v>
          </cell>
          <cell r="AY1759">
            <v>654869.57142857136</v>
          </cell>
          <cell r="AZ1759">
            <v>654869.57142857136</v>
          </cell>
          <cell r="BA1759">
            <v>654869.57142857136</v>
          </cell>
          <cell r="BB1759">
            <v>654869.57142857136</v>
          </cell>
          <cell r="BC1759">
            <v>654869.57142857136</v>
          </cell>
          <cell r="BD1759">
            <v>654869.57142857136</v>
          </cell>
          <cell r="BE1759">
            <v>654869.57142857136</v>
          </cell>
          <cell r="BF1759">
            <v>654869.57142857136</v>
          </cell>
          <cell r="BG1759">
            <v>654869.57142857136</v>
          </cell>
          <cell r="BH1759">
            <v>654869.57142857136</v>
          </cell>
          <cell r="BI1759">
            <v>654869.57142857136</v>
          </cell>
          <cell r="BJ1759">
            <v>1309739.1428571427</v>
          </cell>
        </row>
        <row r="1760">
          <cell r="B1760">
            <v>4000</v>
          </cell>
          <cell r="C1760" t="str">
            <v>Site Management</v>
          </cell>
          <cell r="D1760">
            <v>40</v>
          </cell>
          <cell r="E1760" t="str">
            <v>Engineering, manufacture and assembly</v>
          </cell>
          <cell r="F1760" t="str">
            <v>29.  Local Engineering Service/Design</v>
          </cell>
          <cell r="L1760">
            <v>55227621.760719985</v>
          </cell>
          <cell r="M1760">
            <v>0</v>
          </cell>
          <cell r="N1760">
            <v>0</v>
          </cell>
          <cell r="O1760">
            <v>55227621.760719985</v>
          </cell>
          <cell r="P1760">
            <v>0</v>
          </cell>
          <cell r="Q1760">
            <v>0</v>
          </cell>
          <cell r="R1760">
            <v>0</v>
          </cell>
          <cell r="S1760">
            <v>0</v>
          </cell>
          <cell r="Z1760">
            <v>1453358.467387368</v>
          </cell>
          <cell r="AA1760">
            <v>1453358.467387368</v>
          </cell>
          <cell r="AB1760">
            <v>1453358.467387368</v>
          </cell>
          <cell r="AC1760">
            <v>1453358.467387368</v>
          </cell>
          <cell r="AD1760">
            <v>1453358.467387368</v>
          </cell>
          <cell r="AE1760">
            <v>1453358.467387368</v>
          </cell>
          <cell r="AF1760">
            <v>1453358.467387368</v>
          </cell>
          <cell r="AG1760">
            <v>1453358.467387368</v>
          </cell>
          <cell r="AH1760">
            <v>1453358.467387368</v>
          </cell>
          <cell r="AI1760">
            <v>1453358.467387368</v>
          </cell>
          <cell r="AJ1760">
            <v>1453358.467387368</v>
          </cell>
          <cell r="AK1760">
            <v>1453358.467387368</v>
          </cell>
          <cell r="AL1760">
            <v>1453358.467387368</v>
          </cell>
          <cell r="AM1760">
            <v>1453358.467387368</v>
          </cell>
          <cell r="AN1760">
            <v>1453358.467387368</v>
          </cell>
          <cell r="AO1760">
            <v>1453358.467387368</v>
          </cell>
          <cell r="AP1760">
            <v>1453358.467387368</v>
          </cell>
          <cell r="AQ1760">
            <v>1453358.467387368</v>
          </cell>
          <cell r="AR1760">
            <v>1453358.467387368</v>
          </cell>
          <cell r="AS1760">
            <v>1453358.467387368</v>
          </cell>
          <cell r="AT1760">
            <v>1453358.467387368</v>
          </cell>
          <cell r="AU1760">
            <v>1453358.467387368</v>
          </cell>
          <cell r="AV1760">
            <v>1453358.467387368</v>
          </cell>
          <cell r="AW1760">
            <v>1453358.467387368</v>
          </cell>
          <cell r="AX1760">
            <v>1453358.467387368</v>
          </cell>
          <cell r="AY1760">
            <v>1453358.467387368</v>
          </cell>
          <cell r="AZ1760">
            <v>1453358.467387368</v>
          </cell>
          <cell r="BA1760">
            <v>1453358.467387368</v>
          </cell>
          <cell r="BB1760">
            <v>1453358.467387368</v>
          </cell>
          <cell r="BC1760">
            <v>1453358.467387368</v>
          </cell>
          <cell r="BD1760">
            <v>1453358.467387368</v>
          </cell>
          <cell r="BE1760">
            <v>1453358.467387368</v>
          </cell>
          <cell r="BF1760">
            <v>1453358.467387368</v>
          </cell>
          <cell r="BG1760">
            <v>1453358.467387368</v>
          </cell>
          <cell r="BH1760">
            <v>1453358.467387368</v>
          </cell>
          <cell r="BI1760">
            <v>1453358.467387368</v>
          </cell>
          <cell r="BJ1760">
            <v>2901426.7505104756</v>
          </cell>
        </row>
        <row r="1761">
          <cell r="B1761">
            <v>4000</v>
          </cell>
          <cell r="C1761" t="str">
            <v>Accomodation</v>
          </cell>
          <cell r="D1761">
            <v>10</v>
          </cell>
          <cell r="E1761" t="str">
            <v>Design</v>
          </cell>
          <cell r="F1761" t="str">
            <v>29.  Local Engineering Service/Design</v>
          </cell>
          <cell r="H1761" t="str">
            <v>A Engineering</v>
          </cell>
          <cell r="I1761" t="str">
            <v>Local</v>
          </cell>
          <cell r="J1761" t="str">
            <v>ZAR</v>
          </cell>
          <cell r="M1761">
            <v>0</v>
          </cell>
          <cell r="N1761">
            <v>0</v>
          </cell>
          <cell r="O1761">
            <v>0</v>
          </cell>
          <cell r="P1761">
            <v>0</v>
          </cell>
          <cell r="Q1761">
            <v>0</v>
          </cell>
          <cell r="R1761">
            <v>0</v>
          </cell>
          <cell r="S1761">
            <v>0</v>
          </cell>
          <cell r="V1761">
            <v>0</v>
          </cell>
          <cell r="W1761">
            <v>0</v>
          </cell>
          <cell r="X1761">
            <v>0</v>
          </cell>
          <cell r="Y1761">
            <v>0</v>
          </cell>
          <cell r="Z1761">
            <v>0</v>
          </cell>
          <cell r="AA1761">
            <v>0</v>
          </cell>
          <cell r="AB1761">
            <v>0</v>
          </cell>
          <cell r="AC1761">
            <v>0</v>
          </cell>
          <cell r="AD1761">
            <v>0</v>
          </cell>
          <cell r="AE1761">
            <v>0</v>
          </cell>
          <cell r="AF1761">
            <v>0</v>
          </cell>
          <cell r="AG1761">
            <v>0</v>
          </cell>
          <cell r="AH1761">
            <v>0</v>
          </cell>
          <cell r="AI1761">
            <v>0</v>
          </cell>
          <cell r="AJ1761">
            <v>0</v>
          </cell>
          <cell r="AK1761">
            <v>0</v>
          </cell>
          <cell r="AL1761">
            <v>0</v>
          </cell>
          <cell r="AM1761">
            <v>0</v>
          </cell>
          <cell r="AN1761">
            <v>0</v>
          </cell>
          <cell r="AO1761">
            <v>0</v>
          </cell>
          <cell r="AP1761">
            <v>0</v>
          </cell>
          <cell r="AQ1761">
            <v>0</v>
          </cell>
          <cell r="AR1761">
            <v>0</v>
          </cell>
          <cell r="AS1761">
            <v>0</v>
          </cell>
          <cell r="AT1761">
            <v>0</v>
          </cell>
          <cell r="AU1761">
            <v>0</v>
          </cell>
          <cell r="AV1761">
            <v>0</v>
          </cell>
          <cell r="AW1761">
            <v>0</v>
          </cell>
          <cell r="AX1761">
            <v>0</v>
          </cell>
          <cell r="AY1761">
            <v>0</v>
          </cell>
          <cell r="AZ1761">
            <v>0</v>
          </cell>
          <cell r="BA1761">
            <v>0</v>
          </cell>
          <cell r="BB1761">
            <v>0</v>
          </cell>
          <cell r="BC1761">
            <v>0</v>
          </cell>
          <cell r="BD1761">
            <v>0</v>
          </cell>
          <cell r="BE1761">
            <v>0</v>
          </cell>
          <cell r="BF1761">
            <v>0</v>
          </cell>
          <cell r="BG1761">
            <v>0</v>
          </cell>
          <cell r="BH1761">
            <v>0</v>
          </cell>
          <cell r="BI1761">
            <v>0</v>
          </cell>
          <cell r="BJ1761">
            <v>0</v>
          </cell>
        </row>
        <row r="1762">
          <cell r="B1762">
            <v>4000</v>
          </cell>
          <cell r="C1762" t="str">
            <v>Accomodation</v>
          </cell>
          <cell r="D1762">
            <v>20</v>
          </cell>
          <cell r="E1762" t="str">
            <v>Procurement</v>
          </cell>
          <cell r="F1762" t="str">
            <v>18.  F.O.R. Price-Goods manufactured Inside R.S.A.</v>
          </cell>
          <cell r="H1762" t="str">
            <v>C Mechanical equipment and materials</v>
          </cell>
          <cell r="I1762" t="str">
            <v>Local</v>
          </cell>
          <cell r="J1762" t="str">
            <v>ZAR</v>
          </cell>
          <cell r="L1762">
            <v>5728221.4478399996</v>
          </cell>
          <cell r="M1762">
            <v>0</v>
          </cell>
          <cell r="N1762">
            <v>5728221.4478399996</v>
          </cell>
          <cell r="O1762">
            <v>0</v>
          </cell>
          <cell r="P1762">
            <v>0</v>
          </cell>
          <cell r="Q1762">
            <v>0</v>
          </cell>
          <cell r="R1762">
            <v>0</v>
          </cell>
          <cell r="S1762">
            <v>0</v>
          </cell>
          <cell r="Z1762">
            <v>150742.66967999999</v>
          </cell>
          <cell r="AA1762">
            <v>150742.66967999999</v>
          </cell>
          <cell r="AB1762">
            <v>150742.66967999999</v>
          </cell>
          <cell r="AC1762">
            <v>150742.66967999999</v>
          </cell>
          <cell r="AD1762">
            <v>150742.66967999999</v>
          </cell>
          <cell r="AE1762">
            <v>150742.66967999999</v>
          </cell>
          <cell r="AF1762">
            <v>150742.66967999999</v>
          </cell>
          <cell r="AG1762">
            <v>150742.66967999999</v>
          </cell>
          <cell r="AH1762">
            <v>150742.66967999999</v>
          </cell>
          <cell r="AI1762">
            <v>150742.66967999999</v>
          </cell>
          <cell r="AJ1762">
            <v>150742.66967999999</v>
          </cell>
          <cell r="AK1762">
            <v>150742.66967999999</v>
          </cell>
          <cell r="AL1762">
            <v>150742.66967999999</v>
          </cell>
          <cell r="AM1762">
            <v>150742.66967999999</v>
          </cell>
          <cell r="AN1762">
            <v>150742.66967999999</v>
          </cell>
          <cell r="AO1762">
            <v>150742.66967999999</v>
          </cell>
          <cell r="AP1762">
            <v>150742.66967999999</v>
          </cell>
          <cell r="AQ1762">
            <v>150742.66967999999</v>
          </cell>
          <cell r="AR1762">
            <v>150742.66967999999</v>
          </cell>
          <cell r="AS1762">
            <v>150742.66967999999</v>
          </cell>
          <cell r="AT1762">
            <v>150742.66967999999</v>
          </cell>
          <cell r="AU1762">
            <v>150742.66967999999</v>
          </cell>
          <cell r="AV1762">
            <v>150742.66967999999</v>
          </cell>
          <cell r="AW1762">
            <v>150742.66967999999</v>
          </cell>
          <cell r="AX1762">
            <v>150742.66967999999</v>
          </cell>
          <cell r="AY1762">
            <v>150742.66967999999</v>
          </cell>
          <cell r="AZ1762">
            <v>150742.66967999999</v>
          </cell>
          <cell r="BA1762">
            <v>150742.66967999999</v>
          </cell>
          <cell r="BB1762">
            <v>150742.66967999999</v>
          </cell>
          <cell r="BC1762">
            <v>150742.66967999999</v>
          </cell>
          <cell r="BD1762">
            <v>150742.66967999999</v>
          </cell>
          <cell r="BE1762">
            <v>150742.66967999999</v>
          </cell>
          <cell r="BF1762">
            <v>150742.66967999999</v>
          </cell>
          <cell r="BG1762">
            <v>150742.66967999999</v>
          </cell>
          <cell r="BH1762">
            <v>150742.66967999999</v>
          </cell>
          <cell r="BI1762">
            <v>150742.66967999999</v>
          </cell>
          <cell r="BJ1762">
            <v>300934.44989714283</v>
          </cell>
        </row>
        <row r="1763">
          <cell r="B1763">
            <v>4000</v>
          </cell>
          <cell r="C1763" t="str">
            <v>Accomodation</v>
          </cell>
          <cell r="D1763">
            <v>30</v>
          </cell>
          <cell r="E1763" t="str">
            <v>Engineering, manufacture and assembly</v>
          </cell>
          <cell r="F1763" t="str">
            <v>25.  Local labour</v>
          </cell>
          <cell r="H1763" t="str">
            <v>C Mechanical equipment and materials</v>
          </cell>
          <cell r="I1763" t="str">
            <v>Local</v>
          </cell>
          <cell r="J1763" t="str">
            <v>ZAR</v>
          </cell>
          <cell r="L1763">
            <v>143205.536196</v>
          </cell>
          <cell r="M1763">
            <v>0</v>
          </cell>
          <cell r="N1763">
            <v>0</v>
          </cell>
          <cell r="O1763">
            <v>143205.536196</v>
          </cell>
          <cell r="P1763">
            <v>0</v>
          </cell>
          <cell r="Q1763">
            <v>0</v>
          </cell>
          <cell r="R1763">
            <v>0</v>
          </cell>
          <cell r="S1763">
            <v>0</v>
          </cell>
          <cell r="Z1763">
            <v>3768.566742</v>
          </cell>
          <cell r="AA1763">
            <v>3768.566742</v>
          </cell>
          <cell r="AB1763">
            <v>3768.566742</v>
          </cell>
          <cell r="AC1763">
            <v>3768.566742</v>
          </cell>
          <cell r="AD1763">
            <v>3768.566742</v>
          </cell>
          <cell r="AE1763">
            <v>3768.566742</v>
          </cell>
          <cell r="AF1763">
            <v>3768.566742</v>
          </cell>
          <cell r="AG1763">
            <v>3768.566742</v>
          </cell>
          <cell r="AH1763">
            <v>3768.566742</v>
          </cell>
          <cell r="AI1763">
            <v>3768.566742</v>
          </cell>
          <cell r="AJ1763">
            <v>3768.566742</v>
          </cell>
          <cell r="AK1763">
            <v>3768.566742</v>
          </cell>
          <cell r="AL1763">
            <v>3768.566742</v>
          </cell>
          <cell r="AM1763">
            <v>3768.566742</v>
          </cell>
          <cell r="AN1763">
            <v>3768.566742</v>
          </cell>
          <cell r="AO1763">
            <v>3768.566742</v>
          </cell>
          <cell r="AP1763">
            <v>3768.566742</v>
          </cell>
          <cell r="AQ1763">
            <v>3768.566742</v>
          </cell>
          <cell r="AR1763">
            <v>3768.566742</v>
          </cell>
          <cell r="AS1763">
            <v>3768.566742</v>
          </cell>
          <cell r="AT1763">
            <v>3768.566742</v>
          </cell>
          <cell r="AU1763">
            <v>3768.566742</v>
          </cell>
          <cell r="AV1763">
            <v>3768.566742</v>
          </cell>
          <cell r="AW1763">
            <v>3768.566742</v>
          </cell>
          <cell r="AX1763">
            <v>3768.566742</v>
          </cell>
          <cell r="AY1763">
            <v>3768.566742</v>
          </cell>
          <cell r="AZ1763">
            <v>3768.566742</v>
          </cell>
          <cell r="BA1763">
            <v>3768.566742</v>
          </cell>
          <cell r="BB1763">
            <v>3768.566742</v>
          </cell>
          <cell r="BC1763">
            <v>3768.566742</v>
          </cell>
          <cell r="BD1763">
            <v>3768.566742</v>
          </cell>
          <cell r="BE1763">
            <v>3768.566742</v>
          </cell>
          <cell r="BF1763">
            <v>3768.566742</v>
          </cell>
          <cell r="BG1763">
            <v>3768.566742</v>
          </cell>
          <cell r="BH1763">
            <v>3768.566742</v>
          </cell>
          <cell r="BI1763">
            <v>3768.566742</v>
          </cell>
          <cell r="BJ1763">
            <v>7523.3112474285717</v>
          </cell>
        </row>
        <row r="1764">
          <cell r="B1764">
            <v>4000</v>
          </cell>
          <cell r="C1764" t="str">
            <v>Accomodation</v>
          </cell>
          <cell r="D1764">
            <v>40</v>
          </cell>
          <cell r="E1764" t="str">
            <v>Transport</v>
          </cell>
          <cell r="F1764" t="str">
            <v>22.  Cost of Road transport</v>
          </cell>
          <cell r="H1764" t="str">
            <v>E Transport</v>
          </cell>
          <cell r="I1764" t="str">
            <v>Local</v>
          </cell>
          <cell r="J1764" t="str">
            <v>ZAR</v>
          </cell>
          <cell r="L1764">
            <v>28641.107239199999</v>
          </cell>
          <cell r="M1764">
            <v>0</v>
          </cell>
          <cell r="N1764">
            <v>0</v>
          </cell>
          <cell r="O1764">
            <v>0</v>
          </cell>
          <cell r="P1764">
            <v>28641.107239199999</v>
          </cell>
          <cell r="Q1764">
            <v>0</v>
          </cell>
          <cell r="R1764">
            <v>0</v>
          </cell>
          <cell r="S1764">
            <v>0</v>
          </cell>
          <cell r="Z1764">
            <v>753.71334839999997</v>
          </cell>
          <cell r="AA1764">
            <v>753.71334839999997</v>
          </cell>
          <cell r="AB1764">
            <v>753.71334839999997</v>
          </cell>
          <cell r="AC1764">
            <v>753.71334839999997</v>
          </cell>
          <cell r="AD1764">
            <v>753.71334839999997</v>
          </cell>
          <cell r="AE1764">
            <v>753.71334839999997</v>
          </cell>
          <cell r="AF1764">
            <v>753.71334839999997</v>
          </cell>
          <cell r="AG1764">
            <v>753.71334839999997</v>
          </cell>
          <cell r="AH1764">
            <v>753.71334839999997</v>
          </cell>
          <cell r="AI1764">
            <v>753.71334839999997</v>
          </cell>
          <cell r="AJ1764">
            <v>753.71334839999997</v>
          </cell>
          <cell r="AK1764">
            <v>753.71334839999997</v>
          </cell>
          <cell r="AL1764">
            <v>753.71334839999997</v>
          </cell>
          <cell r="AM1764">
            <v>753.71334839999997</v>
          </cell>
          <cell r="AN1764">
            <v>753.71334839999997</v>
          </cell>
          <cell r="AO1764">
            <v>753.71334839999997</v>
          </cell>
          <cell r="AP1764">
            <v>753.71334839999997</v>
          </cell>
          <cell r="AQ1764">
            <v>753.71334839999997</v>
          </cell>
          <cell r="AR1764">
            <v>753.71334839999997</v>
          </cell>
          <cell r="AS1764">
            <v>753.71334839999997</v>
          </cell>
          <cell r="AT1764">
            <v>753.71334839999997</v>
          </cell>
          <cell r="AU1764">
            <v>753.71334839999997</v>
          </cell>
          <cell r="AV1764">
            <v>753.71334839999997</v>
          </cell>
          <cell r="AW1764">
            <v>753.71334839999997</v>
          </cell>
          <cell r="AX1764">
            <v>753.71334839999997</v>
          </cell>
          <cell r="AY1764">
            <v>753.71334839999997</v>
          </cell>
          <cell r="AZ1764">
            <v>753.71334839999997</v>
          </cell>
          <cell r="BA1764">
            <v>753.71334839999997</v>
          </cell>
          <cell r="BB1764">
            <v>753.71334839999997</v>
          </cell>
          <cell r="BC1764">
            <v>753.71334839999997</v>
          </cell>
          <cell r="BD1764">
            <v>753.71334839999997</v>
          </cell>
          <cell r="BE1764">
            <v>753.71334839999997</v>
          </cell>
          <cell r="BF1764">
            <v>753.71334839999997</v>
          </cell>
          <cell r="BG1764">
            <v>753.71334839999997</v>
          </cell>
          <cell r="BH1764">
            <v>753.71334839999997</v>
          </cell>
          <cell r="BI1764">
            <v>753.71334839999997</v>
          </cell>
          <cell r="BJ1764">
            <v>1504.8622494857143</v>
          </cell>
        </row>
        <row r="1765">
          <cell r="B1765">
            <v>4000</v>
          </cell>
          <cell r="C1765" t="str">
            <v>Accomodation</v>
          </cell>
          <cell r="D1765">
            <v>50</v>
          </cell>
          <cell r="E1765" t="str">
            <v>Construction, Erection, Installation</v>
          </cell>
          <cell r="F1765" t="str">
            <v>25.  Local labour</v>
          </cell>
          <cell r="H1765" t="str">
            <v>B Construction labour</v>
          </cell>
          <cell r="I1765" t="str">
            <v>Local</v>
          </cell>
          <cell r="J1765" t="str">
            <v>ZAR</v>
          </cell>
          <cell r="M1765">
            <v>0</v>
          </cell>
          <cell r="N1765">
            <v>0</v>
          </cell>
          <cell r="O1765">
            <v>0</v>
          </cell>
          <cell r="P1765">
            <v>0</v>
          </cell>
          <cell r="Q1765">
            <v>0</v>
          </cell>
          <cell r="R1765">
            <v>0</v>
          </cell>
          <cell r="S1765">
            <v>0</v>
          </cell>
          <cell r="V1765">
            <v>0</v>
          </cell>
          <cell r="W1765">
            <v>0</v>
          </cell>
          <cell r="X1765">
            <v>0</v>
          </cell>
          <cell r="Y1765">
            <v>0</v>
          </cell>
          <cell r="Z1765">
            <v>0</v>
          </cell>
          <cell r="AA1765">
            <v>0</v>
          </cell>
          <cell r="AB1765">
            <v>0</v>
          </cell>
          <cell r="AC1765">
            <v>0</v>
          </cell>
          <cell r="AD1765">
            <v>0</v>
          </cell>
          <cell r="AE1765">
            <v>0</v>
          </cell>
          <cell r="AF1765">
            <v>0</v>
          </cell>
          <cell r="AG1765">
            <v>0</v>
          </cell>
          <cell r="AH1765">
            <v>0</v>
          </cell>
          <cell r="AI1765">
            <v>0</v>
          </cell>
          <cell r="AJ1765">
            <v>0</v>
          </cell>
          <cell r="AK1765">
            <v>0</v>
          </cell>
          <cell r="AL1765">
            <v>0</v>
          </cell>
          <cell r="AM1765">
            <v>0</v>
          </cell>
          <cell r="AN1765">
            <v>0</v>
          </cell>
          <cell r="AO1765">
            <v>0</v>
          </cell>
          <cell r="AP1765">
            <v>0</v>
          </cell>
          <cell r="AQ1765">
            <v>0</v>
          </cell>
          <cell r="AR1765">
            <v>0</v>
          </cell>
          <cell r="AS1765">
            <v>0</v>
          </cell>
          <cell r="AT1765">
            <v>0</v>
          </cell>
          <cell r="AU1765">
            <v>0</v>
          </cell>
          <cell r="AV1765">
            <v>0</v>
          </cell>
          <cell r="AW1765">
            <v>0</v>
          </cell>
          <cell r="AX1765">
            <v>0</v>
          </cell>
          <cell r="AY1765">
            <v>0</v>
          </cell>
          <cell r="AZ1765">
            <v>0</v>
          </cell>
          <cell r="BA1765">
            <v>0</v>
          </cell>
          <cell r="BB1765">
            <v>0</v>
          </cell>
          <cell r="BC1765">
            <v>0</v>
          </cell>
          <cell r="BD1765">
            <v>0</v>
          </cell>
          <cell r="BE1765">
            <v>0</v>
          </cell>
          <cell r="BF1765">
            <v>0</v>
          </cell>
          <cell r="BG1765">
            <v>0</v>
          </cell>
          <cell r="BH1765">
            <v>0</v>
          </cell>
          <cell r="BI1765">
            <v>0</v>
          </cell>
          <cell r="BJ1765">
            <v>0</v>
          </cell>
        </row>
        <row r="1766">
          <cell r="B1766">
            <v>4000</v>
          </cell>
          <cell r="C1766" t="str">
            <v>Accomodation</v>
          </cell>
          <cell r="D1766">
            <v>60</v>
          </cell>
          <cell r="E1766" t="str">
            <v>Other</v>
          </cell>
          <cell r="M1766">
            <v>0</v>
          </cell>
          <cell r="N1766">
            <v>0</v>
          </cell>
          <cell r="O1766">
            <v>0</v>
          </cell>
          <cell r="P1766">
            <v>0</v>
          </cell>
          <cell r="Q1766">
            <v>0</v>
          </cell>
          <cell r="R1766">
            <v>0</v>
          </cell>
          <cell r="S1766">
            <v>0</v>
          </cell>
          <cell r="V1766">
            <v>0</v>
          </cell>
          <cell r="W1766">
            <v>0</v>
          </cell>
          <cell r="X1766">
            <v>0</v>
          </cell>
          <cell r="Y1766">
            <v>0</v>
          </cell>
          <cell r="Z1766">
            <v>0</v>
          </cell>
          <cell r="AA1766">
            <v>0</v>
          </cell>
          <cell r="AB1766">
            <v>0</v>
          </cell>
          <cell r="AC1766">
            <v>0</v>
          </cell>
          <cell r="AD1766">
            <v>0</v>
          </cell>
          <cell r="AE1766">
            <v>0</v>
          </cell>
          <cell r="AF1766">
            <v>0</v>
          </cell>
          <cell r="AG1766">
            <v>0</v>
          </cell>
          <cell r="AH1766">
            <v>0</v>
          </cell>
          <cell r="AI1766">
            <v>0</v>
          </cell>
          <cell r="AJ1766">
            <v>0</v>
          </cell>
          <cell r="AK1766">
            <v>0</v>
          </cell>
          <cell r="AL1766">
            <v>0</v>
          </cell>
          <cell r="AM1766">
            <v>0</v>
          </cell>
          <cell r="AN1766">
            <v>0</v>
          </cell>
          <cell r="AO1766">
            <v>0</v>
          </cell>
          <cell r="AP1766">
            <v>0</v>
          </cell>
          <cell r="AQ1766">
            <v>0</v>
          </cell>
          <cell r="AR1766">
            <v>0</v>
          </cell>
          <cell r="AS1766">
            <v>0</v>
          </cell>
          <cell r="AT1766">
            <v>0</v>
          </cell>
          <cell r="AU1766">
            <v>0</v>
          </cell>
          <cell r="AV1766">
            <v>0</v>
          </cell>
          <cell r="AW1766">
            <v>0</v>
          </cell>
          <cell r="AX1766">
            <v>0</v>
          </cell>
          <cell r="AY1766">
            <v>0</v>
          </cell>
          <cell r="AZ1766">
            <v>0</v>
          </cell>
          <cell r="BA1766">
            <v>0</v>
          </cell>
          <cell r="BB1766">
            <v>0</v>
          </cell>
          <cell r="BC1766">
            <v>0</v>
          </cell>
          <cell r="BD1766">
            <v>0</v>
          </cell>
          <cell r="BE1766">
            <v>0</v>
          </cell>
          <cell r="BF1766">
            <v>0</v>
          </cell>
          <cell r="BG1766">
            <v>0</v>
          </cell>
          <cell r="BH1766">
            <v>0</v>
          </cell>
          <cell r="BI1766">
            <v>0</v>
          </cell>
          <cell r="BJ1766">
            <v>0</v>
          </cell>
        </row>
        <row r="1767">
          <cell r="B1767">
            <v>4000</v>
          </cell>
          <cell r="C1767" t="str">
            <v>Accomodation</v>
          </cell>
          <cell r="D1767">
            <v>70</v>
          </cell>
          <cell r="M1767">
            <v>0</v>
          </cell>
          <cell r="N1767">
            <v>0</v>
          </cell>
          <cell r="O1767">
            <v>0</v>
          </cell>
          <cell r="P1767">
            <v>0</v>
          </cell>
          <cell r="Q1767">
            <v>0</v>
          </cell>
          <cell r="R1767">
            <v>0</v>
          </cell>
          <cell r="S1767">
            <v>0</v>
          </cell>
          <cell r="V1767">
            <v>0</v>
          </cell>
          <cell r="W1767">
            <v>0</v>
          </cell>
          <cell r="X1767">
            <v>0</v>
          </cell>
          <cell r="Y1767">
            <v>0</v>
          </cell>
          <cell r="Z1767">
            <v>0</v>
          </cell>
          <cell r="AA1767">
            <v>0</v>
          </cell>
          <cell r="AB1767">
            <v>0</v>
          </cell>
          <cell r="AC1767">
            <v>0</v>
          </cell>
          <cell r="AD1767">
            <v>0</v>
          </cell>
          <cell r="AE1767">
            <v>0</v>
          </cell>
          <cell r="AF1767">
            <v>0</v>
          </cell>
          <cell r="AG1767">
            <v>0</v>
          </cell>
          <cell r="AH1767">
            <v>0</v>
          </cell>
          <cell r="AI1767">
            <v>0</v>
          </cell>
          <cell r="AJ1767">
            <v>0</v>
          </cell>
          <cell r="AK1767">
            <v>0</v>
          </cell>
          <cell r="AL1767">
            <v>0</v>
          </cell>
          <cell r="AM1767">
            <v>0</v>
          </cell>
          <cell r="AN1767">
            <v>0</v>
          </cell>
          <cell r="AO1767">
            <v>0</v>
          </cell>
          <cell r="AP1767">
            <v>0</v>
          </cell>
          <cell r="AQ1767">
            <v>0</v>
          </cell>
          <cell r="AR1767">
            <v>0</v>
          </cell>
          <cell r="AS1767">
            <v>0</v>
          </cell>
          <cell r="AT1767">
            <v>0</v>
          </cell>
          <cell r="AU1767">
            <v>0</v>
          </cell>
          <cell r="AV1767">
            <v>0</v>
          </cell>
          <cell r="AW1767">
            <v>0</v>
          </cell>
          <cell r="AX1767">
            <v>0</v>
          </cell>
          <cell r="AY1767">
            <v>0</v>
          </cell>
          <cell r="AZ1767">
            <v>0</v>
          </cell>
          <cell r="BA1767">
            <v>0</v>
          </cell>
          <cell r="BB1767">
            <v>0</v>
          </cell>
          <cell r="BC1767">
            <v>0</v>
          </cell>
          <cell r="BD1767">
            <v>0</v>
          </cell>
          <cell r="BE1767">
            <v>0</v>
          </cell>
          <cell r="BF1767">
            <v>0</v>
          </cell>
          <cell r="BG1767">
            <v>0</v>
          </cell>
          <cell r="BH1767">
            <v>0</v>
          </cell>
          <cell r="BI1767">
            <v>0</v>
          </cell>
          <cell r="BJ1767">
            <v>0</v>
          </cell>
        </row>
        <row r="1768">
          <cell r="B1768">
            <v>4000</v>
          </cell>
          <cell r="C1768" t="str">
            <v>Meals</v>
          </cell>
          <cell r="D1768">
            <v>10</v>
          </cell>
          <cell r="E1768" t="str">
            <v>Design</v>
          </cell>
          <cell r="F1768" t="str">
            <v>29.  Local Engineering Service/Design</v>
          </cell>
          <cell r="H1768" t="str">
            <v>A Engineering</v>
          </cell>
          <cell r="I1768" t="str">
            <v>Local</v>
          </cell>
          <cell r="J1768" t="str">
            <v>ZAR</v>
          </cell>
          <cell r="M1768">
            <v>0</v>
          </cell>
          <cell r="N1768">
            <v>0</v>
          </cell>
          <cell r="O1768">
            <v>0</v>
          </cell>
          <cell r="P1768">
            <v>0</v>
          </cell>
          <cell r="Q1768">
            <v>0</v>
          </cell>
          <cell r="R1768">
            <v>0</v>
          </cell>
          <cell r="S1768">
            <v>0</v>
          </cell>
          <cell r="V1768">
            <v>0</v>
          </cell>
          <cell r="W1768">
            <v>0</v>
          </cell>
          <cell r="X1768">
            <v>0</v>
          </cell>
          <cell r="Y1768">
            <v>0</v>
          </cell>
          <cell r="Z1768">
            <v>0</v>
          </cell>
          <cell r="AA1768">
            <v>0</v>
          </cell>
          <cell r="AB1768">
            <v>0</v>
          </cell>
          <cell r="AC1768">
            <v>0</v>
          </cell>
          <cell r="AD1768">
            <v>0</v>
          </cell>
          <cell r="AE1768">
            <v>0</v>
          </cell>
          <cell r="AF1768">
            <v>0</v>
          </cell>
          <cell r="AG1768">
            <v>0</v>
          </cell>
          <cell r="AH1768">
            <v>0</v>
          </cell>
          <cell r="AI1768">
            <v>0</v>
          </cell>
          <cell r="AJ1768">
            <v>0</v>
          </cell>
          <cell r="AK1768">
            <v>0</v>
          </cell>
          <cell r="AL1768">
            <v>0</v>
          </cell>
          <cell r="AM1768">
            <v>0</v>
          </cell>
          <cell r="AN1768">
            <v>0</v>
          </cell>
          <cell r="AO1768">
            <v>0</v>
          </cell>
          <cell r="AP1768">
            <v>0</v>
          </cell>
          <cell r="AQ1768">
            <v>0</v>
          </cell>
          <cell r="AR1768">
            <v>0</v>
          </cell>
          <cell r="AS1768">
            <v>0</v>
          </cell>
          <cell r="AT1768">
            <v>0</v>
          </cell>
          <cell r="AU1768">
            <v>0</v>
          </cell>
          <cell r="AV1768">
            <v>0</v>
          </cell>
          <cell r="AW1768">
            <v>0</v>
          </cell>
          <cell r="AX1768">
            <v>0</v>
          </cell>
          <cell r="AY1768">
            <v>0</v>
          </cell>
          <cell r="AZ1768">
            <v>0</v>
          </cell>
          <cell r="BA1768">
            <v>0</v>
          </cell>
          <cell r="BB1768">
            <v>0</v>
          </cell>
          <cell r="BC1768">
            <v>0</v>
          </cell>
          <cell r="BD1768">
            <v>0</v>
          </cell>
          <cell r="BE1768">
            <v>0</v>
          </cell>
          <cell r="BF1768">
            <v>0</v>
          </cell>
          <cell r="BG1768">
            <v>0</v>
          </cell>
          <cell r="BH1768">
            <v>0</v>
          </cell>
          <cell r="BI1768">
            <v>0</v>
          </cell>
          <cell r="BJ1768">
            <v>0</v>
          </cell>
        </row>
        <row r="1769">
          <cell r="B1769">
            <v>4000</v>
          </cell>
          <cell r="C1769" t="str">
            <v>Meals</v>
          </cell>
          <cell r="D1769">
            <v>20</v>
          </cell>
          <cell r="E1769" t="str">
            <v>Procurement</v>
          </cell>
          <cell r="F1769" t="str">
            <v>18.  F.O.R. Price-Goods manufactured Inside R.S.A.</v>
          </cell>
          <cell r="H1769" t="str">
            <v>C Mechanical equipment and materials</v>
          </cell>
          <cell r="I1769" t="str">
            <v>Local</v>
          </cell>
          <cell r="J1769" t="str">
            <v>ZAR</v>
          </cell>
          <cell r="M1769">
            <v>0</v>
          </cell>
          <cell r="N1769">
            <v>0</v>
          </cell>
          <cell r="O1769">
            <v>0</v>
          </cell>
          <cell r="P1769">
            <v>0</v>
          </cell>
          <cell r="Q1769">
            <v>0</v>
          </cell>
          <cell r="R1769">
            <v>0</v>
          </cell>
          <cell r="S1769">
            <v>0</v>
          </cell>
          <cell r="V1769">
            <v>0</v>
          </cell>
          <cell r="W1769">
            <v>0</v>
          </cell>
          <cell r="X1769">
            <v>0</v>
          </cell>
          <cell r="Y1769">
            <v>0</v>
          </cell>
          <cell r="Z1769">
            <v>0</v>
          </cell>
          <cell r="AA1769">
            <v>0</v>
          </cell>
          <cell r="AB1769">
            <v>0</v>
          </cell>
          <cell r="AC1769">
            <v>0</v>
          </cell>
          <cell r="AD1769">
            <v>0</v>
          </cell>
          <cell r="AE1769">
            <v>0</v>
          </cell>
          <cell r="AF1769">
            <v>0</v>
          </cell>
          <cell r="AG1769">
            <v>0</v>
          </cell>
          <cell r="AH1769">
            <v>0</v>
          </cell>
          <cell r="AI1769">
            <v>0</v>
          </cell>
          <cell r="AJ1769">
            <v>0</v>
          </cell>
          <cell r="AK1769">
            <v>0</v>
          </cell>
          <cell r="AL1769">
            <v>0</v>
          </cell>
          <cell r="AM1769">
            <v>0</v>
          </cell>
          <cell r="AN1769">
            <v>0</v>
          </cell>
          <cell r="AO1769">
            <v>0</v>
          </cell>
          <cell r="AP1769">
            <v>0</v>
          </cell>
          <cell r="AQ1769">
            <v>0</v>
          </cell>
          <cell r="AR1769">
            <v>0</v>
          </cell>
          <cell r="AS1769">
            <v>0</v>
          </cell>
          <cell r="AT1769">
            <v>0</v>
          </cell>
          <cell r="AU1769">
            <v>0</v>
          </cell>
          <cell r="AV1769">
            <v>0</v>
          </cell>
          <cell r="AW1769">
            <v>0</v>
          </cell>
          <cell r="AX1769">
            <v>0</v>
          </cell>
          <cell r="AY1769">
            <v>0</v>
          </cell>
          <cell r="AZ1769">
            <v>0</v>
          </cell>
          <cell r="BA1769">
            <v>0</v>
          </cell>
          <cell r="BB1769">
            <v>0</v>
          </cell>
          <cell r="BC1769">
            <v>0</v>
          </cell>
          <cell r="BD1769">
            <v>0</v>
          </cell>
          <cell r="BE1769">
            <v>0</v>
          </cell>
          <cell r="BF1769">
            <v>0</v>
          </cell>
          <cell r="BG1769">
            <v>0</v>
          </cell>
          <cell r="BH1769">
            <v>0</v>
          </cell>
          <cell r="BI1769">
            <v>0</v>
          </cell>
          <cell r="BJ1769">
            <v>0</v>
          </cell>
        </row>
        <row r="1770">
          <cell r="B1770">
            <v>4000</v>
          </cell>
          <cell r="C1770" t="str">
            <v>Meals</v>
          </cell>
          <cell r="D1770">
            <v>30</v>
          </cell>
          <cell r="E1770" t="str">
            <v>Engineering, manufacture and assembly</v>
          </cell>
          <cell r="F1770" t="str">
            <v>25.  Local labour</v>
          </cell>
          <cell r="H1770" t="str">
            <v>C Mechanical equipment and materials</v>
          </cell>
          <cell r="I1770" t="str">
            <v>Local</v>
          </cell>
          <cell r="J1770" t="str">
            <v>ZAR</v>
          </cell>
          <cell r="M1770">
            <v>0</v>
          </cell>
          <cell r="N1770">
            <v>0</v>
          </cell>
          <cell r="O1770">
            <v>0</v>
          </cell>
          <cell r="P1770">
            <v>0</v>
          </cell>
          <cell r="Q1770">
            <v>0</v>
          </cell>
          <cell r="R1770">
            <v>0</v>
          </cell>
          <cell r="S1770">
            <v>0</v>
          </cell>
          <cell r="V1770">
            <v>0</v>
          </cell>
          <cell r="W1770">
            <v>0</v>
          </cell>
          <cell r="X1770">
            <v>0</v>
          </cell>
          <cell r="Y1770">
            <v>0</v>
          </cell>
          <cell r="Z1770">
            <v>0</v>
          </cell>
          <cell r="AA1770">
            <v>0</v>
          </cell>
          <cell r="AB1770">
            <v>0</v>
          </cell>
          <cell r="AC1770">
            <v>0</v>
          </cell>
          <cell r="AD1770">
            <v>0</v>
          </cell>
          <cell r="AE1770">
            <v>0</v>
          </cell>
          <cell r="AF1770">
            <v>0</v>
          </cell>
          <cell r="AG1770">
            <v>0</v>
          </cell>
          <cell r="AH1770">
            <v>0</v>
          </cell>
          <cell r="AI1770">
            <v>0</v>
          </cell>
          <cell r="AJ1770">
            <v>0</v>
          </cell>
          <cell r="AK1770">
            <v>0</v>
          </cell>
          <cell r="AL1770">
            <v>0</v>
          </cell>
          <cell r="AM1770">
            <v>0</v>
          </cell>
          <cell r="AN1770">
            <v>0</v>
          </cell>
          <cell r="AO1770">
            <v>0</v>
          </cell>
          <cell r="AP1770">
            <v>0</v>
          </cell>
          <cell r="AQ1770">
            <v>0</v>
          </cell>
          <cell r="AR1770">
            <v>0</v>
          </cell>
          <cell r="AS1770">
            <v>0</v>
          </cell>
          <cell r="AT1770">
            <v>0</v>
          </cell>
          <cell r="AU1770">
            <v>0</v>
          </cell>
          <cell r="AV1770">
            <v>0</v>
          </cell>
          <cell r="AW1770">
            <v>0</v>
          </cell>
          <cell r="AX1770">
            <v>0</v>
          </cell>
          <cell r="AY1770">
            <v>0</v>
          </cell>
          <cell r="AZ1770">
            <v>0</v>
          </cell>
          <cell r="BA1770">
            <v>0</v>
          </cell>
          <cell r="BB1770">
            <v>0</v>
          </cell>
          <cell r="BC1770">
            <v>0</v>
          </cell>
          <cell r="BD1770">
            <v>0</v>
          </cell>
          <cell r="BE1770">
            <v>0</v>
          </cell>
          <cell r="BF1770">
            <v>0</v>
          </cell>
          <cell r="BG1770">
            <v>0</v>
          </cell>
          <cell r="BH1770">
            <v>0</v>
          </cell>
          <cell r="BI1770">
            <v>0</v>
          </cell>
          <cell r="BJ1770">
            <v>0</v>
          </cell>
        </row>
        <row r="1771">
          <cell r="B1771">
            <v>4000</v>
          </cell>
          <cell r="C1771" t="str">
            <v>Meals</v>
          </cell>
          <cell r="D1771">
            <v>40</v>
          </cell>
          <cell r="E1771" t="str">
            <v>Transport</v>
          </cell>
          <cell r="F1771" t="str">
            <v>22.  Cost of Road transport</v>
          </cell>
          <cell r="H1771" t="str">
            <v>E Transport</v>
          </cell>
          <cell r="I1771" t="str">
            <v>Local</v>
          </cell>
          <cell r="J1771" t="str">
            <v>ZAR</v>
          </cell>
          <cell r="M1771">
            <v>0</v>
          </cell>
          <cell r="N1771">
            <v>0</v>
          </cell>
          <cell r="O1771">
            <v>0</v>
          </cell>
          <cell r="P1771">
            <v>0</v>
          </cell>
          <cell r="Q1771">
            <v>0</v>
          </cell>
          <cell r="R1771">
            <v>0</v>
          </cell>
          <cell r="S1771">
            <v>0</v>
          </cell>
          <cell r="V1771">
            <v>0</v>
          </cell>
          <cell r="W1771">
            <v>0</v>
          </cell>
          <cell r="X1771">
            <v>0</v>
          </cell>
          <cell r="Y1771">
            <v>0</v>
          </cell>
          <cell r="Z1771">
            <v>0</v>
          </cell>
          <cell r="AA1771">
            <v>0</v>
          </cell>
          <cell r="AB1771">
            <v>0</v>
          </cell>
          <cell r="AC1771">
            <v>0</v>
          </cell>
          <cell r="AD1771">
            <v>0</v>
          </cell>
          <cell r="AE1771">
            <v>0</v>
          </cell>
          <cell r="AF1771">
            <v>0</v>
          </cell>
          <cell r="AG1771">
            <v>0</v>
          </cell>
          <cell r="AH1771">
            <v>0</v>
          </cell>
          <cell r="AI1771">
            <v>0</v>
          </cell>
          <cell r="AJ1771">
            <v>0</v>
          </cell>
          <cell r="AK1771">
            <v>0</v>
          </cell>
          <cell r="AL1771">
            <v>0</v>
          </cell>
          <cell r="AM1771">
            <v>0</v>
          </cell>
          <cell r="AN1771">
            <v>0</v>
          </cell>
          <cell r="AO1771">
            <v>0</v>
          </cell>
          <cell r="AP1771">
            <v>0</v>
          </cell>
          <cell r="AQ1771">
            <v>0</v>
          </cell>
          <cell r="AR1771">
            <v>0</v>
          </cell>
          <cell r="AS1771">
            <v>0</v>
          </cell>
          <cell r="AT1771">
            <v>0</v>
          </cell>
          <cell r="AU1771">
            <v>0</v>
          </cell>
          <cell r="AV1771">
            <v>0</v>
          </cell>
          <cell r="AW1771">
            <v>0</v>
          </cell>
          <cell r="AX1771">
            <v>0</v>
          </cell>
          <cell r="AY1771">
            <v>0</v>
          </cell>
          <cell r="AZ1771">
            <v>0</v>
          </cell>
          <cell r="BA1771">
            <v>0</v>
          </cell>
          <cell r="BB1771">
            <v>0</v>
          </cell>
          <cell r="BC1771">
            <v>0</v>
          </cell>
          <cell r="BD1771">
            <v>0</v>
          </cell>
          <cell r="BE1771">
            <v>0</v>
          </cell>
          <cell r="BF1771">
            <v>0</v>
          </cell>
          <cell r="BG1771">
            <v>0</v>
          </cell>
          <cell r="BH1771">
            <v>0</v>
          </cell>
          <cell r="BI1771">
            <v>0</v>
          </cell>
          <cell r="BJ1771">
            <v>0</v>
          </cell>
        </row>
        <row r="1772">
          <cell r="B1772">
            <v>4000</v>
          </cell>
          <cell r="C1772" t="str">
            <v>Meals</v>
          </cell>
          <cell r="D1772">
            <v>50</v>
          </cell>
          <cell r="E1772" t="str">
            <v>Construction, Erection, Installation</v>
          </cell>
          <cell r="F1772" t="str">
            <v>25.  Local labour</v>
          </cell>
          <cell r="H1772" t="str">
            <v>B Construction labour</v>
          </cell>
          <cell r="I1772" t="str">
            <v>Local</v>
          </cell>
          <cell r="J1772" t="str">
            <v>ZAR</v>
          </cell>
          <cell r="M1772">
            <v>0</v>
          </cell>
          <cell r="N1772">
            <v>0</v>
          </cell>
          <cell r="O1772">
            <v>0</v>
          </cell>
          <cell r="P1772">
            <v>0</v>
          </cell>
          <cell r="Q1772">
            <v>0</v>
          </cell>
          <cell r="R1772">
            <v>0</v>
          </cell>
          <cell r="S1772">
            <v>0</v>
          </cell>
          <cell r="V1772">
            <v>0</v>
          </cell>
          <cell r="W1772">
            <v>0</v>
          </cell>
          <cell r="X1772">
            <v>0</v>
          </cell>
          <cell r="Y1772">
            <v>0</v>
          </cell>
          <cell r="Z1772">
            <v>0</v>
          </cell>
          <cell r="AA1772">
            <v>0</v>
          </cell>
          <cell r="AB1772">
            <v>0</v>
          </cell>
          <cell r="AC1772">
            <v>0</v>
          </cell>
          <cell r="AD1772">
            <v>0</v>
          </cell>
          <cell r="AE1772">
            <v>0</v>
          </cell>
          <cell r="AF1772">
            <v>0</v>
          </cell>
          <cell r="AG1772">
            <v>0</v>
          </cell>
          <cell r="AH1772">
            <v>0</v>
          </cell>
          <cell r="AI1772">
            <v>0</v>
          </cell>
          <cell r="AJ1772">
            <v>0</v>
          </cell>
          <cell r="AK1772">
            <v>0</v>
          </cell>
          <cell r="AL1772">
            <v>0</v>
          </cell>
          <cell r="AM1772">
            <v>0</v>
          </cell>
          <cell r="AN1772">
            <v>0</v>
          </cell>
          <cell r="AO1772">
            <v>0</v>
          </cell>
          <cell r="AP1772">
            <v>0</v>
          </cell>
          <cell r="AQ1772">
            <v>0</v>
          </cell>
          <cell r="AR1772">
            <v>0</v>
          </cell>
          <cell r="AS1772">
            <v>0</v>
          </cell>
          <cell r="AT1772">
            <v>0</v>
          </cell>
          <cell r="AU1772">
            <v>0</v>
          </cell>
          <cell r="AV1772">
            <v>0</v>
          </cell>
          <cell r="AW1772">
            <v>0</v>
          </cell>
          <cell r="AX1772">
            <v>0</v>
          </cell>
          <cell r="AY1772">
            <v>0</v>
          </cell>
          <cell r="AZ1772">
            <v>0</v>
          </cell>
          <cell r="BA1772">
            <v>0</v>
          </cell>
          <cell r="BB1772">
            <v>0</v>
          </cell>
          <cell r="BC1772">
            <v>0</v>
          </cell>
          <cell r="BD1772">
            <v>0</v>
          </cell>
          <cell r="BE1772">
            <v>0</v>
          </cell>
          <cell r="BF1772">
            <v>0</v>
          </cell>
          <cell r="BG1772">
            <v>0</v>
          </cell>
          <cell r="BH1772">
            <v>0</v>
          </cell>
          <cell r="BI1772">
            <v>0</v>
          </cell>
          <cell r="BJ1772">
            <v>0</v>
          </cell>
        </row>
        <row r="1773">
          <cell r="B1773">
            <v>4000</v>
          </cell>
          <cell r="C1773" t="str">
            <v>Meals</v>
          </cell>
          <cell r="D1773">
            <v>60</v>
          </cell>
          <cell r="E1773" t="str">
            <v>Other</v>
          </cell>
          <cell r="M1773">
            <v>0</v>
          </cell>
          <cell r="N1773">
            <v>0</v>
          </cell>
          <cell r="O1773">
            <v>0</v>
          </cell>
          <cell r="P1773">
            <v>0</v>
          </cell>
          <cell r="Q1773">
            <v>0</v>
          </cell>
          <cell r="R1773">
            <v>0</v>
          </cell>
          <cell r="S1773">
            <v>0</v>
          </cell>
          <cell r="V1773">
            <v>0</v>
          </cell>
          <cell r="W1773">
            <v>0</v>
          </cell>
          <cell r="X1773">
            <v>0</v>
          </cell>
          <cell r="Y1773">
            <v>0</v>
          </cell>
          <cell r="Z1773">
            <v>0</v>
          </cell>
          <cell r="AA1773">
            <v>0</v>
          </cell>
          <cell r="AB1773">
            <v>0</v>
          </cell>
          <cell r="AC1773">
            <v>0</v>
          </cell>
          <cell r="AD1773">
            <v>0</v>
          </cell>
          <cell r="AE1773">
            <v>0</v>
          </cell>
          <cell r="AF1773">
            <v>0</v>
          </cell>
          <cell r="AG1773">
            <v>0</v>
          </cell>
          <cell r="AH1773">
            <v>0</v>
          </cell>
          <cell r="AI1773">
            <v>0</v>
          </cell>
          <cell r="AJ1773">
            <v>0</v>
          </cell>
          <cell r="AK1773">
            <v>0</v>
          </cell>
          <cell r="AL1773">
            <v>0</v>
          </cell>
          <cell r="AM1773">
            <v>0</v>
          </cell>
          <cell r="AN1773">
            <v>0</v>
          </cell>
          <cell r="AO1773">
            <v>0</v>
          </cell>
          <cell r="AP1773">
            <v>0</v>
          </cell>
          <cell r="AQ1773">
            <v>0</v>
          </cell>
          <cell r="AR1773">
            <v>0</v>
          </cell>
          <cell r="AS1773">
            <v>0</v>
          </cell>
          <cell r="AT1773">
            <v>0</v>
          </cell>
          <cell r="AU1773">
            <v>0</v>
          </cell>
          <cell r="AV1773">
            <v>0</v>
          </cell>
          <cell r="AW1773">
            <v>0</v>
          </cell>
          <cell r="AX1773">
            <v>0</v>
          </cell>
          <cell r="AY1773">
            <v>0</v>
          </cell>
          <cell r="AZ1773">
            <v>0</v>
          </cell>
          <cell r="BA1773">
            <v>0</v>
          </cell>
          <cell r="BB1773">
            <v>0</v>
          </cell>
          <cell r="BC1773">
            <v>0</v>
          </cell>
          <cell r="BD1773">
            <v>0</v>
          </cell>
          <cell r="BE1773">
            <v>0</v>
          </cell>
          <cell r="BF1773">
            <v>0</v>
          </cell>
          <cell r="BG1773">
            <v>0</v>
          </cell>
          <cell r="BH1773">
            <v>0</v>
          </cell>
          <cell r="BI1773">
            <v>0</v>
          </cell>
          <cell r="BJ1773">
            <v>0</v>
          </cell>
        </row>
        <row r="1774">
          <cell r="B1774">
            <v>4000</v>
          </cell>
          <cell r="C1774" t="str">
            <v>Meals</v>
          </cell>
          <cell r="D1774">
            <v>70</v>
          </cell>
          <cell r="M1774">
            <v>0</v>
          </cell>
          <cell r="N1774">
            <v>0</v>
          </cell>
          <cell r="O1774">
            <v>0</v>
          </cell>
          <cell r="P1774">
            <v>0</v>
          </cell>
          <cell r="Q1774">
            <v>0</v>
          </cell>
          <cell r="R1774">
            <v>0</v>
          </cell>
          <cell r="S1774">
            <v>0</v>
          </cell>
          <cell r="V1774">
            <v>0</v>
          </cell>
          <cell r="W1774">
            <v>0</v>
          </cell>
          <cell r="X1774">
            <v>0</v>
          </cell>
          <cell r="Y1774">
            <v>0</v>
          </cell>
          <cell r="Z1774">
            <v>0</v>
          </cell>
          <cell r="AA1774">
            <v>0</v>
          </cell>
          <cell r="AB1774">
            <v>0</v>
          </cell>
          <cell r="AC1774">
            <v>0</v>
          </cell>
          <cell r="AD1774">
            <v>0</v>
          </cell>
          <cell r="AE1774">
            <v>0</v>
          </cell>
          <cell r="AF1774">
            <v>0</v>
          </cell>
          <cell r="AG1774">
            <v>0</v>
          </cell>
          <cell r="AH1774">
            <v>0</v>
          </cell>
          <cell r="AI1774">
            <v>0</v>
          </cell>
          <cell r="AJ1774">
            <v>0</v>
          </cell>
          <cell r="AK1774">
            <v>0</v>
          </cell>
          <cell r="AL1774">
            <v>0</v>
          </cell>
          <cell r="AM1774">
            <v>0</v>
          </cell>
          <cell r="AN1774">
            <v>0</v>
          </cell>
          <cell r="AO1774">
            <v>0</v>
          </cell>
          <cell r="AP1774">
            <v>0</v>
          </cell>
          <cell r="AQ1774">
            <v>0</v>
          </cell>
          <cell r="AR1774">
            <v>0</v>
          </cell>
          <cell r="AS1774">
            <v>0</v>
          </cell>
          <cell r="AT1774">
            <v>0</v>
          </cell>
          <cell r="AU1774">
            <v>0</v>
          </cell>
          <cell r="AV1774">
            <v>0</v>
          </cell>
          <cell r="AW1774">
            <v>0</v>
          </cell>
          <cell r="AX1774">
            <v>0</v>
          </cell>
          <cell r="AY1774">
            <v>0</v>
          </cell>
          <cell r="AZ1774">
            <v>0</v>
          </cell>
          <cell r="BA1774">
            <v>0</v>
          </cell>
          <cell r="BB1774">
            <v>0</v>
          </cell>
          <cell r="BC1774">
            <v>0</v>
          </cell>
          <cell r="BD1774">
            <v>0</v>
          </cell>
          <cell r="BE1774">
            <v>0</v>
          </cell>
          <cell r="BF1774">
            <v>0</v>
          </cell>
          <cell r="BG1774">
            <v>0</v>
          </cell>
          <cell r="BH1774">
            <v>0</v>
          </cell>
          <cell r="BI1774">
            <v>0</v>
          </cell>
          <cell r="BJ1774">
            <v>0</v>
          </cell>
        </row>
        <row r="1775">
          <cell r="B1775">
            <v>4000</v>
          </cell>
          <cell r="C1775" t="str">
            <v>Transport of Staff</v>
          </cell>
          <cell r="D1775">
            <v>10</v>
          </cell>
          <cell r="E1775" t="str">
            <v>Design</v>
          </cell>
          <cell r="F1775" t="str">
            <v>29.  Local Engineering Service/Design</v>
          </cell>
          <cell r="H1775" t="str">
            <v>A Engineering</v>
          </cell>
          <cell r="I1775" t="str">
            <v>Local</v>
          </cell>
          <cell r="J1775" t="str">
            <v>ZAR</v>
          </cell>
          <cell r="L1775">
            <v>3925800.9261000003</v>
          </cell>
          <cell r="M1775">
            <v>3925800.9261000003</v>
          </cell>
          <cell r="N1775">
            <v>0</v>
          </cell>
          <cell r="O1775">
            <v>0</v>
          </cell>
          <cell r="P1775">
            <v>0</v>
          </cell>
          <cell r="Q1775">
            <v>0</v>
          </cell>
          <cell r="R1775">
            <v>0</v>
          </cell>
          <cell r="S1775">
            <v>0</v>
          </cell>
          <cell r="Z1775">
            <v>103310.55068684211</v>
          </cell>
          <cell r="AA1775">
            <v>103310.55068684211</v>
          </cell>
          <cell r="AB1775">
            <v>103310.55068684211</v>
          </cell>
          <cell r="AC1775">
            <v>103310.55068684211</v>
          </cell>
          <cell r="AD1775">
            <v>103310.55068684211</v>
          </cell>
          <cell r="AE1775">
            <v>103310.55068684211</v>
          </cell>
          <cell r="AF1775">
            <v>103310.55068684211</v>
          </cell>
          <cell r="AG1775">
            <v>103310.55068684211</v>
          </cell>
          <cell r="AH1775">
            <v>103310.55068684211</v>
          </cell>
          <cell r="AI1775">
            <v>103310.55068684211</v>
          </cell>
          <cell r="AJ1775">
            <v>103310.55068684211</v>
          </cell>
          <cell r="AK1775">
            <v>103310.55068684211</v>
          </cell>
          <cell r="AL1775">
            <v>103310.55068684211</v>
          </cell>
          <cell r="AM1775">
            <v>103310.55068684211</v>
          </cell>
          <cell r="AN1775">
            <v>103310.55068684211</v>
          </cell>
          <cell r="AO1775">
            <v>103310.55068684211</v>
          </cell>
          <cell r="AP1775">
            <v>103310.55068684211</v>
          </cell>
          <cell r="AQ1775">
            <v>103310.55068684211</v>
          </cell>
          <cell r="AR1775">
            <v>103310.55068684211</v>
          </cell>
          <cell r="AS1775">
            <v>103310.55068684211</v>
          </cell>
          <cell r="AT1775">
            <v>103310.55068684211</v>
          </cell>
          <cell r="AU1775">
            <v>103310.55068684211</v>
          </cell>
          <cell r="AV1775">
            <v>103310.55068684211</v>
          </cell>
          <cell r="AW1775">
            <v>103310.55068684211</v>
          </cell>
          <cell r="AX1775">
            <v>103310.55068684211</v>
          </cell>
          <cell r="AY1775">
            <v>103310.55068684211</v>
          </cell>
          <cell r="AZ1775">
            <v>103310.55068684211</v>
          </cell>
          <cell r="BA1775">
            <v>103310.55068684211</v>
          </cell>
          <cell r="BB1775">
            <v>103310.55068684211</v>
          </cell>
          <cell r="BC1775">
            <v>103310.55068684211</v>
          </cell>
          <cell r="BD1775">
            <v>103310.55068684211</v>
          </cell>
          <cell r="BE1775">
            <v>103310.55068684211</v>
          </cell>
          <cell r="BF1775">
            <v>103310.55068684211</v>
          </cell>
          <cell r="BG1775">
            <v>103310.55068684211</v>
          </cell>
          <cell r="BH1775">
            <v>103310.55068684211</v>
          </cell>
          <cell r="BI1775">
            <v>103310.55068684211</v>
          </cell>
          <cell r="BJ1775">
            <v>206621.10137368421</v>
          </cell>
        </row>
        <row r="1776">
          <cell r="B1776">
            <v>4000</v>
          </cell>
          <cell r="C1776" t="str">
            <v>Transport of Staff</v>
          </cell>
          <cell r="D1776">
            <v>20</v>
          </cell>
          <cell r="E1776" t="str">
            <v>Procurement</v>
          </cell>
          <cell r="F1776" t="str">
            <v>18.  F.O.R. Price-Goods manufactured Inside R.S.A.</v>
          </cell>
          <cell r="H1776" t="str">
            <v>C Mechanical equipment and materials</v>
          </cell>
          <cell r="I1776" t="str">
            <v>Local</v>
          </cell>
          <cell r="J1776" t="str">
            <v>ZAR</v>
          </cell>
          <cell r="L1776">
            <v>98145.023152499998</v>
          </cell>
          <cell r="M1776">
            <v>0</v>
          </cell>
          <cell r="N1776">
            <v>98145.023152499998</v>
          </cell>
          <cell r="O1776">
            <v>0</v>
          </cell>
          <cell r="P1776">
            <v>0</v>
          </cell>
          <cell r="Q1776">
            <v>0</v>
          </cell>
          <cell r="R1776">
            <v>0</v>
          </cell>
          <cell r="S1776">
            <v>0</v>
          </cell>
          <cell r="Z1776">
            <v>2582.7637671710527</v>
          </cell>
          <cell r="AA1776">
            <v>2582.7637671710527</v>
          </cell>
          <cell r="AB1776">
            <v>2582.7637671710527</v>
          </cell>
          <cell r="AC1776">
            <v>2582.7637671710527</v>
          </cell>
          <cell r="AD1776">
            <v>2582.7637671710527</v>
          </cell>
          <cell r="AE1776">
            <v>2582.7637671710527</v>
          </cell>
          <cell r="AF1776">
            <v>2582.7637671710527</v>
          </cell>
          <cell r="AG1776">
            <v>2582.7637671710527</v>
          </cell>
          <cell r="AH1776">
            <v>2582.7637671710527</v>
          </cell>
          <cell r="AI1776">
            <v>2582.7637671710527</v>
          </cell>
          <cell r="AJ1776">
            <v>2582.7637671710527</v>
          </cell>
          <cell r="AK1776">
            <v>2582.7637671710527</v>
          </cell>
          <cell r="AL1776">
            <v>2582.7637671710527</v>
          </cell>
          <cell r="AM1776">
            <v>2582.7637671710527</v>
          </cell>
          <cell r="AN1776">
            <v>2582.7637671710527</v>
          </cell>
          <cell r="AO1776">
            <v>2582.7637671710527</v>
          </cell>
          <cell r="AP1776">
            <v>2582.7637671710527</v>
          </cell>
          <cell r="AQ1776">
            <v>2582.7637671710527</v>
          </cell>
          <cell r="AR1776">
            <v>2582.7637671710527</v>
          </cell>
          <cell r="AS1776">
            <v>2582.7637671710527</v>
          </cell>
          <cell r="AT1776">
            <v>2582.7637671710527</v>
          </cell>
          <cell r="AU1776">
            <v>2582.7637671710527</v>
          </cell>
          <cell r="AV1776">
            <v>2582.7637671710527</v>
          </cell>
          <cell r="AW1776">
            <v>2582.7637671710527</v>
          </cell>
          <cell r="AX1776">
            <v>2582.7637671710527</v>
          </cell>
          <cell r="AY1776">
            <v>2582.7637671710527</v>
          </cell>
          <cell r="AZ1776">
            <v>2582.7637671710527</v>
          </cell>
          <cell r="BA1776">
            <v>2582.7637671710527</v>
          </cell>
          <cell r="BB1776">
            <v>2582.7637671710527</v>
          </cell>
          <cell r="BC1776">
            <v>2582.7637671710527</v>
          </cell>
          <cell r="BD1776">
            <v>2582.7637671710527</v>
          </cell>
          <cell r="BE1776">
            <v>2582.7637671710527</v>
          </cell>
          <cell r="BF1776">
            <v>2582.7637671710527</v>
          </cell>
          <cell r="BG1776">
            <v>2582.7637671710527</v>
          </cell>
          <cell r="BH1776">
            <v>2582.7637671710527</v>
          </cell>
          <cell r="BI1776">
            <v>2582.7637671710527</v>
          </cell>
          <cell r="BJ1776">
            <v>5165.5275343421054</v>
          </cell>
        </row>
        <row r="1777">
          <cell r="B1777">
            <v>4000</v>
          </cell>
          <cell r="C1777" t="str">
            <v>Transport of Staff</v>
          </cell>
          <cell r="D1777">
            <v>30</v>
          </cell>
          <cell r="E1777" t="str">
            <v>Engineering, manufacture and assembly</v>
          </cell>
          <cell r="F1777" t="str">
            <v>25.  Local labour</v>
          </cell>
          <cell r="H1777" t="str">
            <v>C Mechanical equipment and materials</v>
          </cell>
          <cell r="I1777" t="str">
            <v>Local</v>
          </cell>
          <cell r="J1777" t="str">
            <v>ZAR</v>
          </cell>
          <cell r="L1777">
            <v>19629.0046305</v>
          </cell>
          <cell r="M1777">
            <v>0</v>
          </cell>
          <cell r="N1777">
            <v>0</v>
          </cell>
          <cell r="O1777">
            <v>19629.0046305</v>
          </cell>
          <cell r="P1777">
            <v>0</v>
          </cell>
          <cell r="Q1777">
            <v>0</v>
          </cell>
          <cell r="R1777">
            <v>0</v>
          </cell>
          <cell r="S1777">
            <v>0</v>
          </cell>
          <cell r="Z1777">
            <v>516.55275343421056</v>
          </cell>
          <cell r="AA1777">
            <v>516.55275343421056</v>
          </cell>
          <cell r="AB1777">
            <v>516.55275343421056</v>
          </cell>
          <cell r="AC1777">
            <v>516.55275343421056</v>
          </cell>
          <cell r="AD1777">
            <v>516.55275343421056</v>
          </cell>
          <cell r="AE1777">
            <v>516.55275343421056</v>
          </cell>
          <cell r="AF1777">
            <v>516.55275343421056</v>
          </cell>
          <cell r="AG1777">
            <v>516.55275343421056</v>
          </cell>
          <cell r="AH1777">
            <v>516.55275343421056</v>
          </cell>
          <cell r="AI1777">
            <v>516.55275343421056</v>
          </cell>
          <cell r="AJ1777">
            <v>516.55275343421056</v>
          </cell>
          <cell r="AK1777">
            <v>516.55275343421056</v>
          </cell>
          <cell r="AL1777">
            <v>516.55275343421056</v>
          </cell>
          <cell r="AM1777">
            <v>516.55275343421056</v>
          </cell>
          <cell r="AN1777">
            <v>516.55275343421056</v>
          </cell>
          <cell r="AO1777">
            <v>516.55275343421056</v>
          </cell>
          <cell r="AP1777">
            <v>516.55275343421056</v>
          </cell>
          <cell r="AQ1777">
            <v>516.55275343421056</v>
          </cell>
          <cell r="AR1777">
            <v>516.55275343421056</v>
          </cell>
          <cell r="AS1777">
            <v>516.55275343421056</v>
          </cell>
          <cell r="AT1777">
            <v>516.55275343421056</v>
          </cell>
          <cell r="AU1777">
            <v>516.55275343421056</v>
          </cell>
          <cell r="AV1777">
            <v>516.55275343421056</v>
          </cell>
          <cell r="AW1777">
            <v>516.55275343421056</v>
          </cell>
          <cell r="AX1777">
            <v>516.55275343421056</v>
          </cell>
          <cell r="AY1777">
            <v>516.55275343421056</v>
          </cell>
          <cell r="AZ1777">
            <v>516.55275343421056</v>
          </cell>
          <cell r="BA1777">
            <v>516.55275343421056</v>
          </cell>
          <cell r="BB1777">
            <v>516.55275343421056</v>
          </cell>
          <cell r="BC1777">
            <v>516.55275343421056</v>
          </cell>
          <cell r="BD1777">
            <v>516.55275343421056</v>
          </cell>
          <cell r="BE1777">
            <v>516.55275343421056</v>
          </cell>
          <cell r="BF1777">
            <v>516.55275343421056</v>
          </cell>
          <cell r="BG1777">
            <v>516.55275343421056</v>
          </cell>
          <cell r="BH1777">
            <v>516.55275343421056</v>
          </cell>
          <cell r="BI1777">
            <v>516.55275343421056</v>
          </cell>
          <cell r="BJ1777">
            <v>1033.1055068684211</v>
          </cell>
        </row>
        <row r="1778">
          <cell r="B1778">
            <v>4000</v>
          </cell>
          <cell r="C1778" t="str">
            <v>Transport of Staff</v>
          </cell>
          <cell r="D1778">
            <v>40</v>
          </cell>
          <cell r="E1778" t="str">
            <v>Transport</v>
          </cell>
          <cell r="F1778" t="str">
            <v>22.  Cost of Road transport</v>
          </cell>
          <cell r="H1778" t="str">
            <v>E Transport</v>
          </cell>
          <cell r="I1778" t="str">
            <v>Local</v>
          </cell>
          <cell r="J1778" t="str">
            <v>ZAR</v>
          </cell>
          <cell r="M1778">
            <v>0</v>
          </cell>
          <cell r="N1778">
            <v>0</v>
          </cell>
          <cell r="O1778">
            <v>0</v>
          </cell>
          <cell r="P1778">
            <v>0</v>
          </cell>
          <cell r="Q1778">
            <v>0</v>
          </cell>
          <cell r="R1778">
            <v>0</v>
          </cell>
          <cell r="S1778">
            <v>0</v>
          </cell>
          <cell r="V1778">
            <v>0</v>
          </cell>
          <cell r="W1778">
            <v>0</v>
          </cell>
          <cell r="X1778">
            <v>0</v>
          </cell>
          <cell r="Y1778">
            <v>0</v>
          </cell>
          <cell r="Z1778">
            <v>0</v>
          </cell>
          <cell r="AA1778">
            <v>0</v>
          </cell>
          <cell r="AB1778">
            <v>0</v>
          </cell>
          <cell r="AC1778">
            <v>0</v>
          </cell>
          <cell r="AD1778">
            <v>0</v>
          </cell>
          <cell r="AE1778">
            <v>0</v>
          </cell>
          <cell r="AF1778">
            <v>0</v>
          </cell>
          <cell r="AG1778">
            <v>0</v>
          </cell>
          <cell r="AH1778">
            <v>0</v>
          </cell>
          <cell r="AI1778">
            <v>0</v>
          </cell>
          <cell r="AJ1778">
            <v>0</v>
          </cell>
          <cell r="AK1778">
            <v>0</v>
          </cell>
          <cell r="AL1778">
            <v>0</v>
          </cell>
          <cell r="AM1778">
            <v>0</v>
          </cell>
          <cell r="AN1778">
            <v>0</v>
          </cell>
          <cell r="AO1778">
            <v>0</v>
          </cell>
          <cell r="AP1778">
            <v>0</v>
          </cell>
          <cell r="AQ1778">
            <v>0</v>
          </cell>
          <cell r="AR1778">
            <v>0</v>
          </cell>
          <cell r="AS1778">
            <v>0</v>
          </cell>
          <cell r="AT1778">
            <v>0</v>
          </cell>
          <cell r="AU1778">
            <v>0</v>
          </cell>
          <cell r="AV1778">
            <v>0</v>
          </cell>
          <cell r="AW1778">
            <v>0</v>
          </cell>
          <cell r="AX1778">
            <v>0</v>
          </cell>
          <cell r="AY1778">
            <v>0</v>
          </cell>
          <cell r="AZ1778">
            <v>0</v>
          </cell>
          <cell r="BA1778">
            <v>0</v>
          </cell>
          <cell r="BB1778">
            <v>0</v>
          </cell>
          <cell r="BC1778">
            <v>0</v>
          </cell>
          <cell r="BD1778">
            <v>0</v>
          </cell>
          <cell r="BE1778">
            <v>0</v>
          </cell>
          <cell r="BF1778">
            <v>0</v>
          </cell>
          <cell r="BG1778">
            <v>0</v>
          </cell>
          <cell r="BH1778">
            <v>0</v>
          </cell>
          <cell r="BI1778">
            <v>0</v>
          </cell>
          <cell r="BJ1778">
            <v>0</v>
          </cell>
        </row>
        <row r="1779">
          <cell r="B1779">
            <v>4000</v>
          </cell>
          <cell r="C1779" t="str">
            <v>Transport of Staff</v>
          </cell>
          <cell r="D1779">
            <v>50</v>
          </cell>
          <cell r="E1779" t="str">
            <v>Construction, Erection, Installation</v>
          </cell>
          <cell r="F1779" t="str">
            <v>25.  Local labour</v>
          </cell>
          <cell r="H1779" t="str">
            <v>B Construction labour</v>
          </cell>
          <cell r="I1779" t="str">
            <v>Local</v>
          </cell>
          <cell r="J1779" t="str">
            <v>ZAR</v>
          </cell>
          <cell r="M1779">
            <v>0</v>
          </cell>
          <cell r="N1779">
            <v>0</v>
          </cell>
          <cell r="O1779">
            <v>0</v>
          </cell>
          <cell r="P1779">
            <v>0</v>
          </cell>
          <cell r="Q1779">
            <v>0</v>
          </cell>
          <cell r="R1779">
            <v>0</v>
          </cell>
          <cell r="S1779">
            <v>0</v>
          </cell>
          <cell r="V1779">
            <v>0</v>
          </cell>
          <cell r="W1779">
            <v>0</v>
          </cell>
          <cell r="X1779">
            <v>0</v>
          </cell>
          <cell r="Y1779">
            <v>0</v>
          </cell>
          <cell r="Z1779">
            <v>0</v>
          </cell>
          <cell r="AA1779">
            <v>0</v>
          </cell>
          <cell r="AB1779">
            <v>0</v>
          </cell>
          <cell r="AC1779">
            <v>0</v>
          </cell>
          <cell r="AD1779">
            <v>0</v>
          </cell>
          <cell r="AE1779">
            <v>0</v>
          </cell>
          <cell r="AF1779">
            <v>0</v>
          </cell>
          <cell r="AG1779">
            <v>0</v>
          </cell>
          <cell r="AH1779">
            <v>0</v>
          </cell>
          <cell r="AI1779">
            <v>0</v>
          </cell>
          <cell r="AJ1779">
            <v>0</v>
          </cell>
          <cell r="AK1779">
            <v>0</v>
          </cell>
          <cell r="AL1779">
            <v>0</v>
          </cell>
          <cell r="AM1779">
            <v>0</v>
          </cell>
          <cell r="AN1779">
            <v>0</v>
          </cell>
          <cell r="AO1779">
            <v>0</v>
          </cell>
          <cell r="AP1779">
            <v>0</v>
          </cell>
          <cell r="AQ1779">
            <v>0</v>
          </cell>
          <cell r="AR1779">
            <v>0</v>
          </cell>
          <cell r="AS1779">
            <v>0</v>
          </cell>
          <cell r="AT1779">
            <v>0</v>
          </cell>
          <cell r="AU1779">
            <v>0</v>
          </cell>
          <cell r="AV1779">
            <v>0</v>
          </cell>
          <cell r="AW1779">
            <v>0</v>
          </cell>
          <cell r="AX1779">
            <v>0</v>
          </cell>
          <cell r="AY1779">
            <v>0</v>
          </cell>
          <cell r="AZ1779">
            <v>0</v>
          </cell>
          <cell r="BA1779">
            <v>0</v>
          </cell>
          <cell r="BB1779">
            <v>0</v>
          </cell>
          <cell r="BC1779">
            <v>0</v>
          </cell>
          <cell r="BD1779">
            <v>0</v>
          </cell>
          <cell r="BE1779">
            <v>0</v>
          </cell>
          <cell r="BF1779">
            <v>0</v>
          </cell>
          <cell r="BG1779">
            <v>0</v>
          </cell>
          <cell r="BH1779">
            <v>0</v>
          </cell>
          <cell r="BI1779">
            <v>0</v>
          </cell>
          <cell r="BJ1779">
            <v>0</v>
          </cell>
        </row>
        <row r="1780">
          <cell r="B1780">
            <v>4000</v>
          </cell>
          <cell r="C1780" t="str">
            <v>Transport of Staff</v>
          </cell>
          <cell r="D1780">
            <v>60</v>
          </cell>
          <cell r="E1780" t="str">
            <v>Other</v>
          </cell>
          <cell r="M1780">
            <v>0</v>
          </cell>
          <cell r="N1780">
            <v>0</v>
          </cell>
          <cell r="O1780">
            <v>0</v>
          </cell>
          <cell r="P1780">
            <v>0</v>
          </cell>
          <cell r="Q1780">
            <v>0</v>
          </cell>
          <cell r="R1780">
            <v>0</v>
          </cell>
          <cell r="S1780">
            <v>0</v>
          </cell>
          <cell r="V1780">
            <v>0</v>
          </cell>
          <cell r="W1780">
            <v>0</v>
          </cell>
          <cell r="X1780">
            <v>0</v>
          </cell>
          <cell r="Y1780">
            <v>0</v>
          </cell>
          <cell r="Z1780">
            <v>0</v>
          </cell>
          <cell r="AA1780">
            <v>0</v>
          </cell>
          <cell r="AB1780">
            <v>0</v>
          </cell>
          <cell r="AC1780">
            <v>0</v>
          </cell>
          <cell r="AD1780">
            <v>0</v>
          </cell>
          <cell r="AE1780">
            <v>0</v>
          </cell>
          <cell r="AF1780">
            <v>0</v>
          </cell>
          <cell r="AG1780">
            <v>0</v>
          </cell>
          <cell r="AH1780">
            <v>0</v>
          </cell>
          <cell r="AI1780">
            <v>0</v>
          </cell>
          <cell r="AJ1780">
            <v>0</v>
          </cell>
          <cell r="AK1780">
            <v>0</v>
          </cell>
          <cell r="AL1780">
            <v>0</v>
          </cell>
          <cell r="AM1780">
            <v>0</v>
          </cell>
          <cell r="AN1780">
            <v>0</v>
          </cell>
          <cell r="AO1780">
            <v>0</v>
          </cell>
          <cell r="AP1780">
            <v>0</v>
          </cell>
          <cell r="AQ1780">
            <v>0</v>
          </cell>
          <cell r="AR1780">
            <v>0</v>
          </cell>
          <cell r="AS1780">
            <v>0</v>
          </cell>
          <cell r="AT1780">
            <v>0</v>
          </cell>
          <cell r="AU1780">
            <v>0</v>
          </cell>
          <cell r="AV1780">
            <v>0</v>
          </cell>
          <cell r="AW1780">
            <v>0</v>
          </cell>
          <cell r="AX1780">
            <v>0</v>
          </cell>
          <cell r="AY1780">
            <v>0</v>
          </cell>
          <cell r="AZ1780">
            <v>0</v>
          </cell>
          <cell r="BA1780">
            <v>0</v>
          </cell>
          <cell r="BB1780">
            <v>0</v>
          </cell>
          <cell r="BC1780">
            <v>0</v>
          </cell>
          <cell r="BD1780">
            <v>0</v>
          </cell>
          <cell r="BE1780">
            <v>0</v>
          </cell>
          <cell r="BF1780">
            <v>0</v>
          </cell>
          <cell r="BG1780">
            <v>0</v>
          </cell>
          <cell r="BH1780">
            <v>0</v>
          </cell>
          <cell r="BI1780">
            <v>0</v>
          </cell>
          <cell r="BJ1780">
            <v>0</v>
          </cell>
        </row>
        <row r="1781">
          <cell r="B1781">
            <v>4000</v>
          </cell>
          <cell r="C1781" t="str">
            <v>Transport of Staff</v>
          </cell>
          <cell r="D1781">
            <v>70</v>
          </cell>
          <cell r="M1781">
            <v>0</v>
          </cell>
          <cell r="N1781">
            <v>0</v>
          </cell>
          <cell r="O1781">
            <v>0</v>
          </cell>
          <cell r="P1781">
            <v>0</v>
          </cell>
          <cell r="Q1781">
            <v>0</v>
          </cell>
          <cell r="R1781">
            <v>0</v>
          </cell>
          <cell r="S1781">
            <v>0</v>
          </cell>
          <cell r="V1781">
            <v>0</v>
          </cell>
          <cell r="W1781">
            <v>0</v>
          </cell>
          <cell r="X1781">
            <v>0</v>
          </cell>
          <cell r="Y1781">
            <v>0</v>
          </cell>
          <cell r="Z1781">
            <v>0</v>
          </cell>
          <cell r="AA1781">
            <v>0</v>
          </cell>
          <cell r="AB1781">
            <v>0</v>
          </cell>
          <cell r="AC1781">
            <v>0</v>
          </cell>
          <cell r="AD1781">
            <v>0</v>
          </cell>
          <cell r="AE1781">
            <v>0</v>
          </cell>
          <cell r="AF1781">
            <v>0</v>
          </cell>
          <cell r="AG1781">
            <v>0</v>
          </cell>
          <cell r="AH1781">
            <v>0</v>
          </cell>
          <cell r="AI1781">
            <v>0</v>
          </cell>
          <cell r="AJ1781">
            <v>0</v>
          </cell>
          <cell r="AK1781">
            <v>0</v>
          </cell>
          <cell r="AL1781">
            <v>0</v>
          </cell>
          <cell r="AM1781">
            <v>0</v>
          </cell>
          <cell r="AN1781">
            <v>0</v>
          </cell>
          <cell r="AO1781">
            <v>0</v>
          </cell>
          <cell r="AP1781">
            <v>0</v>
          </cell>
          <cell r="AQ1781">
            <v>0</v>
          </cell>
          <cell r="AR1781">
            <v>0</v>
          </cell>
          <cell r="AS1781">
            <v>0</v>
          </cell>
          <cell r="AT1781">
            <v>0</v>
          </cell>
          <cell r="AU1781">
            <v>0</v>
          </cell>
          <cell r="AV1781">
            <v>0</v>
          </cell>
          <cell r="AW1781">
            <v>0</v>
          </cell>
          <cell r="AX1781">
            <v>0</v>
          </cell>
          <cell r="AY1781">
            <v>0</v>
          </cell>
          <cell r="AZ1781">
            <v>0</v>
          </cell>
          <cell r="BA1781">
            <v>0</v>
          </cell>
          <cell r="BB1781">
            <v>0</v>
          </cell>
          <cell r="BC1781">
            <v>0</v>
          </cell>
          <cell r="BD1781">
            <v>0</v>
          </cell>
          <cell r="BE1781">
            <v>0</v>
          </cell>
          <cell r="BF1781">
            <v>0</v>
          </cell>
          <cell r="BG1781">
            <v>0</v>
          </cell>
          <cell r="BH1781">
            <v>0</v>
          </cell>
          <cell r="BI1781">
            <v>0</v>
          </cell>
          <cell r="BJ1781">
            <v>0</v>
          </cell>
        </row>
        <row r="1782">
          <cell r="B1782">
            <v>4000</v>
          </cell>
          <cell r="C1782" t="str">
            <v>HSE</v>
          </cell>
          <cell r="D1782">
            <v>10</v>
          </cell>
          <cell r="E1782" t="str">
            <v>Design</v>
          </cell>
          <cell r="F1782" t="str">
            <v>29.  Local Engineering Service/Design</v>
          </cell>
          <cell r="H1782" t="str">
            <v>A Engineering</v>
          </cell>
          <cell r="I1782" t="str">
            <v>Local</v>
          </cell>
          <cell r="J1782" t="str">
            <v>ZAR</v>
          </cell>
          <cell r="M1782">
            <v>0</v>
          </cell>
          <cell r="N1782">
            <v>0</v>
          </cell>
          <cell r="O1782">
            <v>0</v>
          </cell>
          <cell r="P1782">
            <v>0</v>
          </cell>
          <cell r="Q1782">
            <v>0</v>
          </cell>
          <cell r="R1782">
            <v>0</v>
          </cell>
          <cell r="S1782">
            <v>0</v>
          </cell>
          <cell r="V1782">
            <v>0</v>
          </cell>
          <cell r="W1782">
            <v>0</v>
          </cell>
          <cell r="X1782">
            <v>0</v>
          </cell>
          <cell r="Y1782">
            <v>0</v>
          </cell>
          <cell r="Z1782">
            <v>0</v>
          </cell>
          <cell r="AA1782">
            <v>0</v>
          </cell>
          <cell r="AB1782">
            <v>0</v>
          </cell>
          <cell r="AC1782">
            <v>0</v>
          </cell>
          <cell r="AD1782">
            <v>0</v>
          </cell>
          <cell r="AE1782">
            <v>0</v>
          </cell>
          <cell r="AF1782">
            <v>0</v>
          </cell>
          <cell r="AG1782">
            <v>0</v>
          </cell>
          <cell r="AH1782">
            <v>0</v>
          </cell>
          <cell r="AI1782">
            <v>0</v>
          </cell>
          <cell r="AJ1782">
            <v>0</v>
          </cell>
          <cell r="AK1782">
            <v>0</v>
          </cell>
          <cell r="AL1782">
            <v>0</v>
          </cell>
          <cell r="AM1782">
            <v>0</v>
          </cell>
          <cell r="AN1782">
            <v>0</v>
          </cell>
          <cell r="AO1782">
            <v>0</v>
          </cell>
          <cell r="AP1782">
            <v>0</v>
          </cell>
          <cell r="AQ1782">
            <v>0</v>
          </cell>
          <cell r="AR1782">
            <v>0</v>
          </cell>
          <cell r="AS1782">
            <v>0</v>
          </cell>
          <cell r="AT1782">
            <v>0</v>
          </cell>
          <cell r="AU1782">
            <v>0</v>
          </cell>
          <cell r="AV1782">
            <v>0</v>
          </cell>
          <cell r="AW1782">
            <v>0</v>
          </cell>
          <cell r="AX1782">
            <v>0</v>
          </cell>
          <cell r="AY1782">
            <v>0</v>
          </cell>
          <cell r="AZ1782">
            <v>0</v>
          </cell>
          <cell r="BA1782">
            <v>0</v>
          </cell>
          <cell r="BB1782">
            <v>0</v>
          </cell>
          <cell r="BC1782">
            <v>0</v>
          </cell>
          <cell r="BD1782">
            <v>0</v>
          </cell>
          <cell r="BE1782">
            <v>0</v>
          </cell>
          <cell r="BF1782">
            <v>0</v>
          </cell>
          <cell r="BG1782">
            <v>0</v>
          </cell>
          <cell r="BH1782">
            <v>0</v>
          </cell>
          <cell r="BI1782">
            <v>0</v>
          </cell>
          <cell r="BJ1782">
            <v>0</v>
          </cell>
        </row>
        <row r="1783">
          <cell r="B1783">
            <v>4000</v>
          </cell>
          <cell r="C1783" t="str">
            <v>HSE</v>
          </cell>
          <cell r="D1783">
            <v>20</v>
          </cell>
          <cell r="E1783" t="str">
            <v>Procurement</v>
          </cell>
          <cell r="F1783" t="str">
            <v>18.  F.O.R. Price-Goods manufactured Inside R.S.A.</v>
          </cell>
          <cell r="H1783" t="str">
            <v>C Mechanical equipment and materials</v>
          </cell>
          <cell r="I1783" t="str">
            <v>Local</v>
          </cell>
          <cell r="J1783" t="str">
            <v>ZAR</v>
          </cell>
          <cell r="M1783">
            <v>0</v>
          </cell>
          <cell r="N1783">
            <v>0</v>
          </cell>
          <cell r="O1783">
            <v>0</v>
          </cell>
          <cell r="P1783">
            <v>0</v>
          </cell>
          <cell r="Q1783">
            <v>0</v>
          </cell>
          <cell r="R1783">
            <v>0</v>
          </cell>
          <cell r="S1783">
            <v>0</v>
          </cell>
          <cell r="V1783">
            <v>0</v>
          </cell>
          <cell r="W1783">
            <v>0</v>
          </cell>
          <cell r="X1783">
            <v>0</v>
          </cell>
          <cell r="Y1783">
            <v>0</v>
          </cell>
          <cell r="Z1783">
            <v>0</v>
          </cell>
          <cell r="AA1783">
            <v>0</v>
          </cell>
          <cell r="AB1783">
            <v>0</v>
          </cell>
          <cell r="AC1783">
            <v>0</v>
          </cell>
          <cell r="AD1783">
            <v>0</v>
          </cell>
          <cell r="AE1783">
            <v>0</v>
          </cell>
          <cell r="AF1783">
            <v>0</v>
          </cell>
          <cell r="AG1783">
            <v>0</v>
          </cell>
          <cell r="AH1783">
            <v>0</v>
          </cell>
          <cell r="AI1783">
            <v>0</v>
          </cell>
          <cell r="AJ1783">
            <v>0</v>
          </cell>
          <cell r="AK1783">
            <v>0</v>
          </cell>
          <cell r="AL1783">
            <v>0</v>
          </cell>
          <cell r="AM1783">
            <v>0</v>
          </cell>
          <cell r="AN1783">
            <v>0</v>
          </cell>
          <cell r="AO1783">
            <v>0</v>
          </cell>
          <cell r="AP1783">
            <v>0</v>
          </cell>
          <cell r="AQ1783">
            <v>0</v>
          </cell>
          <cell r="AR1783">
            <v>0</v>
          </cell>
          <cell r="AS1783">
            <v>0</v>
          </cell>
          <cell r="AT1783">
            <v>0</v>
          </cell>
          <cell r="AU1783">
            <v>0</v>
          </cell>
          <cell r="AV1783">
            <v>0</v>
          </cell>
          <cell r="AW1783">
            <v>0</v>
          </cell>
          <cell r="AX1783">
            <v>0</v>
          </cell>
          <cell r="AY1783">
            <v>0</v>
          </cell>
          <cell r="AZ1783">
            <v>0</v>
          </cell>
          <cell r="BA1783">
            <v>0</v>
          </cell>
          <cell r="BB1783">
            <v>0</v>
          </cell>
          <cell r="BC1783">
            <v>0</v>
          </cell>
          <cell r="BD1783">
            <v>0</v>
          </cell>
          <cell r="BE1783">
            <v>0</v>
          </cell>
          <cell r="BF1783">
            <v>0</v>
          </cell>
          <cell r="BG1783">
            <v>0</v>
          </cell>
          <cell r="BH1783">
            <v>0</v>
          </cell>
          <cell r="BI1783">
            <v>0</v>
          </cell>
          <cell r="BJ1783">
            <v>0</v>
          </cell>
        </row>
        <row r="1784">
          <cell r="B1784">
            <v>4000</v>
          </cell>
          <cell r="C1784" t="str">
            <v>HSE</v>
          </cell>
          <cell r="D1784">
            <v>30</v>
          </cell>
          <cell r="E1784" t="str">
            <v>Engineering, manufacture and assembly</v>
          </cell>
          <cell r="F1784" t="str">
            <v>25.  Local labour</v>
          </cell>
          <cell r="H1784" t="str">
            <v>C Mechanical equipment and materials</v>
          </cell>
          <cell r="I1784" t="str">
            <v>Local</v>
          </cell>
          <cell r="J1784" t="str">
            <v>ZAR</v>
          </cell>
          <cell r="L1784">
            <v>1412290.7354384998</v>
          </cell>
          <cell r="M1784">
            <v>0</v>
          </cell>
          <cell r="N1784">
            <v>0</v>
          </cell>
          <cell r="O1784">
            <v>1412290.7354384998</v>
          </cell>
          <cell r="P1784">
            <v>0</v>
          </cell>
          <cell r="Q1784">
            <v>0</v>
          </cell>
          <cell r="R1784">
            <v>0</v>
          </cell>
          <cell r="S1784">
            <v>0</v>
          </cell>
          <cell r="Z1784">
            <v>37165.545669434207</v>
          </cell>
          <cell r="AA1784">
            <v>37165.545669434207</v>
          </cell>
          <cell r="AB1784">
            <v>37165.545669434207</v>
          </cell>
          <cell r="AC1784">
            <v>37165.545669434207</v>
          </cell>
          <cell r="AD1784">
            <v>37165.545669434207</v>
          </cell>
          <cell r="AE1784">
            <v>37165.545669434207</v>
          </cell>
          <cell r="AF1784">
            <v>37165.545669434207</v>
          </cell>
          <cell r="AG1784">
            <v>37165.545669434207</v>
          </cell>
          <cell r="AH1784">
            <v>37165.545669434207</v>
          </cell>
          <cell r="AI1784">
            <v>37165.545669434207</v>
          </cell>
          <cell r="AJ1784">
            <v>37165.545669434207</v>
          </cell>
          <cell r="AK1784">
            <v>37165.545669434207</v>
          </cell>
          <cell r="AL1784">
            <v>37165.545669434207</v>
          </cell>
          <cell r="AM1784">
            <v>37165.545669434207</v>
          </cell>
          <cell r="AN1784">
            <v>37165.545669434207</v>
          </cell>
          <cell r="AO1784">
            <v>37165.545669434207</v>
          </cell>
          <cell r="AP1784">
            <v>37165.545669434207</v>
          </cell>
          <cell r="AQ1784">
            <v>37165.545669434207</v>
          </cell>
          <cell r="AR1784">
            <v>37165.545669434207</v>
          </cell>
          <cell r="AS1784">
            <v>37165.545669434207</v>
          </cell>
          <cell r="AT1784">
            <v>37165.545669434207</v>
          </cell>
          <cell r="AU1784">
            <v>37165.545669434207</v>
          </cell>
          <cell r="AV1784">
            <v>37165.545669434207</v>
          </cell>
          <cell r="AW1784">
            <v>37165.545669434207</v>
          </cell>
          <cell r="AX1784">
            <v>37165.545669434207</v>
          </cell>
          <cell r="AY1784">
            <v>37165.545669434207</v>
          </cell>
          <cell r="AZ1784">
            <v>37165.545669434207</v>
          </cell>
          <cell r="BA1784">
            <v>37165.545669434207</v>
          </cell>
          <cell r="BB1784">
            <v>37165.545669434207</v>
          </cell>
          <cell r="BC1784">
            <v>37165.545669434207</v>
          </cell>
          <cell r="BD1784">
            <v>37165.545669434207</v>
          </cell>
          <cell r="BE1784">
            <v>37165.545669434207</v>
          </cell>
          <cell r="BF1784">
            <v>37165.545669434207</v>
          </cell>
          <cell r="BG1784">
            <v>37165.545669434207</v>
          </cell>
          <cell r="BH1784">
            <v>37165.545669434207</v>
          </cell>
          <cell r="BI1784">
            <v>37165.545669434207</v>
          </cell>
          <cell r="BJ1784">
            <v>74331.091338868413</v>
          </cell>
        </row>
        <row r="1785">
          <cell r="B1785">
            <v>4000</v>
          </cell>
          <cell r="C1785" t="str">
            <v>HSE</v>
          </cell>
          <cell r="D1785">
            <v>40</v>
          </cell>
          <cell r="E1785" t="str">
            <v>Transport</v>
          </cell>
          <cell r="F1785" t="str">
            <v>22.  Cost of Road transport</v>
          </cell>
          <cell r="H1785" t="str">
            <v>E Transport</v>
          </cell>
          <cell r="I1785" t="str">
            <v>Local</v>
          </cell>
          <cell r="J1785" t="str">
            <v>ZAR</v>
          </cell>
          <cell r="M1785">
            <v>0</v>
          </cell>
          <cell r="N1785">
            <v>0</v>
          </cell>
          <cell r="O1785">
            <v>0</v>
          </cell>
          <cell r="P1785">
            <v>0</v>
          </cell>
          <cell r="Q1785">
            <v>0</v>
          </cell>
          <cell r="R1785">
            <v>0</v>
          </cell>
          <cell r="S1785">
            <v>0</v>
          </cell>
          <cell r="V1785">
            <v>0</v>
          </cell>
          <cell r="W1785">
            <v>0</v>
          </cell>
          <cell r="X1785">
            <v>0</v>
          </cell>
          <cell r="Y1785">
            <v>0</v>
          </cell>
          <cell r="Z1785">
            <v>0</v>
          </cell>
          <cell r="AA1785">
            <v>0</v>
          </cell>
          <cell r="AB1785">
            <v>0</v>
          </cell>
          <cell r="AC1785">
            <v>0</v>
          </cell>
          <cell r="AD1785">
            <v>0</v>
          </cell>
          <cell r="AE1785">
            <v>0</v>
          </cell>
          <cell r="AF1785">
            <v>0</v>
          </cell>
          <cell r="AG1785">
            <v>0</v>
          </cell>
          <cell r="AH1785">
            <v>0</v>
          </cell>
          <cell r="AI1785">
            <v>0</v>
          </cell>
          <cell r="AJ1785">
            <v>0</v>
          </cell>
          <cell r="AK1785">
            <v>0</v>
          </cell>
          <cell r="AL1785">
            <v>0</v>
          </cell>
          <cell r="AM1785">
            <v>0</v>
          </cell>
          <cell r="AN1785">
            <v>0</v>
          </cell>
          <cell r="AO1785">
            <v>0</v>
          </cell>
          <cell r="AP1785">
            <v>0</v>
          </cell>
          <cell r="AQ1785">
            <v>0</v>
          </cell>
          <cell r="AR1785">
            <v>0</v>
          </cell>
          <cell r="AS1785">
            <v>0</v>
          </cell>
          <cell r="AT1785">
            <v>0</v>
          </cell>
          <cell r="AU1785">
            <v>0</v>
          </cell>
          <cell r="AV1785">
            <v>0</v>
          </cell>
          <cell r="AW1785">
            <v>0</v>
          </cell>
          <cell r="AX1785">
            <v>0</v>
          </cell>
          <cell r="AY1785">
            <v>0</v>
          </cell>
          <cell r="AZ1785">
            <v>0</v>
          </cell>
          <cell r="BA1785">
            <v>0</v>
          </cell>
          <cell r="BB1785">
            <v>0</v>
          </cell>
          <cell r="BC1785">
            <v>0</v>
          </cell>
          <cell r="BD1785">
            <v>0</v>
          </cell>
          <cell r="BE1785">
            <v>0</v>
          </cell>
          <cell r="BF1785">
            <v>0</v>
          </cell>
          <cell r="BG1785">
            <v>0</v>
          </cell>
          <cell r="BH1785">
            <v>0</v>
          </cell>
          <cell r="BI1785">
            <v>0</v>
          </cell>
          <cell r="BJ1785">
            <v>0</v>
          </cell>
        </row>
        <row r="1786">
          <cell r="B1786">
            <v>4000</v>
          </cell>
          <cell r="C1786" t="str">
            <v>HSE</v>
          </cell>
          <cell r="D1786">
            <v>50</v>
          </cell>
          <cell r="E1786" t="str">
            <v>Construction, Erection, Installation</v>
          </cell>
          <cell r="F1786" t="str">
            <v>25.  Local labour</v>
          </cell>
          <cell r="H1786" t="str">
            <v>B Construction labour</v>
          </cell>
          <cell r="I1786" t="str">
            <v>Local</v>
          </cell>
          <cell r="J1786" t="str">
            <v>ZAR</v>
          </cell>
          <cell r="M1786">
            <v>0</v>
          </cell>
          <cell r="N1786">
            <v>0</v>
          </cell>
          <cell r="O1786">
            <v>0</v>
          </cell>
          <cell r="P1786">
            <v>0</v>
          </cell>
          <cell r="Q1786">
            <v>0</v>
          </cell>
          <cell r="R1786">
            <v>0</v>
          </cell>
          <cell r="S1786">
            <v>0</v>
          </cell>
          <cell r="V1786">
            <v>0</v>
          </cell>
          <cell r="W1786">
            <v>0</v>
          </cell>
          <cell r="X1786">
            <v>0</v>
          </cell>
          <cell r="Y1786">
            <v>0</v>
          </cell>
          <cell r="Z1786">
            <v>0</v>
          </cell>
          <cell r="AA1786">
            <v>0</v>
          </cell>
          <cell r="AB1786">
            <v>0</v>
          </cell>
          <cell r="AC1786">
            <v>0</v>
          </cell>
          <cell r="AD1786">
            <v>0</v>
          </cell>
          <cell r="AE1786">
            <v>0</v>
          </cell>
          <cell r="AF1786">
            <v>0</v>
          </cell>
          <cell r="AG1786">
            <v>0</v>
          </cell>
          <cell r="AH1786">
            <v>0</v>
          </cell>
          <cell r="AI1786">
            <v>0</v>
          </cell>
          <cell r="AJ1786">
            <v>0</v>
          </cell>
          <cell r="AK1786">
            <v>0</v>
          </cell>
          <cell r="AL1786">
            <v>0</v>
          </cell>
          <cell r="AM1786">
            <v>0</v>
          </cell>
          <cell r="AN1786">
            <v>0</v>
          </cell>
          <cell r="AO1786">
            <v>0</v>
          </cell>
          <cell r="AP1786">
            <v>0</v>
          </cell>
          <cell r="AQ1786">
            <v>0</v>
          </cell>
          <cell r="AR1786">
            <v>0</v>
          </cell>
          <cell r="AS1786">
            <v>0</v>
          </cell>
          <cell r="AT1786">
            <v>0</v>
          </cell>
          <cell r="AU1786">
            <v>0</v>
          </cell>
          <cell r="AV1786">
            <v>0</v>
          </cell>
          <cell r="AW1786">
            <v>0</v>
          </cell>
          <cell r="AX1786">
            <v>0</v>
          </cell>
          <cell r="AY1786">
            <v>0</v>
          </cell>
          <cell r="AZ1786">
            <v>0</v>
          </cell>
          <cell r="BA1786">
            <v>0</v>
          </cell>
          <cell r="BB1786">
            <v>0</v>
          </cell>
          <cell r="BC1786">
            <v>0</v>
          </cell>
          <cell r="BD1786">
            <v>0</v>
          </cell>
          <cell r="BE1786">
            <v>0</v>
          </cell>
          <cell r="BF1786">
            <v>0</v>
          </cell>
          <cell r="BG1786">
            <v>0</v>
          </cell>
          <cell r="BH1786">
            <v>0</v>
          </cell>
          <cell r="BI1786">
            <v>0</v>
          </cell>
          <cell r="BJ1786">
            <v>0</v>
          </cell>
        </row>
        <row r="1787">
          <cell r="B1787">
            <v>4000</v>
          </cell>
          <cell r="C1787" t="str">
            <v>HSE</v>
          </cell>
          <cell r="D1787">
            <v>60</v>
          </cell>
          <cell r="E1787" t="str">
            <v>Other</v>
          </cell>
          <cell r="M1787">
            <v>0</v>
          </cell>
          <cell r="N1787">
            <v>0</v>
          </cell>
          <cell r="O1787">
            <v>0</v>
          </cell>
          <cell r="P1787">
            <v>0</v>
          </cell>
          <cell r="Q1787">
            <v>0</v>
          </cell>
          <cell r="R1787">
            <v>0</v>
          </cell>
          <cell r="S1787">
            <v>0</v>
          </cell>
          <cell r="V1787">
            <v>0</v>
          </cell>
          <cell r="W1787">
            <v>0</v>
          </cell>
          <cell r="X1787">
            <v>0</v>
          </cell>
          <cell r="Y1787">
            <v>0</v>
          </cell>
          <cell r="Z1787">
            <v>0</v>
          </cell>
          <cell r="AA1787">
            <v>0</v>
          </cell>
          <cell r="AB1787">
            <v>0</v>
          </cell>
          <cell r="AC1787">
            <v>0</v>
          </cell>
          <cell r="AD1787">
            <v>0</v>
          </cell>
          <cell r="AE1787">
            <v>0</v>
          </cell>
          <cell r="AF1787">
            <v>0</v>
          </cell>
          <cell r="AG1787">
            <v>0</v>
          </cell>
          <cell r="AH1787">
            <v>0</v>
          </cell>
          <cell r="AI1787">
            <v>0</v>
          </cell>
          <cell r="AJ1787">
            <v>0</v>
          </cell>
          <cell r="AK1787">
            <v>0</v>
          </cell>
          <cell r="AL1787">
            <v>0</v>
          </cell>
          <cell r="AM1787">
            <v>0</v>
          </cell>
          <cell r="AN1787">
            <v>0</v>
          </cell>
          <cell r="AO1787">
            <v>0</v>
          </cell>
          <cell r="AP1787">
            <v>0</v>
          </cell>
          <cell r="AQ1787">
            <v>0</v>
          </cell>
          <cell r="AR1787">
            <v>0</v>
          </cell>
          <cell r="AS1787">
            <v>0</v>
          </cell>
          <cell r="AT1787">
            <v>0</v>
          </cell>
          <cell r="AU1787">
            <v>0</v>
          </cell>
          <cell r="AV1787">
            <v>0</v>
          </cell>
          <cell r="AW1787">
            <v>0</v>
          </cell>
          <cell r="AX1787">
            <v>0</v>
          </cell>
          <cell r="AY1787">
            <v>0</v>
          </cell>
          <cell r="AZ1787">
            <v>0</v>
          </cell>
          <cell r="BA1787">
            <v>0</v>
          </cell>
          <cell r="BB1787">
            <v>0</v>
          </cell>
          <cell r="BC1787">
            <v>0</v>
          </cell>
          <cell r="BD1787">
            <v>0</v>
          </cell>
          <cell r="BE1787">
            <v>0</v>
          </cell>
          <cell r="BF1787">
            <v>0</v>
          </cell>
          <cell r="BG1787">
            <v>0</v>
          </cell>
          <cell r="BH1787">
            <v>0</v>
          </cell>
          <cell r="BI1787">
            <v>0</v>
          </cell>
          <cell r="BJ1787">
            <v>0</v>
          </cell>
        </row>
        <row r="1788">
          <cell r="B1788">
            <v>4000</v>
          </cell>
          <cell r="C1788" t="str">
            <v>HSE</v>
          </cell>
          <cell r="D1788">
            <v>70</v>
          </cell>
          <cell r="M1788">
            <v>0</v>
          </cell>
          <cell r="N1788">
            <v>0</v>
          </cell>
          <cell r="O1788">
            <v>0</v>
          </cell>
          <cell r="P1788">
            <v>0</v>
          </cell>
          <cell r="Q1788">
            <v>0</v>
          </cell>
          <cell r="R1788">
            <v>0</v>
          </cell>
          <cell r="S1788">
            <v>0</v>
          </cell>
          <cell r="V1788">
            <v>0</v>
          </cell>
          <cell r="W1788">
            <v>0</v>
          </cell>
          <cell r="X1788">
            <v>0</v>
          </cell>
          <cell r="Y1788">
            <v>0</v>
          </cell>
          <cell r="Z1788">
            <v>0</v>
          </cell>
          <cell r="AA1788">
            <v>0</v>
          </cell>
          <cell r="AB1788">
            <v>0</v>
          </cell>
          <cell r="AC1788">
            <v>0</v>
          </cell>
          <cell r="AD1788">
            <v>0</v>
          </cell>
          <cell r="AE1788">
            <v>0</v>
          </cell>
          <cell r="AF1788">
            <v>0</v>
          </cell>
          <cell r="AG1788">
            <v>0</v>
          </cell>
          <cell r="AH1788">
            <v>0</v>
          </cell>
          <cell r="AI1788">
            <v>0</v>
          </cell>
          <cell r="AJ1788">
            <v>0</v>
          </cell>
          <cell r="AK1788">
            <v>0</v>
          </cell>
          <cell r="AL1788">
            <v>0</v>
          </cell>
          <cell r="AM1788">
            <v>0</v>
          </cell>
          <cell r="AN1788">
            <v>0</v>
          </cell>
          <cell r="AO1788">
            <v>0</v>
          </cell>
          <cell r="AP1788">
            <v>0</v>
          </cell>
          <cell r="AQ1788">
            <v>0</v>
          </cell>
          <cell r="AR1788">
            <v>0</v>
          </cell>
          <cell r="AS1788">
            <v>0</v>
          </cell>
          <cell r="AT1788">
            <v>0</v>
          </cell>
          <cell r="AU1788">
            <v>0</v>
          </cell>
          <cell r="AV1788">
            <v>0</v>
          </cell>
          <cell r="AW1788">
            <v>0</v>
          </cell>
          <cell r="AX1788">
            <v>0</v>
          </cell>
          <cell r="AY1788">
            <v>0</v>
          </cell>
          <cell r="AZ1788">
            <v>0</v>
          </cell>
          <cell r="BA1788">
            <v>0</v>
          </cell>
          <cell r="BB1788">
            <v>0</v>
          </cell>
          <cell r="BC1788">
            <v>0</v>
          </cell>
          <cell r="BD1788">
            <v>0</v>
          </cell>
          <cell r="BE1788">
            <v>0</v>
          </cell>
          <cell r="BF1788">
            <v>0</v>
          </cell>
          <cell r="BG1788">
            <v>0</v>
          </cell>
          <cell r="BH1788">
            <v>0</v>
          </cell>
          <cell r="BI1788">
            <v>0</v>
          </cell>
          <cell r="BJ1788">
            <v>0</v>
          </cell>
        </row>
        <row r="1789">
          <cell r="M1789">
            <v>0</v>
          </cell>
          <cell r="N1789">
            <v>0</v>
          </cell>
          <cell r="O1789">
            <v>0</v>
          </cell>
          <cell r="P1789">
            <v>0</v>
          </cell>
          <cell r="Q1789">
            <v>0</v>
          </cell>
          <cell r="R1789">
            <v>0</v>
          </cell>
          <cell r="S1789">
            <v>0</v>
          </cell>
          <cell r="V1789">
            <v>0</v>
          </cell>
          <cell r="W1789">
            <v>0</v>
          </cell>
          <cell r="X1789">
            <v>0</v>
          </cell>
          <cell r="Y1789">
            <v>0</v>
          </cell>
          <cell r="Z1789">
            <v>0</v>
          </cell>
          <cell r="AA1789">
            <v>0</v>
          </cell>
          <cell r="AB1789">
            <v>0</v>
          </cell>
          <cell r="AC1789">
            <v>0</v>
          </cell>
          <cell r="AD1789">
            <v>0</v>
          </cell>
          <cell r="AE1789">
            <v>0</v>
          </cell>
          <cell r="AF1789">
            <v>0</v>
          </cell>
          <cell r="AG1789">
            <v>0</v>
          </cell>
          <cell r="AH1789">
            <v>0</v>
          </cell>
          <cell r="AI1789">
            <v>0</v>
          </cell>
          <cell r="AJ1789">
            <v>0</v>
          </cell>
          <cell r="AK1789">
            <v>0</v>
          </cell>
          <cell r="AL1789">
            <v>0</v>
          </cell>
          <cell r="AM1789">
            <v>0</v>
          </cell>
          <cell r="AN1789">
            <v>0</v>
          </cell>
          <cell r="AO1789">
            <v>0</v>
          </cell>
          <cell r="AP1789">
            <v>0</v>
          </cell>
          <cell r="AQ1789">
            <v>0</v>
          </cell>
          <cell r="AR1789">
            <v>0</v>
          </cell>
          <cell r="AS1789">
            <v>0</v>
          </cell>
          <cell r="AT1789">
            <v>0</v>
          </cell>
          <cell r="AU1789">
            <v>0</v>
          </cell>
          <cell r="AV1789">
            <v>0</v>
          </cell>
          <cell r="AW1789">
            <v>0</v>
          </cell>
          <cell r="AX1789">
            <v>0</v>
          </cell>
          <cell r="AY1789">
            <v>0</v>
          </cell>
          <cell r="AZ1789">
            <v>0</v>
          </cell>
          <cell r="BA1789">
            <v>0</v>
          </cell>
          <cell r="BB1789">
            <v>0</v>
          </cell>
          <cell r="BC1789">
            <v>0</v>
          </cell>
          <cell r="BD1789">
            <v>0</v>
          </cell>
          <cell r="BE1789">
            <v>0</v>
          </cell>
          <cell r="BF1789">
            <v>0</v>
          </cell>
          <cell r="BG1789">
            <v>0</v>
          </cell>
          <cell r="BH1789">
            <v>0</v>
          </cell>
          <cell r="BI1789">
            <v>0</v>
          </cell>
          <cell r="BJ1789">
            <v>0</v>
          </cell>
        </row>
        <row r="1790">
          <cell r="B1790">
            <v>5000</v>
          </cell>
          <cell r="C1790" t="str">
            <v>Craneage</v>
          </cell>
          <cell r="D1790">
            <v>10</v>
          </cell>
          <cell r="E1790" t="str">
            <v>Design</v>
          </cell>
          <cell r="F1790" t="str">
            <v>29.  Local Engineering Service/Design</v>
          </cell>
          <cell r="H1790" t="str">
            <v>A Engineering</v>
          </cell>
          <cell r="I1790" t="str">
            <v>Local</v>
          </cell>
          <cell r="J1790" t="str">
            <v>ZAR</v>
          </cell>
          <cell r="M1790">
            <v>0</v>
          </cell>
          <cell r="N1790">
            <v>0</v>
          </cell>
          <cell r="O1790">
            <v>0</v>
          </cell>
          <cell r="P1790">
            <v>0</v>
          </cell>
          <cell r="Q1790">
            <v>0</v>
          </cell>
          <cell r="R1790">
            <v>0</v>
          </cell>
          <cell r="S1790">
            <v>0</v>
          </cell>
          <cell r="V1790">
            <v>0</v>
          </cell>
          <cell r="W1790">
            <v>0</v>
          </cell>
          <cell r="X1790">
            <v>0</v>
          </cell>
          <cell r="Y1790">
            <v>0</v>
          </cell>
          <cell r="Z1790">
            <v>0</v>
          </cell>
          <cell r="AA1790">
            <v>0</v>
          </cell>
          <cell r="AB1790">
            <v>0</v>
          </cell>
          <cell r="AC1790">
            <v>0</v>
          </cell>
          <cell r="AD1790">
            <v>0</v>
          </cell>
          <cell r="AE1790">
            <v>0</v>
          </cell>
          <cell r="AF1790">
            <v>0</v>
          </cell>
          <cell r="AG1790">
            <v>0</v>
          </cell>
          <cell r="AH1790">
            <v>0</v>
          </cell>
          <cell r="AI1790">
            <v>0</v>
          </cell>
          <cell r="AJ1790">
            <v>0</v>
          </cell>
          <cell r="AK1790">
            <v>0</v>
          </cell>
          <cell r="AL1790">
            <v>0</v>
          </cell>
          <cell r="AM1790">
            <v>0</v>
          </cell>
          <cell r="AN1790">
            <v>0</v>
          </cell>
          <cell r="AO1790">
            <v>0</v>
          </cell>
          <cell r="AP1790">
            <v>0</v>
          </cell>
          <cell r="AQ1790">
            <v>0</v>
          </cell>
          <cell r="AR1790">
            <v>0</v>
          </cell>
          <cell r="AS1790">
            <v>0</v>
          </cell>
          <cell r="AT1790">
            <v>0</v>
          </cell>
          <cell r="AU1790">
            <v>0</v>
          </cell>
          <cell r="AV1790">
            <v>0</v>
          </cell>
          <cell r="AW1790">
            <v>0</v>
          </cell>
          <cell r="AX1790">
            <v>0</v>
          </cell>
          <cell r="AY1790">
            <v>0</v>
          </cell>
          <cell r="AZ1790">
            <v>0</v>
          </cell>
          <cell r="BA1790">
            <v>0</v>
          </cell>
          <cell r="BB1790">
            <v>0</v>
          </cell>
          <cell r="BC1790">
            <v>0</v>
          </cell>
          <cell r="BD1790">
            <v>0</v>
          </cell>
          <cell r="BE1790">
            <v>0</v>
          </cell>
          <cell r="BF1790">
            <v>0</v>
          </cell>
          <cell r="BG1790">
            <v>0</v>
          </cell>
          <cell r="BH1790">
            <v>0</v>
          </cell>
          <cell r="BI1790">
            <v>0</v>
          </cell>
          <cell r="BJ1790">
            <v>0</v>
          </cell>
        </row>
        <row r="1791">
          <cell r="B1791">
            <v>5000</v>
          </cell>
          <cell r="C1791" t="str">
            <v>Craneage</v>
          </cell>
          <cell r="D1791">
            <v>20</v>
          </cell>
          <cell r="E1791" t="str">
            <v>Procurement</v>
          </cell>
          <cell r="F1791" t="str">
            <v>18.  F.O.R. Price-Goods manufactured Inside R.S.A.</v>
          </cell>
          <cell r="H1791" t="str">
            <v>C Mechanical equipment and materials</v>
          </cell>
          <cell r="I1791" t="str">
            <v>Local</v>
          </cell>
          <cell r="J1791" t="str">
            <v>ZAR</v>
          </cell>
          <cell r="L1791">
            <v>22272927.120900001</v>
          </cell>
          <cell r="M1791">
            <v>0</v>
          </cell>
          <cell r="N1791">
            <v>22272927.120900001</v>
          </cell>
          <cell r="O1791">
            <v>0</v>
          </cell>
          <cell r="P1791">
            <v>0</v>
          </cell>
          <cell r="Q1791">
            <v>0</v>
          </cell>
          <cell r="R1791">
            <v>0</v>
          </cell>
          <cell r="S1791">
            <v>0</v>
          </cell>
          <cell r="Z1791">
            <v>586129.6610763158</v>
          </cell>
          <cell r="AA1791">
            <v>586129.6610763158</v>
          </cell>
          <cell r="AB1791">
            <v>586129.6610763158</v>
          </cell>
          <cell r="AC1791">
            <v>586129.6610763158</v>
          </cell>
          <cell r="AD1791">
            <v>586129.6610763158</v>
          </cell>
          <cell r="AE1791">
            <v>586129.6610763158</v>
          </cell>
          <cell r="AF1791">
            <v>586129.6610763158</v>
          </cell>
          <cell r="AG1791">
            <v>586129.6610763158</v>
          </cell>
          <cell r="AH1791">
            <v>586129.6610763158</v>
          </cell>
          <cell r="AI1791">
            <v>586129.6610763158</v>
          </cell>
          <cell r="AJ1791">
            <v>586129.6610763158</v>
          </cell>
          <cell r="AK1791">
            <v>586129.6610763158</v>
          </cell>
          <cell r="AL1791">
            <v>586129.6610763158</v>
          </cell>
          <cell r="AM1791">
            <v>586129.6610763158</v>
          </cell>
          <cell r="AN1791">
            <v>586129.6610763158</v>
          </cell>
          <cell r="AO1791">
            <v>586129.6610763158</v>
          </cell>
          <cell r="AP1791">
            <v>586129.6610763158</v>
          </cell>
          <cell r="AQ1791">
            <v>586129.6610763158</v>
          </cell>
          <cell r="AR1791">
            <v>586129.6610763158</v>
          </cell>
          <cell r="AS1791">
            <v>586129.6610763158</v>
          </cell>
          <cell r="AT1791">
            <v>586129.6610763158</v>
          </cell>
          <cell r="AU1791">
            <v>586129.6610763158</v>
          </cell>
          <cell r="AV1791">
            <v>586129.6610763158</v>
          </cell>
          <cell r="AW1791">
            <v>586129.6610763158</v>
          </cell>
          <cell r="AX1791">
            <v>586129.6610763158</v>
          </cell>
          <cell r="AY1791">
            <v>586129.6610763158</v>
          </cell>
          <cell r="AZ1791">
            <v>586129.6610763158</v>
          </cell>
          <cell r="BA1791">
            <v>586129.6610763158</v>
          </cell>
          <cell r="BB1791">
            <v>586129.6610763158</v>
          </cell>
          <cell r="BC1791">
            <v>586129.6610763158</v>
          </cell>
          <cell r="BD1791">
            <v>586129.6610763158</v>
          </cell>
          <cell r="BE1791">
            <v>586129.6610763158</v>
          </cell>
          <cell r="BF1791">
            <v>586129.6610763158</v>
          </cell>
          <cell r="BG1791">
            <v>586129.6610763158</v>
          </cell>
          <cell r="BH1791">
            <v>586129.6610763158</v>
          </cell>
          <cell r="BI1791">
            <v>586129.6610763158</v>
          </cell>
          <cell r="BJ1791">
            <v>1172259.3221526316</v>
          </cell>
        </row>
        <row r="1792">
          <cell r="B1792">
            <v>5000</v>
          </cell>
          <cell r="C1792" t="str">
            <v>Craneage</v>
          </cell>
          <cell r="D1792">
            <v>30</v>
          </cell>
          <cell r="E1792" t="str">
            <v>Engineering, manufacture and assembly</v>
          </cell>
          <cell r="F1792" t="str">
            <v>25.  Local labour</v>
          </cell>
          <cell r="H1792" t="str">
            <v>C Mechanical equipment and materials</v>
          </cell>
          <cell r="I1792" t="str">
            <v>Local</v>
          </cell>
          <cell r="J1792" t="str">
            <v>ZAR</v>
          </cell>
          <cell r="L1792">
            <v>556823.17802250001</v>
          </cell>
          <cell r="M1792">
            <v>0</v>
          </cell>
          <cell r="N1792">
            <v>0</v>
          </cell>
          <cell r="O1792">
            <v>556823.17802250001</v>
          </cell>
          <cell r="P1792">
            <v>0</v>
          </cell>
          <cell r="Q1792">
            <v>0</v>
          </cell>
          <cell r="R1792">
            <v>0</v>
          </cell>
          <cell r="S1792">
            <v>0</v>
          </cell>
          <cell r="Z1792">
            <v>14653.241526907896</v>
          </cell>
          <cell r="AA1792">
            <v>14653.241526907896</v>
          </cell>
          <cell r="AB1792">
            <v>14653.241526907896</v>
          </cell>
          <cell r="AC1792">
            <v>14653.241526907896</v>
          </cell>
          <cell r="AD1792">
            <v>14653.241526907896</v>
          </cell>
          <cell r="AE1792">
            <v>14653.241526907896</v>
          </cell>
          <cell r="AF1792">
            <v>14653.241526907896</v>
          </cell>
          <cell r="AG1792">
            <v>14653.241526907896</v>
          </cell>
          <cell r="AH1792">
            <v>14653.241526907896</v>
          </cell>
          <cell r="AI1792">
            <v>14653.241526907896</v>
          </cell>
          <cell r="AJ1792">
            <v>14653.241526907896</v>
          </cell>
          <cell r="AK1792">
            <v>14653.241526907896</v>
          </cell>
          <cell r="AL1792">
            <v>14653.241526907896</v>
          </cell>
          <cell r="AM1792">
            <v>14653.241526907896</v>
          </cell>
          <cell r="AN1792">
            <v>14653.241526907896</v>
          </cell>
          <cell r="AO1792">
            <v>14653.241526907896</v>
          </cell>
          <cell r="AP1792">
            <v>14653.241526907896</v>
          </cell>
          <cell r="AQ1792">
            <v>14653.241526907896</v>
          </cell>
          <cell r="AR1792">
            <v>14653.241526907896</v>
          </cell>
          <cell r="AS1792">
            <v>14653.241526907896</v>
          </cell>
          <cell r="AT1792">
            <v>14653.241526907896</v>
          </cell>
          <cell r="AU1792">
            <v>14653.241526907896</v>
          </cell>
          <cell r="AV1792">
            <v>14653.241526907896</v>
          </cell>
          <cell r="AW1792">
            <v>14653.241526907896</v>
          </cell>
          <cell r="AX1792">
            <v>14653.241526907896</v>
          </cell>
          <cell r="AY1792">
            <v>14653.241526907896</v>
          </cell>
          <cell r="AZ1792">
            <v>14653.241526907896</v>
          </cell>
          <cell r="BA1792">
            <v>14653.241526907896</v>
          </cell>
          <cell r="BB1792">
            <v>14653.241526907896</v>
          </cell>
          <cell r="BC1792">
            <v>14653.241526907896</v>
          </cell>
          <cell r="BD1792">
            <v>14653.241526907896</v>
          </cell>
          <cell r="BE1792">
            <v>14653.241526907896</v>
          </cell>
          <cell r="BF1792">
            <v>14653.241526907896</v>
          </cell>
          <cell r="BG1792">
            <v>14653.241526907896</v>
          </cell>
          <cell r="BH1792">
            <v>14653.241526907896</v>
          </cell>
          <cell r="BI1792">
            <v>14653.241526907896</v>
          </cell>
          <cell r="BJ1792">
            <v>29306.483053815791</v>
          </cell>
        </row>
        <row r="1793">
          <cell r="B1793">
            <v>5000</v>
          </cell>
          <cell r="C1793" t="str">
            <v>Craneage</v>
          </cell>
          <cell r="D1793">
            <v>40</v>
          </cell>
          <cell r="E1793" t="str">
            <v>Transport</v>
          </cell>
          <cell r="F1793" t="str">
            <v>22.  Cost of Road transport</v>
          </cell>
          <cell r="H1793" t="str">
            <v>E Transport</v>
          </cell>
          <cell r="I1793" t="str">
            <v>Local</v>
          </cell>
          <cell r="J1793" t="str">
            <v>ZAR</v>
          </cell>
          <cell r="L1793">
            <v>111364.63560449998</v>
          </cell>
          <cell r="M1793">
            <v>0</v>
          </cell>
          <cell r="N1793">
            <v>0</v>
          </cell>
          <cell r="O1793">
            <v>0</v>
          </cell>
          <cell r="P1793">
            <v>111364.63560449998</v>
          </cell>
          <cell r="Q1793">
            <v>0</v>
          </cell>
          <cell r="R1793">
            <v>0</v>
          </cell>
          <cell r="S1793">
            <v>0</v>
          </cell>
          <cell r="Z1793">
            <v>2930.6483053815787</v>
          </cell>
          <cell r="AA1793">
            <v>2930.6483053815787</v>
          </cell>
          <cell r="AB1793">
            <v>2930.6483053815787</v>
          </cell>
          <cell r="AC1793">
            <v>2930.6483053815787</v>
          </cell>
          <cell r="AD1793">
            <v>2930.6483053815787</v>
          </cell>
          <cell r="AE1793">
            <v>2930.6483053815787</v>
          </cell>
          <cell r="AF1793">
            <v>2930.6483053815787</v>
          </cell>
          <cell r="AG1793">
            <v>2930.6483053815787</v>
          </cell>
          <cell r="AH1793">
            <v>2930.6483053815787</v>
          </cell>
          <cell r="AI1793">
            <v>2930.6483053815787</v>
          </cell>
          <cell r="AJ1793">
            <v>2930.6483053815787</v>
          </cell>
          <cell r="AK1793">
            <v>2930.6483053815787</v>
          </cell>
          <cell r="AL1793">
            <v>2930.6483053815787</v>
          </cell>
          <cell r="AM1793">
            <v>2930.6483053815787</v>
          </cell>
          <cell r="AN1793">
            <v>2930.6483053815787</v>
          </cell>
          <cell r="AO1793">
            <v>2930.6483053815787</v>
          </cell>
          <cell r="AP1793">
            <v>2930.6483053815787</v>
          </cell>
          <cell r="AQ1793">
            <v>2930.6483053815787</v>
          </cell>
          <cell r="AR1793">
            <v>2930.6483053815787</v>
          </cell>
          <cell r="AS1793">
            <v>2930.6483053815787</v>
          </cell>
          <cell r="AT1793">
            <v>2930.6483053815787</v>
          </cell>
          <cell r="AU1793">
            <v>2930.6483053815787</v>
          </cell>
          <cell r="AV1793">
            <v>2930.6483053815787</v>
          </cell>
          <cell r="AW1793">
            <v>2930.6483053815787</v>
          </cell>
          <cell r="AX1793">
            <v>2930.6483053815787</v>
          </cell>
          <cell r="AY1793">
            <v>2930.6483053815787</v>
          </cell>
          <cell r="AZ1793">
            <v>2930.6483053815787</v>
          </cell>
          <cell r="BA1793">
            <v>2930.6483053815787</v>
          </cell>
          <cell r="BB1793">
            <v>2930.6483053815787</v>
          </cell>
          <cell r="BC1793">
            <v>2930.6483053815787</v>
          </cell>
          <cell r="BD1793">
            <v>2930.6483053815787</v>
          </cell>
          <cell r="BE1793">
            <v>2930.6483053815787</v>
          </cell>
          <cell r="BF1793">
            <v>2930.6483053815787</v>
          </cell>
          <cell r="BG1793">
            <v>2930.6483053815787</v>
          </cell>
          <cell r="BH1793">
            <v>2930.6483053815787</v>
          </cell>
          <cell r="BI1793">
            <v>2930.6483053815787</v>
          </cell>
          <cell r="BJ1793">
            <v>5861.2966107631573</v>
          </cell>
        </row>
        <row r="1794">
          <cell r="B1794">
            <v>5000</v>
          </cell>
          <cell r="C1794" t="str">
            <v>Craneage</v>
          </cell>
          <cell r="D1794">
            <v>50</v>
          </cell>
          <cell r="E1794" t="str">
            <v>Construction, Erection, Installation</v>
          </cell>
          <cell r="F1794" t="str">
            <v>25.  Local labour</v>
          </cell>
          <cell r="H1794" t="str">
            <v>B Construction labour</v>
          </cell>
          <cell r="I1794" t="str">
            <v>Local</v>
          </cell>
          <cell r="J1794" t="str">
            <v>ZAR</v>
          </cell>
          <cell r="M1794">
            <v>0</v>
          </cell>
          <cell r="N1794">
            <v>0</v>
          </cell>
          <cell r="O1794">
            <v>0</v>
          </cell>
          <cell r="P1794">
            <v>0</v>
          </cell>
          <cell r="Q1794">
            <v>0</v>
          </cell>
          <cell r="R1794">
            <v>0</v>
          </cell>
          <cell r="S1794">
            <v>0</v>
          </cell>
          <cell r="V1794">
            <v>0</v>
          </cell>
          <cell r="W1794">
            <v>0</v>
          </cell>
          <cell r="X1794">
            <v>0</v>
          </cell>
          <cell r="Y1794">
            <v>0</v>
          </cell>
          <cell r="Z1794">
            <v>0</v>
          </cell>
          <cell r="AA1794">
            <v>0</v>
          </cell>
          <cell r="AB1794">
            <v>0</v>
          </cell>
          <cell r="AC1794">
            <v>0</v>
          </cell>
          <cell r="AD1794">
            <v>0</v>
          </cell>
          <cell r="AE1794">
            <v>0</v>
          </cell>
          <cell r="AF1794">
            <v>0</v>
          </cell>
          <cell r="AG1794">
            <v>0</v>
          </cell>
          <cell r="AH1794">
            <v>0</v>
          </cell>
          <cell r="AI1794">
            <v>0</v>
          </cell>
          <cell r="AJ1794">
            <v>0</v>
          </cell>
          <cell r="AK1794">
            <v>0</v>
          </cell>
          <cell r="AL1794">
            <v>0</v>
          </cell>
          <cell r="AM1794">
            <v>0</v>
          </cell>
          <cell r="AN1794">
            <v>0</v>
          </cell>
          <cell r="AO1794">
            <v>0</v>
          </cell>
          <cell r="AP1794">
            <v>0</v>
          </cell>
          <cell r="AQ1794">
            <v>0</v>
          </cell>
          <cell r="AR1794">
            <v>0</v>
          </cell>
          <cell r="AS1794">
            <v>0</v>
          </cell>
          <cell r="AT1794">
            <v>0</v>
          </cell>
          <cell r="AU1794">
            <v>0</v>
          </cell>
          <cell r="AV1794">
            <v>0</v>
          </cell>
          <cell r="AW1794">
            <v>0</v>
          </cell>
          <cell r="AX1794">
            <v>0</v>
          </cell>
          <cell r="AY1794">
            <v>0</v>
          </cell>
          <cell r="AZ1794">
            <v>0</v>
          </cell>
          <cell r="BA1794">
            <v>0</v>
          </cell>
          <cell r="BB1794">
            <v>0</v>
          </cell>
          <cell r="BC1794">
            <v>0</v>
          </cell>
          <cell r="BD1794">
            <v>0</v>
          </cell>
          <cell r="BE1794">
            <v>0</v>
          </cell>
          <cell r="BF1794">
            <v>0</v>
          </cell>
          <cell r="BG1794">
            <v>0</v>
          </cell>
          <cell r="BH1794">
            <v>0</v>
          </cell>
          <cell r="BI1794">
            <v>0</v>
          </cell>
          <cell r="BJ1794">
            <v>0</v>
          </cell>
        </row>
        <row r="1795">
          <cell r="B1795">
            <v>5000</v>
          </cell>
          <cell r="C1795" t="str">
            <v>Craneage</v>
          </cell>
          <cell r="D1795">
            <v>60</v>
          </cell>
          <cell r="E1795" t="str">
            <v>Other</v>
          </cell>
          <cell r="M1795">
            <v>0</v>
          </cell>
          <cell r="N1795">
            <v>0</v>
          </cell>
          <cell r="O1795">
            <v>0</v>
          </cell>
          <cell r="P1795">
            <v>0</v>
          </cell>
          <cell r="Q1795">
            <v>0</v>
          </cell>
          <cell r="R1795">
            <v>0</v>
          </cell>
          <cell r="S1795">
            <v>0</v>
          </cell>
          <cell r="V1795">
            <v>0</v>
          </cell>
          <cell r="W1795">
            <v>0</v>
          </cell>
          <cell r="X1795">
            <v>0</v>
          </cell>
          <cell r="Y1795">
            <v>0</v>
          </cell>
          <cell r="Z1795">
            <v>0</v>
          </cell>
          <cell r="AA1795">
            <v>0</v>
          </cell>
          <cell r="AB1795">
            <v>0</v>
          </cell>
          <cell r="AC1795">
            <v>0</v>
          </cell>
          <cell r="AD1795">
            <v>0</v>
          </cell>
          <cell r="AE1795">
            <v>0</v>
          </cell>
          <cell r="AF1795">
            <v>0</v>
          </cell>
          <cell r="AG1795">
            <v>0</v>
          </cell>
          <cell r="AH1795">
            <v>0</v>
          </cell>
          <cell r="AI1795">
            <v>0</v>
          </cell>
          <cell r="AJ1795">
            <v>0</v>
          </cell>
          <cell r="AK1795">
            <v>0</v>
          </cell>
          <cell r="AL1795">
            <v>0</v>
          </cell>
          <cell r="AM1795">
            <v>0</v>
          </cell>
          <cell r="AN1795">
            <v>0</v>
          </cell>
          <cell r="AO1795">
            <v>0</v>
          </cell>
          <cell r="AP1795">
            <v>0</v>
          </cell>
          <cell r="AQ1795">
            <v>0</v>
          </cell>
          <cell r="AR1795">
            <v>0</v>
          </cell>
          <cell r="AS1795">
            <v>0</v>
          </cell>
          <cell r="AT1795">
            <v>0</v>
          </cell>
          <cell r="AU1795">
            <v>0</v>
          </cell>
          <cell r="AV1795">
            <v>0</v>
          </cell>
          <cell r="AW1795">
            <v>0</v>
          </cell>
          <cell r="AX1795">
            <v>0</v>
          </cell>
          <cell r="AY1795">
            <v>0</v>
          </cell>
          <cell r="AZ1795">
            <v>0</v>
          </cell>
          <cell r="BA1795">
            <v>0</v>
          </cell>
          <cell r="BB1795">
            <v>0</v>
          </cell>
          <cell r="BC1795">
            <v>0</v>
          </cell>
          <cell r="BD1795">
            <v>0</v>
          </cell>
          <cell r="BE1795">
            <v>0</v>
          </cell>
          <cell r="BF1795">
            <v>0</v>
          </cell>
          <cell r="BG1795">
            <v>0</v>
          </cell>
          <cell r="BH1795">
            <v>0</v>
          </cell>
          <cell r="BI1795">
            <v>0</v>
          </cell>
          <cell r="BJ1795">
            <v>0</v>
          </cell>
        </row>
        <row r="1796">
          <cell r="B1796">
            <v>5000</v>
          </cell>
          <cell r="C1796" t="str">
            <v>Craneage</v>
          </cell>
          <cell r="D1796">
            <v>70</v>
          </cell>
          <cell r="M1796">
            <v>0</v>
          </cell>
          <cell r="N1796">
            <v>0</v>
          </cell>
          <cell r="O1796">
            <v>0</v>
          </cell>
          <cell r="P1796">
            <v>0</v>
          </cell>
          <cell r="Q1796">
            <v>0</v>
          </cell>
          <cell r="R1796">
            <v>0</v>
          </cell>
          <cell r="S1796">
            <v>0</v>
          </cell>
          <cell r="V1796">
            <v>0</v>
          </cell>
          <cell r="W1796">
            <v>0</v>
          </cell>
          <cell r="X1796">
            <v>0</v>
          </cell>
          <cell r="Y1796">
            <v>0</v>
          </cell>
          <cell r="Z1796">
            <v>0</v>
          </cell>
          <cell r="AA1796">
            <v>0</v>
          </cell>
          <cell r="AB1796">
            <v>0</v>
          </cell>
          <cell r="AC1796">
            <v>0</v>
          </cell>
          <cell r="AD1796">
            <v>0</v>
          </cell>
          <cell r="AE1796">
            <v>0</v>
          </cell>
          <cell r="AF1796">
            <v>0</v>
          </cell>
          <cell r="AG1796">
            <v>0</v>
          </cell>
          <cell r="AH1796">
            <v>0</v>
          </cell>
          <cell r="AI1796">
            <v>0</v>
          </cell>
          <cell r="AJ1796">
            <v>0</v>
          </cell>
          <cell r="AK1796">
            <v>0</v>
          </cell>
          <cell r="AL1796">
            <v>0</v>
          </cell>
          <cell r="AM1796">
            <v>0</v>
          </cell>
          <cell r="AN1796">
            <v>0</v>
          </cell>
          <cell r="AO1796">
            <v>0</v>
          </cell>
          <cell r="AP1796">
            <v>0</v>
          </cell>
          <cell r="AQ1796">
            <v>0</v>
          </cell>
          <cell r="AR1796">
            <v>0</v>
          </cell>
          <cell r="AS1796">
            <v>0</v>
          </cell>
          <cell r="AT1796">
            <v>0</v>
          </cell>
          <cell r="AU1796">
            <v>0</v>
          </cell>
          <cell r="AV1796">
            <v>0</v>
          </cell>
          <cell r="AW1796">
            <v>0</v>
          </cell>
          <cell r="AX1796">
            <v>0</v>
          </cell>
          <cell r="AY1796">
            <v>0</v>
          </cell>
          <cell r="AZ1796">
            <v>0</v>
          </cell>
          <cell r="BA1796">
            <v>0</v>
          </cell>
          <cell r="BB1796">
            <v>0</v>
          </cell>
          <cell r="BC1796">
            <v>0</v>
          </cell>
          <cell r="BD1796">
            <v>0</v>
          </cell>
          <cell r="BE1796">
            <v>0</v>
          </cell>
          <cell r="BF1796">
            <v>0</v>
          </cell>
          <cell r="BG1796">
            <v>0</v>
          </cell>
          <cell r="BH1796">
            <v>0</v>
          </cell>
          <cell r="BI1796">
            <v>0</v>
          </cell>
          <cell r="BJ1796">
            <v>0</v>
          </cell>
        </row>
        <row r="1797">
          <cell r="M1797">
            <v>0</v>
          </cell>
          <cell r="N1797">
            <v>0</v>
          </cell>
          <cell r="O1797">
            <v>0</v>
          </cell>
          <cell r="P1797">
            <v>0</v>
          </cell>
          <cell r="Q1797">
            <v>0</v>
          </cell>
          <cell r="R1797">
            <v>0</v>
          </cell>
          <cell r="S1797">
            <v>0</v>
          </cell>
          <cell r="V1797">
            <v>0</v>
          </cell>
          <cell r="W1797">
            <v>0</v>
          </cell>
          <cell r="X1797">
            <v>0</v>
          </cell>
          <cell r="Y1797">
            <v>0</v>
          </cell>
          <cell r="Z1797">
            <v>0</v>
          </cell>
          <cell r="AA1797">
            <v>0</v>
          </cell>
          <cell r="AB1797">
            <v>0</v>
          </cell>
          <cell r="AC1797">
            <v>0</v>
          </cell>
          <cell r="AD1797">
            <v>0</v>
          </cell>
          <cell r="AE1797">
            <v>0</v>
          </cell>
          <cell r="AF1797">
            <v>0</v>
          </cell>
          <cell r="AG1797">
            <v>0</v>
          </cell>
          <cell r="AH1797">
            <v>0</v>
          </cell>
          <cell r="AI1797">
            <v>0</v>
          </cell>
          <cell r="AJ1797">
            <v>0</v>
          </cell>
          <cell r="AK1797">
            <v>0</v>
          </cell>
          <cell r="AL1797">
            <v>0</v>
          </cell>
          <cell r="AM1797">
            <v>0</v>
          </cell>
          <cell r="AN1797">
            <v>0</v>
          </cell>
          <cell r="AO1797">
            <v>0</v>
          </cell>
          <cell r="AP1797">
            <v>0</v>
          </cell>
          <cell r="AQ1797">
            <v>0</v>
          </cell>
          <cell r="AR1797">
            <v>0</v>
          </cell>
          <cell r="AS1797">
            <v>0</v>
          </cell>
          <cell r="AT1797">
            <v>0</v>
          </cell>
          <cell r="AU1797">
            <v>0</v>
          </cell>
          <cell r="AV1797">
            <v>0</v>
          </cell>
          <cell r="AW1797">
            <v>0</v>
          </cell>
          <cell r="AX1797">
            <v>0</v>
          </cell>
          <cell r="AY1797">
            <v>0</v>
          </cell>
          <cell r="AZ1797">
            <v>0</v>
          </cell>
          <cell r="BA1797">
            <v>0</v>
          </cell>
          <cell r="BB1797">
            <v>0</v>
          </cell>
          <cell r="BC1797">
            <v>0</v>
          </cell>
          <cell r="BD1797">
            <v>0</v>
          </cell>
          <cell r="BE1797">
            <v>0</v>
          </cell>
          <cell r="BF1797">
            <v>0</v>
          </cell>
          <cell r="BG1797">
            <v>0</v>
          </cell>
          <cell r="BH1797">
            <v>0</v>
          </cell>
          <cell r="BI1797">
            <v>0</v>
          </cell>
          <cell r="BJ1797">
            <v>0</v>
          </cell>
        </row>
        <row r="1798">
          <cell r="B1798">
            <v>6000</v>
          </cell>
          <cell r="C1798" t="str">
            <v>Scaffolding</v>
          </cell>
          <cell r="D1798">
            <v>10</v>
          </cell>
          <cell r="E1798" t="str">
            <v>Design</v>
          </cell>
          <cell r="F1798" t="str">
            <v>29.  Local Engineering Service/Design</v>
          </cell>
          <cell r="H1798" t="str">
            <v>A Engineering</v>
          </cell>
          <cell r="I1798" t="str">
            <v>Local</v>
          </cell>
          <cell r="J1798" t="str">
            <v>ZAR</v>
          </cell>
          <cell r="M1798">
            <v>0</v>
          </cell>
          <cell r="N1798">
            <v>0</v>
          </cell>
          <cell r="O1798">
            <v>0</v>
          </cell>
          <cell r="P1798">
            <v>0</v>
          </cell>
          <cell r="Q1798">
            <v>0</v>
          </cell>
          <cell r="R1798">
            <v>0</v>
          </cell>
          <cell r="S1798">
            <v>0</v>
          </cell>
          <cell r="V1798">
            <v>0</v>
          </cell>
          <cell r="W1798">
            <v>0</v>
          </cell>
          <cell r="X1798">
            <v>0</v>
          </cell>
          <cell r="Y1798">
            <v>0</v>
          </cell>
          <cell r="Z1798">
            <v>0</v>
          </cell>
          <cell r="AA1798">
            <v>0</v>
          </cell>
          <cell r="AB1798">
            <v>0</v>
          </cell>
          <cell r="AC1798">
            <v>0</v>
          </cell>
          <cell r="AD1798">
            <v>0</v>
          </cell>
          <cell r="AE1798">
            <v>0</v>
          </cell>
          <cell r="AF1798">
            <v>0</v>
          </cell>
          <cell r="AG1798">
            <v>0</v>
          </cell>
          <cell r="AH1798">
            <v>0</v>
          </cell>
          <cell r="AI1798">
            <v>0</v>
          </cell>
          <cell r="AJ1798">
            <v>0</v>
          </cell>
          <cell r="AK1798">
            <v>0</v>
          </cell>
          <cell r="AL1798">
            <v>0</v>
          </cell>
          <cell r="AM1798">
            <v>0</v>
          </cell>
          <cell r="AN1798">
            <v>0</v>
          </cell>
          <cell r="AO1798">
            <v>0</v>
          </cell>
          <cell r="AP1798">
            <v>0</v>
          </cell>
          <cell r="AQ1798">
            <v>0</v>
          </cell>
          <cell r="AR1798">
            <v>0</v>
          </cell>
          <cell r="AS1798">
            <v>0</v>
          </cell>
          <cell r="AT1798">
            <v>0</v>
          </cell>
          <cell r="AU1798">
            <v>0</v>
          </cell>
          <cell r="AV1798">
            <v>0</v>
          </cell>
          <cell r="AW1798">
            <v>0</v>
          </cell>
          <cell r="AX1798">
            <v>0</v>
          </cell>
          <cell r="AY1798">
            <v>0</v>
          </cell>
          <cell r="AZ1798">
            <v>0</v>
          </cell>
          <cell r="BA1798">
            <v>0</v>
          </cell>
          <cell r="BB1798">
            <v>0</v>
          </cell>
          <cell r="BC1798">
            <v>0</v>
          </cell>
          <cell r="BD1798">
            <v>0</v>
          </cell>
          <cell r="BE1798">
            <v>0</v>
          </cell>
          <cell r="BF1798">
            <v>0</v>
          </cell>
          <cell r="BG1798">
            <v>0</v>
          </cell>
          <cell r="BH1798">
            <v>0</v>
          </cell>
          <cell r="BI1798">
            <v>0</v>
          </cell>
          <cell r="BJ1798">
            <v>0</v>
          </cell>
        </row>
        <row r="1799">
          <cell r="B1799">
            <v>6000</v>
          </cell>
          <cell r="C1799" t="str">
            <v>Scaffolding</v>
          </cell>
          <cell r="D1799">
            <v>20</v>
          </cell>
          <cell r="E1799" t="str">
            <v>Procurement</v>
          </cell>
          <cell r="F1799" t="str">
            <v>18.  F.O.R. Price-Goods manufactured Inside R.S.A.</v>
          </cell>
          <cell r="H1799" t="str">
            <v>C Mechanical equipment and materials</v>
          </cell>
          <cell r="I1799" t="str">
            <v>Local</v>
          </cell>
          <cell r="J1799" t="str">
            <v>ZAR</v>
          </cell>
          <cell r="L1799">
            <v>1723241.0404799997</v>
          </cell>
          <cell r="M1799">
            <v>0</v>
          </cell>
          <cell r="N1799">
            <v>1723241.0404799997</v>
          </cell>
          <cell r="O1799">
            <v>0</v>
          </cell>
          <cell r="P1799">
            <v>0</v>
          </cell>
          <cell r="Q1799">
            <v>0</v>
          </cell>
          <cell r="R1799">
            <v>0</v>
          </cell>
          <cell r="S1799">
            <v>0</v>
          </cell>
          <cell r="Z1799">
            <v>45348.448433684207</v>
          </cell>
          <cell r="AA1799">
            <v>45348.448433684207</v>
          </cell>
          <cell r="AB1799">
            <v>45348.448433684207</v>
          </cell>
          <cell r="AC1799">
            <v>45348.448433684207</v>
          </cell>
          <cell r="AD1799">
            <v>45348.448433684207</v>
          </cell>
          <cell r="AE1799">
            <v>45348.448433684207</v>
          </cell>
          <cell r="AF1799">
            <v>45348.448433684207</v>
          </cell>
          <cell r="AG1799">
            <v>45348.448433684207</v>
          </cell>
          <cell r="AH1799">
            <v>45348.448433684207</v>
          </cell>
          <cell r="AI1799">
            <v>45348.448433684207</v>
          </cell>
          <cell r="AJ1799">
            <v>45348.448433684207</v>
          </cell>
          <cell r="AK1799">
            <v>45348.448433684207</v>
          </cell>
          <cell r="AL1799">
            <v>45348.448433684207</v>
          </cell>
          <cell r="AM1799">
            <v>45348.448433684207</v>
          </cell>
          <cell r="AN1799">
            <v>45348.448433684207</v>
          </cell>
          <cell r="AO1799">
            <v>45348.448433684207</v>
          </cell>
          <cell r="AP1799">
            <v>45348.448433684207</v>
          </cell>
          <cell r="AQ1799">
            <v>45348.448433684207</v>
          </cell>
          <cell r="AR1799">
            <v>45348.448433684207</v>
          </cell>
          <cell r="AS1799">
            <v>45348.448433684207</v>
          </cell>
          <cell r="AT1799">
            <v>45348.448433684207</v>
          </cell>
          <cell r="AU1799">
            <v>45348.448433684207</v>
          </cell>
          <cell r="AV1799">
            <v>45348.448433684207</v>
          </cell>
          <cell r="AW1799">
            <v>45348.448433684207</v>
          </cell>
          <cell r="AX1799">
            <v>45348.448433684207</v>
          </cell>
          <cell r="AY1799">
            <v>45348.448433684207</v>
          </cell>
          <cell r="AZ1799">
            <v>45348.448433684207</v>
          </cell>
          <cell r="BA1799">
            <v>45348.448433684207</v>
          </cell>
          <cell r="BB1799">
            <v>45348.448433684207</v>
          </cell>
          <cell r="BC1799">
            <v>45348.448433684207</v>
          </cell>
          <cell r="BD1799">
            <v>45348.448433684207</v>
          </cell>
          <cell r="BE1799">
            <v>45348.448433684207</v>
          </cell>
          <cell r="BF1799">
            <v>45348.448433684207</v>
          </cell>
          <cell r="BG1799">
            <v>45348.448433684207</v>
          </cell>
          <cell r="BH1799">
            <v>45348.448433684207</v>
          </cell>
          <cell r="BI1799">
            <v>45348.448433684207</v>
          </cell>
          <cell r="BJ1799">
            <v>90696.896867368414</v>
          </cell>
        </row>
        <row r="1800">
          <cell r="B1800">
            <v>6000</v>
          </cell>
          <cell r="C1800" t="str">
            <v>Scaffolding</v>
          </cell>
          <cell r="D1800">
            <v>30</v>
          </cell>
          <cell r="E1800" t="str">
            <v>Engineering, manufacture and assembly</v>
          </cell>
          <cell r="F1800" t="str">
            <v>25.  Local labour</v>
          </cell>
          <cell r="H1800" t="str">
            <v>C Mechanical equipment and materials</v>
          </cell>
          <cell r="I1800" t="str">
            <v>Local</v>
          </cell>
          <cell r="J1800" t="str">
            <v>ZAR</v>
          </cell>
          <cell r="L1800">
            <v>43081.026011999995</v>
          </cell>
          <cell r="M1800">
            <v>0</v>
          </cell>
          <cell r="N1800">
            <v>0</v>
          </cell>
          <cell r="O1800">
            <v>43081.026011999995</v>
          </cell>
          <cell r="P1800">
            <v>0</v>
          </cell>
          <cell r="Q1800">
            <v>0</v>
          </cell>
          <cell r="R1800">
            <v>0</v>
          </cell>
          <cell r="S1800">
            <v>0</v>
          </cell>
          <cell r="Z1800">
            <v>1133.7112108421052</v>
          </cell>
          <cell r="AA1800">
            <v>1133.7112108421052</v>
          </cell>
          <cell r="AB1800">
            <v>1133.7112108421052</v>
          </cell>
          <cell r="AC1800">
            <v>1133.7112108421052</v>
          </cell>
          <cell r="AD1800">
            <v>1133.7112108421052</v>
          </cell>
          <cell r="AE1800">
            <v>1133.7112108421052</v>
          </cell>
          <cell r="AF1800">
            <v>1133.7112108421052</v>
          </cell>
          <cell r="AG1800">
            <v>1133.7112108421052</v>
          </cell>
          <cell r="AH1800">
            <v>1133.7112108421052</v>
          </cell>
          <cell r="AI1800">
            <v>1133.7112108421052</v>
          </cell>
          <cell r="AJ1800">
            <v>1133.7112108421052</v>
          </cell>
          <cell r="AK1800">
            <v>1133.7112108421052</v>
          </cell>
          <cell r="AL1800">
            <v>1133.7112108421052</v>
          </cell>
          <cell r="AM1800">
            <v>1133.7112108421052</v>
          </cell>
          <cell r="AN1800">
            <v>1133.7112108421052</v>
          </cell>
          <cell r="AO1800">
            <v>1133.7112108421052</v>
          </cell>
          <cell r="AP1800">
            <v>1133.7112108421052</v>
          </cell>
          <cell r="AQ1800">
            <v>1133.7112108421052</v>
          </cell>
          <cell r="AR1800">
            <v>1133.7112108421052</v>
          </cell>
          <cell r="AS1800">
            <v>1133.7112108421052</v>
          </cell>
          <cell r="AT1800">
            <v>1133.7112108421052</v>
          </cell>
          <cell r="AU1800">
            <v>1133.7112108421052</v>
          </cell>
          <cell r="AV1800">
            <v>1133.7112108421052</v>
          </cell>
          <cell r="AW1800">
            <v>1133.7112108421052</v>
          </cell>
          <cell r="AX1800">
            <v>1133.7112108421052</v>
          </cell>
          <cell r="AY1800">
            <v>1133.7112108421052</v>
          </cell>
          <cell r="AZ1800">
            <v>1133.7112108421052</v>
          </cell>
          <cell r="BA1800">
            <v>1133.7112108421052</v>
          </cell>
          <cell r="BB1800">
            <v>1133.7112108421052</v>
          </cell>
          <cell r="BC1800">
            <v>1133.7112108421052</v>
          </cell>
          <cell r="BD1800">
            <v>1133.7112108421052</v>
          </cell>
          <cell r="BE1800">
            <v>1133.7112108421052</v>
          </cell>
          <cell r="BF1800">
            <v>1133.7112108421052</v>
          </cell>
          <cell r="BG1800">
            <v>1133.7112108421052</v>
          </cell>
          <cell r="BH1800">
            <v>1133.7112108421052</v>
          </cell>
          <cell r="BI1800">
            <v>1133.7112108421052</v>
          </cell>
          <cell r="BJ1800">
            <v>2267.4224216842103</v>
          </cell>
        </row>
        <row r="1801">
          <cell r="B1801">
            <v>6000</v>
          </cell>
          <cell r="C1801" t="str">
            <v>Scaffolding</v>
          </cell>
          <cell r="D1801">
            <v>40</v>
          </cell>
          <cell r="E1801" t="str">
            <v>Transport</v>
          </cell>
          <cell r="F1801" t="str">
            <v>22.  Cost of Road transport</v>
          </cell>
          <cell r="H1801" t="str">
            <v>E Transport</v>
          </cell>
          <cell r="I1801" t="str">
            <v>Local</v>
          </cell>
          <cell r="J1801" t="str">
            <v>ZAR</v>
          </cell>
          <cell r="L1801">
            <v>8616.2052023999986</v>
          </cell>
          <cell r="M1801">
            <v>0</v>
          </cell>
          <cell r="N1801">
            <v>0</v>
          </cell>
          <cell r="O1801">
            <v>0</v>
          </cell>
          <cell r="P1801">
            <v>8616.2052023999986</v>
          </cell>
          <cell r="Q1801">
            <v>0</v>
          </cell>
          <cell r="R1801">
            <v>0</v>
          </cell>
          <cell r="S1801">
            <v>0</v>
          </cell>
          <cell r="Z1801">
            <v>226.74224216842103</v>
          </cell>
          <cell r="AA1801">
            <v>226.74224216842103</v>
          </cell>
          <cell r="AB1801">
            <v>226.74224216842103</v>
          </cell>
          <cell r="AC1801">
            <v>226.74224216842103</v>
          </cell>
          <cell r="AD1801">
            <v>226.74224216842103</v>
          </cell>
          <cell r="AE1801">
            <v>226.74224216842103</v>
          </cell>
          <cell r="AF1801">
            <v>226.74224216842103</v>
          </cell>
          <cell r="AG1801">
            <v>226.74224216842103</v>
          </cell>
          <cell r="AH1801">
            <v>226.74224216842103</v>
          </cell>
          <cell r="AI1801">
            <v>226.74224216842103</v>
          </cell>
          <cell r="AJ1801">
            <v>226.74224216842103</v>
          </cell>
          <cell r="AK1801">
            <v>226.74224216842103</v>
          </cell>
          <cell r="AL1801">
            <v>226.74224216842103</v>
          </cell>
          <cell r="AM1801">
            <v>226.74224216842103</v>
          </cell>
          <cell r="AN1801">
            <v>226.74224216842103</v>
          </cell>
          <cell r="AO1801">
            <v>226.74224216842103</v>
          </cell>
          <cell r="AP1801">
            <v>226.74224216842103</v>
          </cell>
          <cell r="AQ1801">
            <v>226.74224216842103</v>
          </cell>
          <cell r="AR1801">
            <v>226.74224216842103</v>
          </cell>
          <cell r="AS1801">
            <v>226.74224216842103</v>
          </cell>
          <cell r="AT1801">
            <v>226.74224216842103</v>
          </cell>
          <cell r="AU1801">
            <v>226.74224216842103</v>
          </cell>
          <cell r="AV1801">
            <v>226.74224216842103</v>
          </cell>
          <cell r="AW1801">
            <v>226.74224216842103</v>
          </cell>
          <cell r="AX1801">
            <v>226.74224216842103</v>
          </cell>
          <cell r="AY1801">
            <v>226.74224216842103</v>
          </cell>
          <cell r="AZ1801">
            <v>226.74224216842103</v>
          </cell>
          <cell r="BA1801">
            <v>226.74224216842103</v>
          </cell>
          <cell r="BB1801">
            <v>226.74224216842103</v>
          </cell>
          <cell r="BC1801">
            <v>226.74224216842103</v>
          </cell>
          <cell r="BD1801">
            <v>226.74224216842103</v>
          </cell>
          <cell r="BE1801">
            <v>226.74224216842103</v>
          </cell>
          <cell r="BF1801">
            <v>226.74224216842103</v>
          </cell>
          <cell r="BG1801">
            <v>226.74224216842103</v>
          </cell>
          <cell r="BH1801">
            <v>226.74224216842103</v>
          </cell>
          <cell r="BI1801">
            <v>226.74224216842103</v>
          </cell>
          <cell r="BJ1801">
            <v>453.48448433684206</v>
          </cell>
        </row>
        <row r="1802">
          <cell r="B1802">
            <v>6000</v>
          </cell>
          <cell r="C1802" t="str">
            <v>Scaffolding</v>
          </cell>
          <cell r="D1802">
            <v>50</v>
          </cell>
          <cell r="E1802" t="str">
            <v>Construction, Erection, Installation</v>
          </cell>
          <cell r="F1802" t="str">
            <v>25.  Local labour</v>
          </cell>
          <cell r="H1802" t="str">
            <v>B Construction labour</v>
          </cell>
          <cell r="I1802" t="str">
            <v>Local</v>
          </cell>
          <cell r="J1802" t="str">
            <v>ZAR</v>
          </cell>
          <cell r="M1802">
            <v>0</v>
          </cell>
          <cell r="N1802">
            <v>0</v>
          </cell>
          <cell r="O1802">
            <v>0</v>
          </cell>
          <cell r="P1802">
            <v>0</v>
          </cell>
          <cell r="Q1802">
            <v>0</v>
          </cell>
          <cell r="R1802">
            <v>0</v>
          </cell>
          <cell r="S1802">
            <v>0</v>
          </cell>
          <cell r="V1802">
            <v>0</v>
          </cell>
          <cell r="BJ1802">
            <v>0</v>
          </cell>
        </row>
        <row r="1803">
          <cell r="B1803">
            <v>6000</v>
          </cell>
          <cell r="C1803" t="str">
            <v>Scaffolding</v>
          </cell>
          <cell r="D1803">
            <v>60</v>
          </cell>
          <cell r="E1803" t="str">
            <v>Other</v>
          </cell>
          <cell r="M1803">
            <v>0</v>
          </cell>
          <cell r="N1803">
            <v>0</v>
          </cell>
          <cell r="O1803">
            <v>0</v>
          </cell>
          <cell r="P1803">
            <v>0</v>
          </cell>
          <cell r="Q1803">
            <v>0</v>
          </cell>
          <cell r="R1803">
            <v>0</v>
          </cell>
          <cell r="S1803">
            <v>0</v>
          </cell>
          <cell r="V1803">
            <v>0</v>
          </cell>
        </row>
        <row r="1804">
          <cell r="B1804">
            <v>6000</v>
          </cell>
          <cell r="C1804" t="str">
            <v>Scaffolding</v>
          </cell>
          <cell r="D1804">
            <v>70</v>
          </cell>
          <cell r="M1804">
            <v>0</v>
          </cell>
          <cell r="N1804">
            <v>0</v>
          </cell>
          <cell r="O1804">
            <v>0</v>
          </cell>
          <cell r="P1804">
            <v>0</v>
          </cell>
          <cell r="Q1804">
            <v>0</v>
          </cell>
          <cell r="R1804">
            <v>0</v>
          </cell>
          <cell r="S1804">
            <v>0</v>
          </cell>
          <cell r="V1804">
            <v>0</v>
          </cell>
        </row>
        <row r="1805">
          <cell r="M1805">
            <v>0</v>
          </cell>
          <cell r="N1805">
            <v>0</v>
          </cell>
          <cell r="O1805">
            <v>0</v>
          </cell>
          <cell r="P1805">
            <v>0</v>
          </cell>
          <cell r="Q1805">
            <v>0</v>
          </cell>
          <cell r="R1805">
            <v>0</v>
          </cell>
          <cell r="S1805">
            <v>0</v>
          </cell>
          <cell r="V1805">
            <v>0</v>
          </cell>
        </row>
        <row r="1806">
          <cell r="B1806">
            <v>7000</v>
          </cell>
          <cell r="C1806" t="str">
            <v>CCTV</v>
          </cell>
          <cell r="D1806">
            <v>10</v>
          </cell>
          <cell r="E1806" t="str">
            <v>Design</v>
          </cell>
          <cell r="F1806" t="str">
            <v>29.  Local Engineering Service/Design</v>
          </cell>
          <cell r="H1806" t="str">
            <v>A Engineering</v>
          </cell>
          <cell r="I1806" t="str">
            <v>Local</v>
          </cell>
          <cell r="J1806" t="str">
            <v>ZAR</v>
          </cell>
          <cell r="L1806">
            <v>2796.7402979999997</v>
          </cell>
          <cell r="M1806">
            <v>2796.7402979999997</v>
          </cell>
          <cell r="N1806">
            <v>0</v>
          </cell>
          <cell r="O1806">
            <v>0</v>
          </cell>
          <cell r="P1806">
            <v>0</v>
          </cell>
          <cell r="Q1806">
            <v>0</v>
          </cell>
          <cell r="R1806">
            <v>0</v>
          </cell>
          <cell r="S1806">
            <v>0</v>
          </cell>
          <cell r="AO1806">
            <v>2796.7402979999997</v>
          </cell>
        </row>
        <row r="1807">
          <cell r="B1807">
            <v>7000</v>
          </cell>
          <cell r="C1807" t="str">
            <v>CCTV</v>
          </cell>
          <cell r="D1807">
            <v>20</v>
          </cell>
          <cell r="E1807" t="str">
            <v>Procurement</v>
          </cell>
          <cell r="F1807" t="str">
            <v>18.  F.O.R. Price-Goods manufactured Inside R.S.A.</v>
          </cell>
          <cell r="H1807" t="str">
            <v>C Mechanical equipment and materials</v>
          </cell>
          <cell r="I1807" t="str">
            <v>Local</v>
          </cell>
          <cell r="J1807" t="str">
            <v>ZAR</v>
          </cell>
          <cell r="L1807">
            <v>2046.0680999999997</v>
          </cell>
          <cell r="M1807">
            <v>0</v>
          </cell>
          <cell r="N1807">
            <v>2046.0680999999997</v>
          </cell>
          <cell r="O1807">
            <v>0</v>
          </cell>
          <cell r="P1807">
            <v>0</v>
          </cell>
          <cell r="Q1807">
            <v>0</v>
          </cell>
          <cell r="R1807">
            <v>0</v>
          </cell>
          <cell r="S1807">
            <v>0</v>
          </cell>
          <cell r="AP1807">
            <v>2046.0680999999997</v>
          </cell>
        </row>
        <row r="1808">
          <cell r="B1808">
            <v>7000</v>
          </cell>
          <cell r="C1808" t="str">
            <v>CCTV</v>
          </cell>
          <cell r="D1808">
            <v>30</v>
          </cell>
          <cell r="E1808" t="str">
            <v>Engineering, manufacture and assembly</v>
          </cell>
          <cell r="F1808" t="str">
            <v>25.  Local labour</v>
          </cell>
          <cell r="H1808" t="str">
            <v>C Mechanical equipment and materials</v>
          </cell>
          <cell r="I1808" t="str">
            <v>Local</v>
          </cell>
          <cell r="J1808" t="str">
            <v>ZAR</v>
          </cell>
          <cell r="L1808">
            <v>1398.3701489999999</v>
          </cell>
          <cell r="M1808">
            <v>0</v>
          </cell>
          <cell r="N1808">
            <v>0</v>
          </cell>
          <cell r="O1808">
            <v>1398.3701489999999</v>
          </cell>
          <cell r="P1808">
            <v>0</v>
          </cell>
          <cell r="Q1808">
            <v>0</v>
          </cell>
          <cell r="R1808">
            <v>0</v>
          </cell>
          <cell r="S1808">
            <v>0</v>
          </cell>
          <cell r="AQ1808">
            <v>1398.3701489999999</v>
          </cell>
        </row>
        <row r="1809">
          <cell r="B1809">
            <v>7000</v>
          </cell>
          <cell r="C1809" t="str">
            <v>CCTV</v>
          </cell>
          <cell r="D1809">
            <v>40</v>
          </cell>
          <cell r="E1809" t="str">
            <v>Transport</v>
          </cell>
          <cell r="F1809" t="str">
            <v>22.  Cost of Road transport</v>
          </cell>
          <cell r="H1809" t="str">
            <v>E Transport</v>
          </cell>
          <cell r="I1809" t="str">
            <v>Local</v>
          </cell>
          <cell r="J1809" t="str">
            <v>ZAR</v>
          </cell>
          <cell r="L1809">
            <v>279.67402979999997</v>
          </cell>
          <cell r="M1809">
            <v>0</v>
          </cell>
          <cell r="N1809">
            <v>0</v>
          </cell>
          <cell r="O1809">
            <v>0</v>
          </cell>
          <cell r="P1809">
            <v>279.67402979999997</v>
          </cell>
          <cell r="Q1809">
            <v>0</v>
          </cell>
          <cell r="R1809">
            <v>0</v>
          </cell>
          <cell r="S1809">
            <v>0</v>
          </cell>
          <cell r="AR1809">
            <v>279.67402979999997</v>
          </cell>
        </row>
        <row r="1810">
          <cell r="B1810">
            <v>7000</v>
          </cell>
          <cell r="C1810" t="str">
            <v>CCTV</v>
          </cell>
          <cell r="D1810">
            <v>50</v>
          </cell>
          <cell r="E1810" t="str">
            <v>Construction, Erection, Installation</v>
          </cell>
          <cell r="F1810" t="str">
            <v>25.  Local labour</v>
          </cell>
          <cell r="H1810" t="str">
            <v>B Construction labour</v>
          </cell>
          <cell r="I1810" t="str">
            <v>Local</v>
          </cell>
          <cell r="J1810" t="str">
            <v>ZAR</v>
          </cell>
          <cell r="L1810">
            <v>53888.737859999994</v>
          </cell>
          <cell r="M1810">
            <v>0</v>
          </cell>
          <cell r="N1810">
            <v>0</v>
          </cell>
          <cell r="O1810">
            <v>0</v>
          </cell>
          <cell r="P1810">
            <v>0</v>
          </cell>
          <cell r="Q1810">
            <v>53888.737859999994</v>
          </cell>
          <cell r="R1810">
            <v>0</v>
          </cell>
          <cell r="S1810">
            <v>0</v>
          </cell>
          <cell r="AS1810">
            <v>53888.737859999994</v>
          </cell>
        </row>
        <row r="1811">
          <cell r="B1811">
            <v>7000</v>
          </cell>
          <cell r="C1811" t="str">
            <v>CCTV</v>
          </cell>
          <cell r="D1811">
            <v>60</v>
          </cell>
          <cell r="E1811" t="str">
            <v>Other</v>
          </cell>
          <cell r="M1811">
            <v>0</v>
          </cell>
          <cell r="N1811">
            <v>0</v>
          </cell>
          <cell r="O1811">
            <v>0</v>
          </cell>
          <cell r="P1811">
            <v>0</v>
          </cell>
          <cell r="Q1811">
            <v>0</v>
          </cell>
          <cell r="R1811">
            <v>0</v>
          </cell>
          <cell r="S1811">
            <v>0</v>
          </cell>
          <cell r="V1811">
            <v>0</v>
          </cell>
        </row>
        <row r="1812">
          <cell r="B1812">
            <v>7000</v>
          </cell>
          <cell r="C1812" t="str">
            <v>CCTV</v>
          </cell>
          <cell r="D1812">
            <v>70</v>
          </cell>
          <cell r="M1812">
            <v>0</v>
          </cell>
          <cell r="N1812">
            <v>0</v>
          </cell>
          <cell r="O1812">
            <v>0</v>
          </cell>
          <cell r="P1812">
            <v>0</v>
          </cell>
          <cell r="Q1812">
            <v>0</v>
          </cell>
          <cell r="R1812">
            <v>0</v>
          </cell>
          <cell r="S1812">
            <v>0</v>
          </cell>
          <cell r="V1812">
            <v>0</v>
          </cell>
        </row>
        <row r="1813">
          <cell r="M1813">
            <v>0</v>
          </cell>
          <cell r="N1813">
            <v>0</v>
          </cell>
          <cell r="O1813">
            <v>0</v>
          </cell>
          <cell r="P1813">
            <v>0</v>
          </cell>
          <cell r="Q1813">
            <v>0</v>
          </cell>
          <cell r="R1813">
            <v>0</v>
          </cell>
          <cell r="S1813">
            <v>0</v>
          </cell>
          <cell r="V1813">
            <v>0</v>
          </cell>
        </row>
        <row r="1814">
          <cell r="B1814">
            <v>8000</v>
          </cell>
          <cell r="C1814" t="str">
            <v>RAM Study</v>
          </cell>
          <cell r="D1814">
            <v>10</v>
          </cell>
          <cell r="E1814" t="str">
            <v>Design</v>
          </cell>
          <cell r="F1814" t="str">
            <v>29.  Local Engineering Service/Design</v>
          </cell>
          <cell r="H1814" t="str">
            <v>A Engineering</v>
          </cell>
          <cell r="I1814" t="str">
            <v>Local</v>
          </cell>
          <cell r="J1814" t="str">
            <v>ZAR</v>
          </cell>
          <cell r="M1814">
            <v>0</v>
          </cell>
          <cell r="N1814">
            <v>0</v>
          </cell>
          <cell r="O1814">
            <v>0</v>
          </cell>
          <cell r="P1814">
            <v>0</v>
          </cell>
          <cell r="Q1814">
            <v>0</v>
          </cell>
          <cell r="R1814">
            <v>0</v>
          </cell>
          <cell r="S1814">
            <v>0</v>
          </cell>
          <cell r="V1814">
            <v>0</v>
          </cell>
        </row>
        <row r="1815">
          <cell r="B1815">
            <v>8000</v>
          </cell>
          <cell r="C1815" t="str">
            <v>RAM Study</v>
          </cell>
          <cell r="D1815">
            <v>20</v>
          </cell>
          <cell r="E1815" t="str">
            <v>Procurement</v>
          </cell>
          <cell r="F1815" t="str">
            <v>18.  F.O.R. Price-Goods manufactured Inside R.S.A.</v>
          </cell>
          <cell r="H1815" t="str">
            <v>C Mechanical equipment and materials</v>
          </cell>
          <cell r="I1815" t="str">
            <v>Local</v>
          </cell>
          <cell r="J1815" t="str">
            <v>ZAR</v>
          </cell>
          <cell r="L1815">
            <v>141100.43399999998</v>
          </cell>
          <cell r="M1815">
            <v>0</v>
          </cell>
          <cell r="N1815">
            <v>141100.43399999998</v>
          </cell>
          <cell r="O1815">
            <v>0</v>
          </cell>
          <cell r="P1815">
            <v>0</v>
          </cell>
          <cell r="Q1815">
            <v>0</v>
          </cell>
          <cell r="R1815">
            <v>0</v>
          </cell>
          <cell r="S1815">
            <v>0</v>
          </cell>
          <cell r="W1815">
            <v>141100.43399999998</v>
          </cell>
        </row>
        <row r="1816">
          <cell r="B1816">
            <v>8000</v>
          </cell>
          <cell r="C1816" t="str">
            <v>RAM Study</v>
          </cell>
          <cell r="D1816">
            <v>30</v>
          </cell>
          <cell r="E1816" t="str">
            <v>Engineering, manufacture and assembly</v>
          </cell>
          <cell r="F1816" t="str">
            <v>25.  Local labour</v>
          </cell>
          <cell r="H1816" t="str">
            <v>C Mechanical equipment and materials</v>
          </cell>
          <cell r="I1816" t="str">
            <v>Local</v>
          </cell>
          <cell r="J1816" t="str">
            <v>ZAR</v>
          </cell>
          <cell r="L1816">
            <v>6322.6858499999998</v>
          </cell>
          <cell r="M1816">
            <v>0</v>
          </cell>
          <cell r="N1816">
            <v>0</v>
          </cell>
          <cell r="O1816">
            <v>6322.6858499999998</v>
          </cell>
          <cell r="P1816">
            <v>0</v>
          </cell>
          <cell r="Q1816">
            <v>0</v>
          </cell>
          <cell r="R1816">
            <v>0</v>
          </cell>
          <cell r="S1816">
            <v>0</v>
          </cell>
          <cell r="X1816">
            <v>6322.6858499999998</v>
          </cell>
        </row>
        <row r="1817">
          <cell r="B1817">
            <v>8000</v>
          </cell>
          <cell r="C1817" t="str">
            <v>RAM Study</v>
          </cell>
          <cell r="D1817">
            <v>40</v>
          </cell>
          <cell r="E1817" t="str">
            <v>Transport</v>
          </cell>
          <cell r="F1817" t="str">
            <v>22.  Cost of Road transport</v>
          </cell>
          <cell r="H1817" t="str">
            <v>E Transport</v>
          </cell>
          <cell r="I1817" t="str">
            <v>Local</v>
          </cell>
          <cell r="J1817" t="str">
            <v>ZAR</v>
          </cell>
          <cell r="M1817">
            <v>0</v>
          </cell>
          <cell r="N1817">
            <v>0</v>
          </cell>
          <cell r="O1817">
            <v>0</v>
          </cell>
          <cell r="P1817">
            <v>0</v>
          </cell>
          <cell r="Q1817">
            <v>0</v>
          </cell>
          <cell r="R1817">
            <v>0</v>
          </cell>
          <cell r="S1817">
            <v>0</v>
          </cell>
          <cell r="V1817">
            <v>0</v>
          </cell>
        </row>
        <row r="1818">
          <cell r="B1818">
            <v>8000</v>
          </cell>
          <cell r="C1818" t="str">
            <v>RAM Study</v>
          </cell>
          <cell r="D1818">
            <v>50</v>
          </cell>
          <cell r="E1818" t="str">
            <v>Construction, Erection, Installation</v>
          </cell>
          <cell r="F1818" t="str">
            <v>25.  Local labour</v>
          </cell>
          <cell r="H1818" t="str">
            <v>B Construction labour</v>
          </cell>
          <cell r="I1818" t="str">
            <v>Local</v>
          </cell>
          <cell r="J1818" t="str">
            <v>ZAR</v>
          </cell>
          <cell r="L1818">
            <v>111806.99999999999</v>
          </cell>
          <cell r="M1818">
            <v>0</v>
          </cell>
          <cell r="N1818">
            <v>0</v>
          </cell>
          <cell r="O1818">
            <v>0</v>
          </cell>
          <cell r="P1818">
            <v>0</v>
          </cell>
          <cell r="Q1818">
            <v>111806.99999999999</v>
          </cell>
          <cell r="R1818">
            <v>0</v>
          </cell>
          <cell r="S1818">
            <v>0</v>
          </cell>
          <cell r="Y1818">
            <v>111806.99999999999</v>
          </cell>
        </row>
        <row r="1819">
          <cell r="B1819">
            <v>8000</v>
          </cell>
          <cell r="C1819" t="str">
            <v>RAM Study</v>
          </cell>
          <cell r="D1819">
            <v>60</v>
          </cell>
          <cell r="E1819" t="str">
            <v>Other</v>
          </cell>
          <cell r="M1819">
            <v>0</v>
          </cell>
          <cell r="N1819">
            <v>0</v>
          </cell>
          <cell r="O1819">
            <v>0</v>
          </cell>
          <cell r="P1819">
            <v>0</v>
          </cell>
          <cell r="Q1819">
            <v>0</v>
          </cell>
          <cell r="R1819">
            <v>0</v>
          </cell>
          <cell r="S1819">
            <v>0</v>
          </cell>
          <cell r="V1819">
            <v>0</v>
          </cell>
        </row>
        <row r="1820">
          <cell r="B1820">
            <v>8000</v>
          </cell>
          <cell r="C1820" t="str">
            <v>RAM Study</v>
          </cell>
          <cell r="D1820">
            <v>70</v>
          </cell>
          <cell r="M1820">
            <v>0</v>
          </cell>
          <cell r="N1820">
            <v>0</v>
          </cell>
          <cell r="O1820">
            <v>0</v>
          </cell>
          <cell r="P1820">
            <v>0</v>
          </cell>
          <cell r="Q1820">
            <v>0</v>
          </cell>
          <cell r="R1820">
            <v>0</v>
          </cell>
          <cell r="S1820">
            <v>0</v>
          </cell>
          <cell r="V1820">
            <v>0</v>
          </cell>
        </row>
        <row r="1821">
          <cell r="M1821">
            <v>0</v>
          </cell>
          <cell r="N1821">
            <v>0</v>
          </cell>
          <cell r="O1821">
            <v>0</v>
          </cell>
          <cell r="P1821">
            <v>0</v>
          </cell>
          <cell r="Q1821">
            <v>0</v>
          </cell>
          <cell r="R1821">
            <v>0</v>
          </cell>
          <cell r="S1821">
            <v>0</v>
          </cell>
          <cell r="V1821">
            <v>0</v>
          </cell>
        </row>
      </sheetData>
      <sheetData sheetId="8"/>
      <sheetData sheetId="9"/>
      <sheetData sheetId="10" refreshError="1"/>
      <sheetData sheetId="11" refreshError="1"/>
      <sheetData sheetId="12"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Variation Proposal"/>
      <sheetName val="Qm"/>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6D3DE-244E-4BBA-9D5E-90AD73428D8A}">
  <dimension ref="B3:L36"/>
  <sheetViews>
    <sheetView tabSelected="1" workbookViewId="0">
      <selection activeCell="O9" sqref="O9"/>
    </sheetView>
  </sheetViews>
  <sheetFormatPr defaultColWidth="9.08984375" defaultRowHeight="12.5"/>
  <cols>
    <col min="1" max="6" width="9.08984375" style="3"/>
    <col min="7" max="7" width="12.08984375" style="3" customWidth="1"/>
    <col min="8" max="8" width="9.08984375" style="3"/>
    <col min="9" max="9" width="21.54296875" style="3" bestFit="1" customWidth="1"/>
    <col min="10" max="16384" width="9.08984375" style="3"/>
  </cols>
  <sheetData>
    <row r="3" spans="2:12" ht="27.5">
      <c r="G3" s="4"/>
    </row>
    <row r="4" spans="2:12">
      <c r="G4" s="5"/>
    </row>
    <row r="5" spans="2:12" ht="20">
      <c r="G5" s="6"/>
    </row>
    <row r="6" spans="2:12" ht="20">
      <c r="G6" s="6"/>
    </row>
    <row r="7" spans="2:12" ht="20">
      <c r="G7" s="6"/>
    </row>
    <row r="8" spans="2:12" ht="27.5">
      <c r="G8" s="4"/>
    </row>
    <row r="9" spans="2:12" ht="27.5">
      <c r="G9" s="4"/>
    </row>
    <row r="10" spans="2:12" ht="27.5">
      <c r="G10" s="4"/>
    </row>
    <row r="11" spans="2:12" ht="27.5">
      <c r="G11" s="4"/>
    </row>
    <row r="12" spans="2:12" ht="27.5">
      <c r="G12" s="4"/>
    </row>
    <row r="13" spans="2:12" ht="27.5">
      <c r="G13" s="4"/>
    </row>
    <row r="14" spans="2:12" ht="37.5" customHeight="1">
      <c r="B14" s="110" t="s">
        <v>187</v>
      </c>
      <c r="C14" s="110"/>
      <c r="D14" s="110"/>
      <c r="E14" s="110"/>
      <c r="F14" s="110"/>
      <c r="G14" s="110"/>
      <c r="H14" s="110"/>
      <c r="I14" s="110"/>
      <c r="J14" s="110"/>
      <c r="K14" s="110"/>
      <c r="L14" s="110"/>
    </row>
    <row r="15" spans="2:12" ht="27.5">
      <c r="G15" s="4"/>
    </row>
    <row r="16" spans="2:12" ht="27.5">
      <c r="G16" s="4"/>
    </row>
    <row r="17" spans="2:11" ht="27.5">
      <c r="B17" s="7" t="s">
        <v>188</v>
      </c>
      <c r="G17" s="4"/>
      <c r="H17" s="7" t="s">
        <v>189</v>
      </c>
      <c r="I17" s="8"/>
      <c r="J17" s="9"/>
      <c r="K17" s="9"/>
    </row>
    <row r="18" spans="2:11" ht="27.5">
      <c r="B18" s="7"/>
      <c r="G18" s="4"/>
      <c r="H18" s="7"/>
      <c r="I18" s="7"/>
    </row>
    <row r="19" spans="2:11" ht="27.5">
      <c r="G19" s="4"/>
    </row>
    <row r="20" spans="2:11" ht="27.5">
      <c r="B20" s="7" t="s">
        <v>190</v>
      </c>
      <c r="G20" s="4"/>
      <c r="H20" s="7" t="s">
        <v>191</v>
      </c>
      <c r="I20" s="10"/>
      <c r="J20" s="9"/>
      <c r="K20" s="9"/>
    </row>
    <row r="21" spans="2:11" ht="27.5">
      <c r="B21" s="7"/>
      <c r="G21" s="4"/>
      <c r="H21" s="7"/>
      <c r="I21" s="7"/>
    </row>
    <row r="22" spans="2:11" ht="27.5">
      <c r="G22" s="4"/>
    </row>
    <row r="23" spans="2:11" ht="27.5">
      <c r="B23" s="7" t="s">
        <v>192</v>
      </c>
      <c r="G23" s="11"/>
      <c r="H23" s="7" t="s">
        <v>191</v>
      </c>
      <c r="I23" s="111" t="s">
        <v>193</v>
      </c>
      <c r="J23" s="111"/>
    </row>
    <row r="24" spans="2:11" ht="27">
      <c r="B24" s="7" t="s">
        <v>194</v>
      </c>
      <c r="G24" s="7"/>
      <c r="I24" s="3" t="s">
        <v>195</v>
      </c>
    </row>
    <row r="26" spans="2:11" ht="27">
      <c r="G26" s="7"/>
    </row>
    <row r="27" spans="2:11" ht="27">
      <c r="B27" s="7" t="s">
        <v>196</v>
      </c>
      <c r="G27" s="7"/>
      <c r="H27" s="7" t="s">
        <v>191</v>
      </c>
      <c r="I27" s="8"/>
      <c r="J27" s="9"/>
      <c r="K27" s="9"/>
    </row>
    <row r="28" spans="2:11" ht="28">
      <c r="B28" s="7"/>
      <c r="G28" s="12"/>
    </row>
    <row r="29" spans="2:11" ht="27">
      <c r="B29" s="7"/>
    </row>
    <row r="30" spans="2:11" ht="27">
      <c r="B30" s="7" t="s">
        <v>197</v>
      </c>
      <c r="G30" s="7"/>
      <c r="H30" s="7" t="s">
        <v>191</v>
      </c>
      <c r="I30" s="13" t="s">
        <v>198</v>
      </c>
    </row>
    <row r="31" spans="2:11" ht="27">
      <c r="B31" s="7"/>
      <c r="G31" s="7"/>
    </row>
    <row r="32" spans="2:11" ht="27">
      <c r="B32" s="7"/>
    </row>
    <row r="33" spans="2:11" ht="27">
      <c r="B33" s="7" t="s">
        <v>199</v>
      </c>
      <c r="H33" s="7" t="s">
        <v>191</v>
      </c>
      <c r="I33" s="14"/>
      <c r="J33" s="15"/>
      <c r="K33" s="15"/>
    </row>
    <row r="34" spans="2:11" ht="27">
      <c r="B34" s="7"/>
      <c r="G34" s="16"/>
    </row>
    <row r="35" spans="2:11" ht="27">
      <c r="B35" s="7"/>
      <c r="G35" s="16"/>
    </row>
    <row r="36" spans="2:11" ht="27">
      <c r="B36" s="7" t="s">
        <v>200</v>
      </c>
      <c r="G36" s="16"/>
      <c r="H36" s="7" t="s">
        <v>191</v>
      </c>
      <c r="I36" s="112"/>
      <c r="J36" s="112"/>
      <c r="K36" s="112"/>
    </row>
  </sheetData>
  <mergeCells count="3">
    <mergeCell ref="B14:L14"/>
    <mergeCell ref="I23:J23"/>
    <mergeCell ref="I36:K3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G519"/>
  <sheetViews>
    <sheetView view="pageBreakPreview" topLeftCell="A490" zoomScale="70" zoomScaleNormal="70" zoomScaleSheetLayoutView="70" workbookViewId="0">
      <selection activeCell="F14" sqref="F14"/>
    </sheetView>
  </sheetViews>
  <sheetFormatPr defaultRowHeight="12.5"/>
  <cols>
    <col min="1" max="1" width="8.7265625" style="64"/>
    <col min="2" max="2" width="9.54296875" style="64" customWidth="1"/>
    <col min="3" max="3" width="89.08984375" style="64" customWidth="1"/>
    <col min="4" max="4" width="10.81640625" style="64" customWidth="1"/>
    <col min="5" max="5" width="13.90625" style="64" customWidth="1"/>
    <col min="6" max="6" width="17.81640625" style="66" customWidth="1"/>
    <col min="7" max="7" width="25.1796875" style="66" customWidth="1"/>
    <col min="8" max="8" width="9.1796875" style="64"/>
    <col min="9" max="9" width="13.1796875" style="64" bestFit="1" customWidth="1"/>
    <col min="10" max="10" width="12.26953125" style="64" bestFit="1" customWidth="1"/>
    <col min="11" max="12" width="11.1796875" style="64" bestFit="1" customWidth="1"/>
    <col min="13" max="13" width="9.453125" style="64" bestFit="1" customWidth="1"/>
    <col min="14" max="14" width="11.1796875" style="64" bestFit="1" customWidth="1"/>
    <col min="15" max="15" width="9.453125" style="64" bestFit="1" customWidth="1"/>
    <col min="16" max="27" width="9.1796875" style="64"/>
    <col min="28" max="16384" width="8.7265625" style="64"/>
  </cols>
  <sheetData>
    <row r="2" spans="2:7" ht="13">
      <c r="C2" s="65" t="s">
        <v>126</v>
      </c>
    </row>
    <row r="3" spans="2:7" ht="13">
      <c r="B3" s="67"/>
    </row>
    <row r="4" spans="2:7" ht="13">
      <c r="B4" s="68" t="s">
        <v>3</v>
      </c>
      <c r="C4" s="69" t="s">
        <v>4</v>
      </c>
      <c r="D4" s="69" t="s">
        <v>31</v>
      </c>
      <c r="E4" s="69" t="s">
        <v>5</v>
      </c>
      <c r="F4" s="2" t="s">
        <v>186</v>
      </c>
      <c r="G4" s="2" t="s">
        <v>6</v>
      </c>
    </row>
    <row r="5" spans="2:7" ht="13">
      <c r="B5" s="70"/>
      <c r="C5" s="71"/>
      <c r="D5" s="71"/>
      <c r="E5" s="71"/>
      <c r="F5" s="72"/>
      <c r="G5" s="73"/>
    </row>
    <row r="6" spans="2:7" ht="13">
      <c r="C6" s="65" t="s">
        <v>13</v>
      </c>
      <c r="D6" s="67"/>
      <c r="E6" s="67"/>
      <c r="F6" s="100"/>
      <c r="G6" s="101"/>
    </row>
    <row r="7" spans="2:7" ht="13">
      <c r="C7" s="67"/>
      <c r="D7" s="67"/>
      <c r="E7" s="67"/>
      <c r="F7" s="100"/>
      <c r="G7" s="101"/>
    </row>
    <row r="8" spans="2:7" ht="13">
      <c r="C8" s="74" t="s">
        <v>72</v>
      </c>
      <c r="D8" s="67"/>
      <c r="E8" s="67"/>
      <c r="F8" s="100"/>
      <c r="G8" s="101"/>
    </row>
    <row r="9" spans="2:7" ht="13">
      <c r="C9" s="74"/>
      <c r="D9" s="67"/>
      <c r="E9" s="67"/>
      <c r="F9" s="100"/>
      <c r="G9" s="101"/>
    </row>
    <row r="10" spans="2:7" ht="56" customHeight="1">
      <c r="C10" s="75" t="s">
        <v>30</v>
      </c>
      <c r="D10" s="67"/>
      <c r="E10" s="67"/>
      <c r="F10" s="100"/>
      <c r="G10" s="101"/>
    </row>
    <row r="11" spans="2:7" ht="13">
      <c r="C11" s="76"/>
      <c r="D11" s="67"/>
      <c r="E11" s="67"/>
      <c r="F11" s="100"/>
      <c r="G11" s="101"/>
    </row>
    <row r="12" spans="2:7" ht="25.5">
      <c r="C12" s="77" t="s">
        <v>39</v>
      </c>
      <c r="D12" s="67"/>
      <c r="E12" s="67"/>
      <c r="F12" s="100"/>
      <c r="G12" s="101"/>
    </row>
    <row r="13" spans="2:7" ht="13">
      <c r="C13" s="77"/>
      <c r="D13" s="67"/>
      <c r="E13" s="67"/>
      <c r="F13" s="100"/>
      <c r="G13" s="101"/>
    </row>
    <row r="14" spans="2:7" ht="25.5">
      <c r="C14" s="77" t="s">
        <v>40</v>
      </c>
      <c r="D14" s="67"/>
      <c r="E14" s="67"/>
      <c r="F14" s="100"/>
      <c r="G14" s="101"/>
    </row>
    <row r="15" spans="2:7" ht="13">
      <c r="C15" s="78"/>
      <c r="D15" s="67"/>
      <c r="E15" s="67"/>
      <c r="F15" s="100"/>
      <c r="G15" s="101"/>
    </row>
    <row r="16" spans="2:7" ht="38">
      <c r="C16" s="77" t="s">
        <v>170</v>
      </c>
      <c r="D16" s="67"/>
      <c r="E16" s="67"/>
      <c r="F16" s="100"/>
      <c r="G16" s="101"/>
    </row>
    <row r="17" spans="3:7" ht="13">
      <c r="C17" s="79"/>
      <c r="D17" s="67"/>
      <c r="E17" s="67"/>
      <c r="F17" s="102"/>
      <c r="G17" s="103"/>
    </row>
    <row r="18" spans="3:7" ht="13">
      <c r="C18" s="80" t="s">
        <v>60</v>
      </c>
      <c r="D18" s="67"/>
      <c r="E18" s="67"/>
      <c r="F18" s="102"/>
      <c r="G18" s="103"/>
    </row>
    <row r="19" spans="3:7" ht="13">
      <c r="C19" s="76"/>
      <c r="D19" s="67"/>
      <c r="E19" s="67"/>
      <c r="F19" s="102"/>
      <c r="G19" s="103"/>
    </row>
    <row r="20" spans="3:7" ht="13">
      <c r="C20" s="65" t="s">
        <v>16</v>
      </c>
      <c r="D20" s="67"/>
      <c r="E20" s="67"/>
      <c r="F20" s="102"/>
      <c r="G20" s="103"/>
    </row>
    <row r="21" spans="3:7" ht="13">
      <c r="C21" s="65"/>
      <c r="D21" s="67"/>
      <c r="E21" s="67"/>
      <c r="F21" s="102"/>
      <c r="G21" s="103"/>
    </row>
    <row r="22" spans="3:7" hidden="1">
      <c r="C22" s="64" t="s">
        <v>10</v>
      </c>
      <c r="D22" s="64" t="s">
        <v>0</v>
      </c>
      <c r="E22" s="64">
        <v>1</v>
      </c>
      <c r="F22" s="104"/>
      <c r="G22" s="103"/>
    </row>
    <row r="23" spans="3:7" ht="13" hidden="1">
      <c r="D23" s="67"/>
      <c r="E23" s="67"/>
      <c r="F23" s="102"/>
      <c r="G23" s="103"/>
    </row>
    <row r="24" spans="3:7">
      <c r="C24" s="64" t="s">
        <v>17</v>
      </c>
      <c r="D24" s="81" t="s">
        <v>21</v>
      </c>
      <c r="E24" s="82">
        <v>1</v>
      </c>
      <c r="F24" s="104"/>
      <c r="G24" s="103"/>
    </row>
    <row r="25" spans="3:7" ht="13">
      <c r="D25" s="83"/>
      <c r="E25" s="84"/>
      <c r="F25" s="102"/>
      <c r="G25" s="103"/>
    </row>
    <row r="26" spans="3:7" s="85" customFormat="1">
      <c r="C26" s="85" t="s">
        <v>173</v>
      </c>
      <c r="D26" s="1" t="s">
        <v>0</v>
      </c>
      <c r="E26" s="86">
        <v>1</v>
      </c>
      <c r="F26" s="105"/>
      <c r="G26" s="106"/>
    </row>
    <row r="27" spans="3:7" ht="13">
      <c r="D27" s="83"/>
      <c r="E27" s="84"/>
      <c r="F27" s="104"/>
      <c r="G27" s="106"/>
    </row>
    <row r="28" spans="3:7">
      <c r="C28" s="64" t="s">
        <v>58</v>
      </c>
      <c r="D28" s="81" t="s">
        <v>0</v>
      </c>
      <c r="E28" s="82">
        <v>1</v>
      </c>
      <c r="F28" s="104"/>
      <c r="G28" s="106"/>
    </row>
    <row r="29" spans="3:7" ht="13">
      <c r="D29" s="83"/>
      <c r="E29" s="84"/>
      <c r="F29" s="102"/>
      <c r="G29" s="103"/>
    </row>
    <row r="30" spans="3:7">
      <c r="C30" s="64" t="s">
        <v>18</v>
      </c>
      <c r="D30" s="81" t="s">
        <v>0</v>
      </c>
      <c r="E30" s="82">
        <v>1</v>
      </c>
      <c r="F30" s="104"/>
      <c r="G30" s="103"/>
    </row>
    <row r="31" spans="3:7" ht="13">
      <c r="C31" s="67"/>
      <c r="D31" s="81"/>
      <c r="E31" s="82"/>
      <c r="F31" s="104"/>
      <c r="G31" s="103"/>
    </row>
    <row r="32" spans="3:7" ht="13">
      <c r="C32" s="65" t="s">
        <v>9</v>
      </c>
      <c r="D32" s="81"/>
      <c r="E32" s="82"/>
      <c r="F32" s="104"/>
      <c r="G32" s="103"/>
    </row>
    <row r="33" spans="3:7">
      <c r="D33" s="81"/>
      <c r="E33" s="82"/>
      <c r="F33" s="104"/>
      <c r="G33" s="103"/>
    </row>
    <row r="34" spans="3:7">
      <c r="C34" s="87" t="s">
        <v>14</v>
      </c>
      <c r="D34" s="81" t="s">
        <v>33</v>
      </c>
      <c r="E34" s="82">
        <v>1</v>
      </c>
      <c r="F34" s="104"/>
      <c r="G34" s="103"/>
    </row>
    <row r="35" spans="3:7">
      <c r="D35" s="81"/>
      <c r="E35" s="82"/>
      <c r="F35" s="104"/>
      <c r="G35" s="103"/>
    </row>
    <row r="36" spans="3:7">
      <c r="C36" s="76" t="s">
        <v>32</v>
      </c>
      <c r="D36" s="81" t="s">
        <v>34</v>
      </c>
      <c r="E36" s="86">
        <v>1</v>
      </c>
      <c r="F36" s="104"/>
      <c r="G36" s="103"/>
    </row>
    <row r="37" spans="3:7">
      <c r="C37" s="87"/>
      <c r="D37" s="81"/>
      <c r="E37" s="86"/>
      <c r="F37" s="104"/>
      <c r="G37" s="103"/>
    </row>
    <row r="38" spans="3:7">
      <c r="C38" s="87" t="s">
        <v>37</v>
      </c>
      <c r="D38" s="81" t="s">
        <v>34</v>
      </c>
      <c r="E38" s="86">
        <v>1</v>
      </c>
      <c r="F38" s="104"/>
      <c r="G38" s="103"/>
    </row>
    <row r="39" spans="3:7">
      <c r="C39" s="87"/>
      <c r="D39" s="81"/>
      <c r="E39" s="86"/>
      <c r="F39" s="104"/>
      <c r="G39" s="103"/>
    </row>
    <row r="40" spans="3:7">
      <c r="C40" s="64" t="s">
        <v>35</v>
      </c>
      <c r="D40" s="81" t="s">
        <v>34</v>
      </c>
      <c r="E40" s="86">
        <v>1</v>
      </c>
      <c r="F40" s="104"/>
      <c r="G40" s="103"/>
    </row>
    <row r="41" spans="3:7">
      <c r="D41" s="81"/>
      <c r="E41" s="86"/>
      <c r="F41" s="104"/>
      <c r="G41" s="103"/>
    </row>
    <row r="42" spans="3:7" hidden="1">
      <c r="C42" s="87" t="s">
        <v>11</v>
      </c>
      <c r="D42" s="81" t="s">
        <v>0</v>
      </c>
      <c r="E42" s="86">
        <v>1</v>
      </c>
      <c r="F42" s="104"/>
      <c r="G42" s="103"/>
    </row>
    <row r="43" spans="3:7">
      <c r="C43" s="87" t="s">
        <v>36</v>
      </c>
      <c r="D43" s="81" t="s">
        <v>34</v>
      </c>
      <c r="E43" s="86">
        <v>1</v>
      </c>
      <c r="F43" s="104"/>
      <c r="G43" s="103"/>
    </row>
    <row r="44" spans="3:7">
      <c r="C44" s="87"/>
      <c r="D44" s="81"/>
      <c r="E44" s="82"/>
      <c r="F44" s="104"/>
      <c r="G44" s="103"/>
    </row>
    <row r="45" spans="3:7" ht="13">
      <c r="C45" s="88" t="s">
        <v>79</v>
      </c>
      <c r="D45" s="81"/>
      <c r="E45" s="82"/>
      <c r="F45" s="104"/>
      <c r="G45" s="103"/>
    </row>
    <row r="46" spans="3:7">
      <c r="C46" s="87"/>
      <c r="D46" s="81"/>
      <c r="E46" s="82"/>
      <c r="F46" s="104"/>
      <c r="G46" s="103"/>
    </row>
    <row r="47" spans="3:7" s="85" customFormat="1">
      <c r="C47" s="85" t="s">
        <v>174</v>
      </c>
      <c r="D47" s="1" t="s">
        <v>21</v>
      </c>
      <c r="E47" s="86">
        <v>1</v>
      </c>
      <c r="F47" s="105"/>
      <c r="G47" s="106"/>
    </row>
    <row r="48" spans="3:7" ht="13">
      <c r="C48" s="67"/>
      <c r="D48" s="81"/>
      <c r="E48" s="82"/>
      <c r="F48" s="104"/>
      <c r="G48" s="103"/>
    </row>
    <row r="49" spans="2:7" ht="13">
      <c r="C49" s="65" t="s">
        <v>15</v>
      </c>
      <c r="D49" s="81"/>
      <c r="E49" s="82"/>
      <c r="F49" s="104"/>
      <c r="G49" s="103"/>
    </row>
    <row r="50" spans="2:7" ht="13">
      <c r="C50" s="67"/>
      <c r="D50" s="81"/>
      <c r="E50" s="82"/>
      <c r="F50" s="104"/>
      <c r="G50" s="103"/>
    </row>
    <row r="51" spans="2:7">
      <c r="C51" s="64" t="s">
        <v>64</v>
      </c>
      <c r="D51" s="81" t="s">
        <v>38</v>
      </c>
      <c r="E51" s="82">
        <v>6</v>
      </c>
      <c r="F51" s="104"/>
      <c r="G51" s="103"/>
    </row>
    <row r="52" spans="2:7" ht="13">
      <c r="C52" s="67"/>
      <c r="D52" s="81"/>
      <c r="E52" s="82"/>
      <c r="F52" s="104"/>
      <c r="G52" s="103"/>
    </row>
    <row r="53" spans="2:7">
      <c r="C53" s="64" t="s">
        <v>172</v>
      </c>
      <c r="D53" s="81" t="s">
        <v>38</v>
      </c>
      <c r="E53" s="82">
        <v>6</v>
      </c>
      <c r="F53" s="104"/>
      <c r="G53" s="103"/>
    </row>
    <row r="54" spans="2:7" ht="13">
      <c r="C54" s="67"/>
      <c r="D54" s="81"/>
      <c r="E54" s="82"/>
      <c r="F54" s="104"/>
      <c r="G54" s="103"/>
    </row>
    <row r="55" spans="2:7">
      <c r="C55" s="64" t="s">
        <v>19</v>
      </c>
      <c r="D55" s="81" t="s">
        <v>38</v>
      </c>
      <c r="E55" s="82">
        <v>6</v>
      </c>
      <c r="F55" s="104"/>
      <c r="G55" s="103"/>
    </row>
    <row r="56" spans="2:7">
      <c r="D56" s="81"/>
      <c r="E56" s="82"/>
      <c r="F56" s="104"/>
      <c r="G56" s="103"/>
    </row>
    <row r="57" spans="2:7" s="85" customFormat="1">
      <c r="C57" s="85" t="s">
        <v>168</v>
      </c>
      <c r="D57" s="1" t="s">
        <v>38</v>
      </c>
      <c r="E57" s="86">
        <v>6</v>
      </c>
      <c r="F57" s="105"/>
      <c r="G57" s="106"/>
    </row>
    <row r="58" spans="2:7">
      <c r="D58" s="81"/>
      <c r="E58" s="82"/>
      <c r="F58" s="104"/>
      <c r="G58" s="103"/>
    </row>
    <row r="59" spans="2:7">
      <c r="B59" s="89"/>
      <c r="C59" s="85" t="s">
        <v>20</v>
      </c>
      <c r="D59" s="1" t="s">
        <v>38</v>
      </c>
      <c r="E59" s="86">
        <v>6</v>
      </c>
      <c r="F59" s="105"/>
      <c r="G59" s="106"/>
    </row>
    <row r="60" spans="2:7">
      <c r="B60" s="89"/>
      <c r="C60" s="85"/>
      <c r="D60" s="1"/>
      <c r="E60" s="86"/>
      <c r="F60" s="105"/>
      <c r="G60" s="106"/>
    </row>
    <row r="61" spans="2:7">
      <c r="B61" s="89"/>
      <c r="C61" s="85" t="s">
        <v>175</v>
      </c>
      <c r="D61" s="1" t="s">
        <v>38</v>
      </c>
      <c r="E61" s="86">
        <v>6</v>
      </c>
      <c r="F61" s="105"/>
      <c r="G61" s="106"/>
    </row>
    <row r="62" spans="2:7" ht="13">
      <c r="C62" s="67"/>
      <c r="D62" s="81"/>
      <c r="F62" s="104"/>
      <c r="G62" s="103"/>
    </row>
    <row r="63" spans="2:7" ht="13.5" thickBot="1">
      <c r="C63" s="90" t="s">
        <v>12</v>
      </c>
      <c r="D63" s="83"/>
      <c r="F63" s="104"/>
      <c r="G63" s="107"/>
    </row>
    <row r="64" spans="2:7" ht="13.5" thickTop="1">
      <c r="C64" s="67"/>
      <c r="D64" s="83"/>
      <c r="F64" s="104"/>
      <c r="G64" s="103"/>
    </row>
    <row r="65" spans="3:7" ht="13">
      <c r="C65" s="67" t="s">
        <v>45</v>
      </c>
      <c r="D65" s="83"/>
      <c r="F65" s="104"/>
      <c r="G65" s="103"/>
    </row>
    <row r="66" spans="3:7" ht="13">
      <c r="C66" s="67"/>
      <c r="D66" s="83"/>
      <c r="F66" s="104"/>
      <c r="G66" s="103"/>
    </row>
    <row r="67" spans="3:7" ht="13">
      <c r="C67" s="67" t="s">
        <v>59</v>
      </c>
      <c r="D67" s="83"/>
      <c r="F67" s="104"/>
      <c r="G67" s="103"/>
    </row>
    <row r="68" spans="3:7" ht="13">
      <c r="C68" s="67"/>
      <c r="D68" s="83"/>
      <c r="F68" s="104"/>
      <c r="G68" s="103"/>
    </row>
    <row r="69" spans="3:7" ht="13">
      <c r="C69" s="67" t="s">
        <v>42</v>
      </c>
      <c r="D69" s="83"/>
      <c r="F69" s="104"/>
      <c r="G69" s="103"/>
    </row>
    <row r="70" spans="3:7" ht="13">
      <c r="C70" s="67"/>
      <c r="D70" s="83"/>
      <c r="F70" s="104"/>
      <c r="G70" s="103"/>
    </row>
    <row r="71" spans="3:7" ht="13">
      <c r="C71" s="91" t="s">
        <v>44</v>
      </c>
      <c r="D71" s="83"/>
      <c r="F71" s="104"/>
      <c r="G71" s="103"/>
    </row>
    <row r="72" spans="3:7" ht="13">
      <c r="C72" s="67"/>
      <c r="D72" s="83"/>
      <c r="F72" s="104"/>
      <c r="G72" s="103"/>
    </row>
    <row r="73" spans="3:7" ht="13">
      <c r="C73" s="64" t="s">
        <v>184</v>
      </c>
      <c r="D73" s="81" t="s">
        <v>43</v>
      </c>
      <c r="E73" s="82">
        <f>3000*0.6</f>
        <v>1800</v>
      </c>
      <c r="F73" s="104"/>
      <c r="G73" s="103"/>
    </row>
    <row r="74" spans="3:7" ht="13">
      <c r="C74" s="67"/>
      <c r="D74" s="83"/>
      <c r="E74" s="82"/>
      <c r="F74" s="104"/>
      <c r="G74" s="103"/>
    </row>
    <row r="75" spans="3:7" ht="13">
      <c r="C75" s="64" t="s">
        <v>185</v>
      </c>
      <c r="D75" s="81" t="s">
        <v>43</v>
      </c>
      <c r="E75" s="82">
        <f>3000*0.6</f>
        <v>1800</v>
      </c>
      <c r="F75" s="104"/>
      <c r="G75" s="103"/>
    </row>
    <row r="76" spans="3:7" ht="13">
      <c r="C76" s="67"/>
      <c r="D76" s="83"/>
      <c r="E76" s="82"/>
      <c r="F76" s="104"/>
      <c r="G76" s="103"/>
    </row>
    <row r="77" spans="3:7" ht="13">
      <c r="C77" s="64" t="s">
        <v>46</v>
      </c>
      <c r="D77" s="81" t="s">
        <v>41</v>
      </c>
      <c r="E77" s="82">
        <f>6000*0.6*0.075</f>
        <v>270</v>
      </c>
      <c r="F77" s="104"/>
      <c r="G77" s="103"/>
    </row>
    <row r="78" spans="3:7" ht="13">
      <c r="C78" s="67"/>
      <c r="D78" s="83"/>
      <c r="E78" s="82"/>
      <c r="F78" s="104"/>
      <c r="G78" s="103"/>
    </row>
    <row r="79" spans="3:7" ht="13">
      <c r="C79" s="91" t="s">
        <v>47</v>
      </c>
      <c r="D79" s="83"/>
      <c r="E79" s="82"/>
      <c r="F79" s="104"/>
      <c r="G79" s="103"/>
    </row>
    <row r="80" spans="3:7" ht="13">
      <c r="C80" s="67"/>
      <c r="D80" s="83"/>
      <c r="E80" s="82"/>
      <c r="F80" s="104"/>
      <c r="G80" s="103"/>
    </row>
    <row r="81" spans="3:7" ht="13">
      <c r="C81" s="64" t="s">
        <v>48</v>
      </c>
      <c r="D81" s="81" t="s">
        <v>43</v>
      </c>
      <c r="E81" s="82">
        <v>2</v>
      </c>
      <c r="F81" s="104"/>
      <c r="G81" s="103"/>
    </row>
    <row r="82" spans="3:7" ht="13">
      <c r="C82" s="67"/>
      <c r="D82" s="83"/>
      <c r="E82" s="82"/>
      <c r="F82" s="104"/>
      <c r="G82" s="103"/>
    </row>
    <row r="83" spans="3:7" ht="13">
      <c r="C83" s="67" t="s">
        <v>49</v>
      </c>
      <c r="D83" s="83"/>
      <c r="E83" s="82"/>
      <c r="F83" s="104"/>
      <c r="G83" s="103"/>
    </row>
    <row r="84" spans="3:7" ht="13">
      <c r="C84" s="67"/>
      <c r="D84" s="83"/>
      <c r="E84" s="82"/>
      <c r="F84" s="104"/>
      <c r="G84" s="103"/>
    </row>
    <row r="85" spans="3:7">
      <c r="C85" s="91" t="s">
        <v>53</v>
      </c>
      <c r="D85" s="81"/>
      <c r="E85" s="82"/>
      <c r="F85" s="104"/>
      <c r="G85" s="103"/>
    </row>
    <row r="86" spans="3:7" ht="13">
      <c r="C86" s="67"/>
      <c r="D86" s="83"/>
      <c r="E86" s="82"/>
      <c r="F86" s="104"/>
      <c r="G86" s="103"/>
    </row>
    <row r="87" spans="3:7" ht="13">
      <c r="C87" s="64" t="s">
        <v>52</v>
      </c>
      <c r="D87" s="81" t="s">
        <v>41</v>
      </c>
      <c r="E87" s="82">
        <f>4000*0.6*0.5</f>
        <v>1200</v>
      </c>
      <c r="F87" s="104"/>
      <c r="G87" s="103"/>
    </row>
    <row r="88" spans="3:7" ht="13">
      <c r="C88" s="67"/>
      <c r="D88" s="83"/>
      <c r="E88" s="82"/>
      <c r="F88" s="104"/>
      <c r="G88" s="103"/>
    </row>
    <row r="89" spans="3:7">
      <c r="C89" s="91" t="s">
        <v>50</v>
      </c>
      <c r="D89" s="81"/>
      <c r="E89" s="82"/>
      <c r="F89" s="104"/>
      <c r="G89" s="103"/>
    </row>
    <row r="90" spans="3:7">
      <c r="D90" s="81"/>
      <c r="E90" s="82"/>
      <c r="F90" s="104"/>
      <c r="G90" s="103"/>
    </row>
    <row r="91" spans="3:7" ht="13">
      <c r="C91" s="64" t="s">
        <v>52</v>
      </c>
      <c r="D91" s="81" t="s">
        <v>41</v>
      </c>
      <c r="E91" s="82">
        <f>10000*0.6*0.5</f>
        <v>3000</v>
      </c>
      <c r="F91" s="104"/>
      <c r="G91" s="103"/>
    </row>
    <row r="92" spans="3:7">
      <c r="D92" s="81"/>
      <c r="E92" s="82"/>
      <c r="F92" s="104"/>
      <c r="G92" s="103"/>
    </row>
    <row r="93" spans="3:7">
      <c r="C93" s="91" t="s">
        <v>70</v>
      </c>
      <c r="D93" s="81"/>
      <c r="E93" s="82"/>
      <c r="F93" s="104"/>
      <c r="G93" s="103"/>
    </row>
    <row r="94" spans="3:7">
      <c r="D94" s="81"/>
      <c r="E94" s="82"/>
      <c r="F94" s="104"/>
      <c r="G94" s="103"/>
    </row>
    <row r="95" spans="3:7" ht="13">
      <c r="C95" s="64" t="s">
        <v>71</v>
      </c>
      <c r="D95" s="81" t="s">
        <v>41</v>
      </c>
      <c r="E95" s="82">
        <v>15</v>
      </c>
      <c r="F95" s="104"/>
      <c r="G95" s="103"/>
    </row>
    <row r="96" spans="3:7">
      <c r="D96" s="81"/>
      <c r="E96" s="82"/>
      <c r="F96" s="104"/>
      <c r="G96" s="103"/>
    </row>
    <row r="97" spans="3:7">
      <c r="C97" s="91" t="s">
        <v>166</v>
      </c>
      <c r="D97" s="81"/>
      <c r="E97" s="82"/>
      <c r="F97" s="104"/>
      <c r="G97" s="103"/>
    </row>
    <row r="98" spans="3:7">
      <c r="D98" s="81"/>
      <c r="E98" s="82"/>
      <c r="F98" s="104"/>
      <c r="G98" s="103"/>
    </row>
    <row r="99" spans="3:7">
      <c r="C99" s="64" t="s">
        <v>51</v>
      </c>
      <c r="D99" s="81" t="s">
        <v>0</v>
      </c>
      <c r="E99" s="82">
        <v>1</v>
      </c>
      <c r="F99" s="104"/>
      <c r="G99" s="103"/>
    </row>
    <row r="100" spans="3:7">
      <c r="D100" s="81"/>
      <c r="E100" s="82"/>
      <c r="F100" s="104"/>
      <c r="G100" s="103"/>
    </row>
    <row r="101" spans="3:7">
      <c r="C101" s="91" t="s">
        <v>54</v>
      </c>
      <c r="D101" s="81"/>
      <c r="E101" s="82"/>
      <c r="F101" s="104"/>
      <c r="G101" s="103"/>
    </row>
    <row r="102" spans="3:7">
      <c r="D102" s="81"/>
      <c r="E102" s="82"/>
      <c r="F102" s="104"/>
      <c r="G102" s="103"/>
    </row>
    <row r="103" spans="3:7" ht="13">
      <c r="C103" s="64" t="s">
        <v>55</v>
      </c>
      <c r="D103" s="81" t="s">
        <v>43</v>
      </c>
      <c r="E103" s="82">
        <f>10000*0.6</f>
        <v>6000</v>
      </c>
      <c r="F103" s="104"/>
      <c r="G103" s="103"/>
    </row>
    <row r="104" spans="3:7">
      <c r="D104" s="81"/>
      <c r="E104" s="82"/>
      <c r="F104" s="104"/>
      <c r="G104" s="103"/>
    </row>
    <row r="105" spans="3:7">
      <c r="C105" s="91" t="s">
        <v>56</v>
      </c>
      <c r="D105" s="81"/>
      <c r="E105" s="82"/>
      <c r="F105" s="104"/>
      <c r="G105" s="103"/>
    </row>
    <row r="106" spans="3:7">
      <c r="D106" s="81"/>
      <c r="E106" s="82"/>
      <c r="F106" s="104"/>
      <c r="G106" s="103"/>
    </row>
    <row r="107" spans="3:7" ht="13">
      <c r="C107" s="64" t="s">
        <v>57</v>
      </c>
      <c r="D107" s="81" t="s">
        <v>43</v>
      </c>
      <c r="E107" s="82">
        <f>4000*0.6</f>
        <v>2400</v>
      </c>
      <c r="F107" s="104"/>
      <c r="G107" s="103"/>
    </row>
    <row r="108" spans="3:7">
      <c r="D108" s="81"/>
      <c r="E108" s="82"/>
      <c r="F108" s="104"/>
      <c r="G108" s="103"/>
    </row>
    <row r="109" spans="3:7" ht="13.5" thickBot="1">
      <c r="C109" s="90" t="s">
        <v>12</v>
      </c>
      <c r="D109" s="81"/>
      <c r="E109" s="82"/>
      <c r="F109" s="104"/>
      <c r="G109" s="107"/>
    </row>
    <row r="110" spans="3:7" ht="13" thickTop="1">
      <c r="D110" s="81"/>
      <c r="E110" s="82"/>
      <c r="F110" s="104"/>
      <c r="G110" s="103"/>
    </row>
    <row r="111" spans="3:7" ht="13">
      <c r="C111" s="67" t="s">
        <v>63</v>
      </c>
      <c r="D111" s="81"/>
      <c r="E111" s="82"/>
      <c r="F111" s="104"/>
      <c r="G111" s="103"/>
    </row>
    <row r="112" spans="3:7">
      <c r="D112" s="81"/>
      <c r="E112" s="82"/>
      <c r="F112" s="104"/>
      <c r="G112" s="103"/>
    </row>
    <row r="113" spans="3:7">
      <c r="C113" s="91" t="s">
        <v>61</v>
      </c>
      <c r="D113" s="81"/>
      <c r="E113" s="82"/>
      <c r="F113" s="104"/>
      <c r="G113" s="103"/>
    </row>
    <row r="114" spans="3:7">
      <c r="D114" s="81"/>
      <c r="E114" s="82"/>
      <c r="F114" s="104"/>
      <c r="G114" s="103"/>
    </row>
    <row r="115" spans="3:7" ht="13">
      <c r="C115" s="64" t="s">
        <v>62</v>
      </c>
      <c r="D115" s="81" t="s">
        <v>41</v>
      </c>
      <c r="E115" s="82">
        <f>3000*0.6*0.25</f>
        <v>450</v>
      </c>
      <c r="F115" s="104"/>
      <c r="G115" s="103"/>
    </row>
    <row r="116" spans="3:7">
      <c r="D116" s="81"/>
      <c r="E116" s="82"/>
      <c r="F116" s="104"/>
      <c r="G116" s="103"/>
    </row>
    <row r="117" spans="3:7">
      <c r="C117" s="91" t="s">
        <v>65</v>
      </c>
      <c r="D117" s="81"/>
      <c r="E117" s="82"/>
      <c r="F117" s="104"/>
      <c r="G117" s="103"/>
    </row>
    <row r="118" spans="3:7">
      <c r="D118" s="81"/>
      <c r="E118" s="82"/>
      <c r="F118" s="104"/>
      <c r="G118" s="103"/>
    </row>
    <row r="119" spans="3:7">
      <c r="C119" s="64" t="s">
        <v>66</v>
      </c>
      <c r="D119" s="81" t="s">
        <v>68</v>
      </c>
      <c r="E119" s="82">
        <v>3</v>
      </c>
      <c r="F119" s="104"/>
      <c r="G119" s="103"/>
    </row>
    <row r="120" spans="3:7">
      <c r="D120" s="81"/>
      <c r="E120" s="82"/>
      <c r="F120" s="104"/>
      <c r="G120" s="103"/>
    </row>
    <row r="121" spans="3:7">
      <c r="C121" s="64" t="s">
        <v>67</v>
      </c>
      <c r="D121" s="81"/>
      <c r="E121" s="82"/>
      <c r="F121" s="104"/>
      <c r="G121" s="103"/>
    </row>
    <row r="122" spans="3:7">
      <c r="D122" s="81" t="s">
        <v>68</v>
      </c>
      <c r="E122" s="82">
        <v>3</v>
      </c>
      <c r="F122" s="104"/>
      <c r="G122" s="103"/>
    </row>
    <row r="123" spans="3:7">
      <c r="D123" s="81"/>
      <c r="E123" s="82"/>
      <c r="F123" s="104"/>
      <c r="G123" s="103"/>
    </row>
    <row r="124" spans="3:7" ht="13.5" thickBot="1">
      <c r="C124" s="90" t="s">
        <v>12</v>
      </c>
      <c r="D124" s="81"/>
      <c r="F124" s="104"/>
      <c r="G124" s="107"/>
    </row>
    <row r="125" spans="3:7" ht="13.5" thickTop="1">
      <c r="C125" s="67"/>
      <c r="D125" s="81"/>
      <c r="F125" s="104"/>
      <c r="G125" s="103"/>
    </row>
    <row r="126" spans="3:7" ht="13">
      <c r="C126" s="67" t="s">
        <v>69</v>
      </c>
      <c r="D126" s="81"/>
      <c r="F126" s="104"/>
      <c r="G126" s="103"/>
    </row>
    <row r="127" spans="3:7" ht="13">
      <c r="C127" s="67"/>
      <c r="D127" s="81"/>
      <c r="F127" s="104"/>
      <c r="G127" s="103"/>
    </row>
    <row r="128" spans="3:7" ht="13">
      <c r="C128" s="67" t="s">
        <v>182</v>
      </c>
      <c r="D128" s="81"/>
      <c r="F128" s="104"/>
      <c r="G128" s="103"/>
    </row>
    <row r="129" spans="3:7" ht="13">
      <c r="C129" s="67"/>
      <c r="D129" s="81"/>
      <c r="F129" s="104"/>
      <c r="G129" s="103"/>
    </row>
    <row r="130" spans="3:7" ht="37.5">
      <c r="C130" s="92" t="s">
        <v>165</v>
      </c>
      <c r="D130" s="81"/>
      <c r="F130" s="104"/>
      <c r="G130" s="103"/>
    </row>
    <row r="131" spans="3:7" ht="13">
      <c r="C131" s="67"/>
      <c r="D131" s="81"/>
      <c r="F131" s="104"/>
      <c r="G131" s="103"/>
    </row>
    <row r="132" spans="3:7">
      <c r="C132" s="85" t="s">
        <v>81</v>
      </c>
      <c r="D132" s="1" t="s">
        <v>1</v>
      </c>
      <c r="E132" s="93">
        <v>10000</v>
      </c>
      <c r="F132" s="105"/>
      <c r="G132" s="106"/>
    </row>
    <row r="133" spans="3:7" ht="13">
      <c r="C133" s="94"/>
      <c r="D133" s="1"/>
      <c r="E133" s="86"/>
      <c r="F133" s="105"/>
      <c r="G133" s="106"/>
    </row>
    <row r="134" spans="3:7">
      <c r="C134" s="92" t="s">
        <v>181</v>
      </c>
      <c r="D134" s="81"/>
      <c r="E134" s="82"/>
      <c r="F134" s="104"/>
      <c r="G134" s="103"/>
    </row>
    <row r="135" spans="3:7" ht="13">
      <c r="C135" s="67"/>
      <c r="D135" s="81"/>
      <c r="E135" s="82"/>
      <c r="F135" s="104"/>
      <c r="G135" s="103"/>
    </row>
    <row r="136" spans="3:7">
      <c r="C136" s="64" t="s">
        <v>86</v>
      </c>
      <c r="D136" s="81" t="s">
        <v>1</v>
      </c>
      <c r="E136" s="95">
        <v>3000</v>
      </c>
      <c r="F136" s="104"/>
      <c r="G136" s="103"/>
    </row>
    <row r="137" spans="3:7">
      <c r="D137" s="81"/>
      <c r="E137" s="95"/>
      <c r="F137" s="104"/>
      <c r="G137" s="103"/>
    </row>
    <row r="138" spans="3:7">
      <c r="C138" s="64" t="s">
        <v>163</v>
      </c>
      <c r="D138" s="81" t="s">
        <v>1</v>
      </c>
      <c r="E138" s="95">
        <v>1500</v>
      </c>
      <c r="F138" s="104"/>
      <c r="G138" s="103"/>
    </row>
    <row r="139" spans="3:7">
      <c r="D139" s="81"/>
      <c r="E139" s="95"/>
      <c r="F139" s="104"/>
      <c r="G139" s="103"/>
    </row>
    <row r="140" spans="3:7" ht="25">
      <c r="C140" s="92" t="s">
        <v>176</v>
      </c>
      <c r="D140" s="81"/>
      <c r="E140" s="95"/>
      <c r="F140" s="104"/>
      <c r="G140" s="103"/>
    </row>
    <row r="141" spans="3:7">
      <c r="D141" s="81"/>
      <c r="E141" s="95"/>
      <c r="F141" s="104"/>
      <c r="G141" s="103"/>
    </row>
    <row r="142" spans="3:7">
      <c r="C142" s="64" t="s">
        <v>82</v>
      </c>
      <c r="D142" s="81" t="s">
        <v>1</v>
      </c>
      <c r="E142" s="95">
        <v>2500</v>
      </c>
      <c r="F142" s="104"/>
      <c r="G142" s="103"/>
    </row>
    <row r="143" spans="3:7">
      <c r="D143" s="81"/>
      <c r="E143" s="95"/>
      <c r="F143" s="104"/>
      <c r="G143" s="103"/>
    </row>
    <row r="144" spans="3:7">
      <c r="C144" s="64" t="s">
        <v>83</v>
      </c>
      <c r="D144" s="81" t="s">
        <v>1</v>
      </c>
      <c r="E144" s="95">
        <v>10000</v>
      </c>
      <c r="F144" s="104"/>
      <c r="G144" s="103"/>
    </row>
    <row r="145" spans="3:7">
      <c r="D145" s="81"/>
      <c r="E145" s="95"/>
      <c r="F145" s="104"/>
      <c r="G145" s="103"/>
    </row>
    <row r="146" spans="3:7">
      <c r="C146" s="64" t="s">
        <v>84</v>
      </c>
      <c r="D146" s="81" t="s">
        <v>1</v>
      </c>
      <c r="E146" s="95">
        <v>2500</v>
      </c>
      <c r="F146" s="104"/>
      <c r="G146" s="103"/>
    </row>
    <row r="147" spans="3:7">
      <c r="D147" s="81"/>
      <c r="E147" s="95"/>
      <c r="F147" s="104"/>
      <c r="G147" s="103"/>
    </row>
    <row r="148" spans="3:7">
      <c r="C148" s="64" t="s">
        <v>85</v>
      </c>
      <c r="D148" s="81" t="s">
        <v>1</v>
      </c>
      <c r="E148" s="95">
        <v>15000</v>
      </c>
      <c r="F148" s="104"/>
      <c r="G148" s="103"/>
    </row>
    <row r="149" spans="3:7">
      <c r="D149" s="81"/>
      <c r="E149" s="82"/>
      <c r="F149" s="104"/>
      <c r="G149" s="103"/>
    </row>
    <row r="150" spans="3:7" ht="13">
      <c r="C150" s="67" t="s">
        <v>74</v>
      </c>
      <c r="D150" s="81"/>
      <c r="E150" s="82"/>
      <c r="F150" s="104"/>
      <c r="G150" s="103"/>
    </row>
    <row r="151" spans="3:7" ht="13">
      <c r="C151" s="67"/>
      <c r="D151" s="81"/>
      <c r="E151" s="82"/>
      <c r="F151" s="104"/>
      <c r="G151" s="103"/>
    </row>
    <row r="152" spans="3:7" ht="25">
      <c r="C152" s="92" t="s">
        <v>75</v>
      </c>
      <c r="D152" s="81"/>
      <c r="E152" s="82"/>
      <c r="F152" s="104"/>
      <c r="G152" s="103"/>
    </row>
    <row r="153" spans="3:7" ht="13">
      <c r="C153" s="67"/>
      <c r="D153" s="81"/>
      <c r="E153" s="82"/>
      <c r="F153" s="104"/>
      <c r="G153" s="103"/>
    </row>
    <row r="154" spans="3:7">
      <c r="C154" s="85" t="s">
        <v>167</v>
      </c>
      <c r="D154" s="81" t="s">
        <v>1</v>
      </c>
      <c r="E154" s="82">
        <v>3000</v>
      </c>
      <c r="F154" s="104"/>
      <c r="G154" s="103"/>
    </row>
    <row r="155" spans="3:7" ht="13">
      <c r="C155" s="67"/>
      <c r="D155" s="81"/>
      <c r="E155" s="82"/>
      <c r="F155" s="104"/>
      <c r="G155" s="103"/>
    </row>
    <row r="156" spans="3:7">
      <c r="C156" s="64" t="s">
        <v>77</v>
      </c>
      <c r="D156" s="81" t="s">
        <v>1</v>
      </c>
      <c r="E156" s="82">
        <v>3000</v>
      </c>
      <c r="F156" s="104"/>
      <c r="G156" s="103"/>
    </row>
    <row r="157" spans="3:7" ht="13">
      <c r="C157" s="67"/>
      <c r="D157" s="81"/>
      <c r="E157" s="82"/>
      <c r="F157" s="104"/>
      <c r="G157" s="103"/>
    </row>
    <row r="158" spans="3:7" ht="25">
      <c r="C158" s="92" t="s">
        <v>78</v>
      </c>
      <c r="D158" s="81"/>
      <c r="E158" s="82"/>
      <c r="F158" s="104"/>
      <c r="G158" s="103"/>
    </row>
    <row r="159" spans="3:7" ht="13">
      <c r="C159" s="67"/>
      <c r="D159" s="81"/>
      <c r="E159" s="82"/>
      <c r="F159" s="104"/>
      <c r="G159" s="103"/>
    </row>
    <row r="160" spans="3:7">
      <c r="C160" s="64" t="s">
        <v>76</v>
      </c>
      <c r="D160" s="81" t="s">
        <v>1</v>
      </c>
      <c r="E160" s="82">
        <v>2000</v>
      </c>
      <c r="F160" s="104"/>
      <c r="G160" s="103"/>
    </row>
    <row r="161" spans="3:7" ht="13">
      <c r="C161" s="67"/>
      <c r="D161" s="81"/>
      <c r="E161" s="82"/>
      <c r="F161" s="104"/>
      <c r="G161" s="103"/>
    </row>
    <row r="162" spans="3:7">
      <c r="C162" s="64" t="s">
        <v>77</v>
      </c>
      <c r="D162" s="81" t="s">
        <v>1</v>
      </c>
      <c r="E162" s="82">
        <v>2000</v>
      </c>
      <c r="F162" s="104"/>
      <c r="G162" s="103"/>
    </row>
    <row r="163" spans="3:7">
      <c r="D163" s="81"/>
      <c r="E163" s="82"/>
      <c r="F163" s="104"/>
      <c r="G163" s="103"/>
    </row>
    <row r="164" spans="3:7" ht="13">
      <c r="C164" s="67" t="s">
        <v>177</v>
      </c>
      <c r="D164" s="81"/>
      <c r="E164" s="82"/>
      <c r="F164" s="104"/>
      <c r="G164" s="103"/>
    </row>
    <row r="165" spans="3:7">
      <c r="D165" s="81"/>
      <c r="E165" s="82"/>
      <c r="F165" s="104"/>
      <c r="G165" s="103"/>
    </row>
    <row r="166" spans="3:7" s="85" customFormat="1">
      <c r="C166" s="85" t="s">
        <v>178</v>
      </c>
      <c r="D166" s="1"/>
      <c r="E166" s="86"/>
      <c r="F166" s="105"/>
      <c r="G166" s="106"/>
    </row>
    <row r="167" spans="3:7" s="85" customFormat="1">
      <c r="D167" s="1"/>
      <c r="E167" s="86"/>
      <c r="F167" s="105"/>
      <c r="G167" s="106"/>
    </row>
    <row r="168" spans="3:7" s="85" customFormat="1">
      <c r="C168" s="85" t="s">
        <v>183</v>
      </c>
      <c r="D168" s="1" t="s">
        <v>1</v>
      </c>
      <c r="E168" s="86">
        <v>10000</v>
      </c>
      <c r="F168" s="105"/>
      <c r="G168" s="106"/>
    </row>
    <row r="169" spans="3:7" s="85" customFormat="1">
      <c r="D169" s="1"/>
      <c r="E169" s="86"/>
      <c r="F169" s="105"/>
      <c r="G169" s="106"/>
    </row>
    <row r="170" spans="3:7" ht="13">
      <c r="C170" s="67"/>
      <c r="D170" s="81"/>
      <c r="E170" s="82"/>
      <c r="F170" s="104"/>
      <c r="G170" s="103"/>
    </row>
    <row r="171" spans="3:7" ht="13">
      <c r="C171" s="67" t="s">
        <v>89</v>
      </c>
      <c r="D171" s="81"/>
      <c r="E171" s="82"/>
      <c r="F171" s="104"/>
      <c r="G171" s="103"/>
    </row>
    <row r="172" spans="3:7" ht="11" customHeight="1">
      <c r="C172" s="67"/>
      <c r="D172" s="81"/>
      <c r="E172" s="82"/>
      <c r="F172" s="104"/>
      <c r="G172" s="103"/>
    </row>
    <row r="173" spans="3:7" ht="15" customHeight="1">
      <c r="C173" s="67" t="s">
        <v>130</v>
      </c>
      <c r="D173" s="81"/>
      <c r="E173" s="82"/>
      <c r="F173" s="104"/>
      <c r="G173" s="103"/>
    </row>
    <row r="174" spans="3:7" ht="11" customHeight="1">
      <c r="C174" s="67"/>
      <c r="D174" s="81"/>
      <c r="E174" s="82"/>
      <c r="F174" s="104"/>
      <c r="G174" s="103"/>
    </row>
    <row r="175" spans="3:7" ht="11" customHeight="1">
      <c r="C175" s="91" t="s">
        <v>131</v>
      </c>
      <c r="D175" s="81"/>
      <c r="E175" s="82"/>
      <c r="F175" s="104"/>
      <c r="G175" s="103"/>
    </row>
    <row r="176" spans="3:7" ht="11" customHeight="1">
      <c r="D176" s="81"/>
      <c r="E176" s="82"/>
      <c r="F176" s="104"/>
      <c r="G176" s="103"/>
    </row>
    <row r="177" spans="3:7" ht="11" customHeight="1">
      <c r="C177" s="64" t="s">
        <v>132</v>
      </c>
      <c r="D177" s="81" t="s">
        <v>2</v>
      </c>
      <c r="E177" s="82">
        <v>1</v>
      </c>
      <c r="F177" s="104"/>
      <c r="G177" s="103"/>
    </row>
    <row r="178" spans="3:7" ht="11" customHeight="1">
      <c r="D178" s="81"/>
      <c r="E178" s="82"/>
      <c r="F178" s="104"/>
      <c r="G178" s="103"/>
    </row>
    <row r="179" spans="3:7" ht="11" customHeight="1">
      <c r="C179" s="64" t="s">
        <v>134</v>
      </c>
      <c r="D179" s="81" t="s">
        <v>2</v>
      </c>
      <c r="E179" s="82">
        <v>1</v>
      </c>
      <c r="F179" s="104"/>
      <c r="G179" s="103"/>
    </row>
    <row r="180" spans="3:7" ht="11" customHeight="1">
      <c r="D180" s="81"/>
      <c r="E180" s="82"/>
      <c r="F180" s="104"/>
      <c r="G180" s="103"/>
    </row>
    <row r="181" spans="3:7" ht="11" customHeight="1">
      <c r="C181" s="64" t="s">
        <v>133</v>
      </c>
      <c r="D181" s="81" t="s">
        <v>2</v>
      </c>
      <c r="E181" s="82">
        <v>1</v>
      </c>
      <c r="F181" s="104"/>
      <c r="G181" s="103"/>
    </row>
    <row r="182" spans="3:7" ht="11" customHeight="1">
      <c r="D182" s="81"/>
      <c r="E182" s="82"/>
      <c r="F182" s="104"/>
      <c r="G182" s="103"/>
    </row>
    <row r="183" spans="3:7" ht="11" customHeight="1">
      <c r="C183" s="64" t="s">
        <v>135</v>
      </c>
      <c r="D183" s="81" t="s">
        <v>2</v>
      </c>
      <c r="E183" s="82">
        <v>1</v>
      </c>
      <c r="F183" s="104"/>
      <c r="G183" s="103"/>
    </row>
    <row r="184" spans="3:7" ht="11" customHeight="1">
      <c r="D184" s="81"/>
      <c r="E184" s="82"/>
      <c r="F184" s="104"/>
      <c r="G184" s="103"/>
    </row>
    <row r="185" spans="3:7" ht="11" customHeight="1">
      <c r="C185" s="64" t="s">
        <v>136</v>
      </c>
      <c r="D185" s="81" t="s">
        <v>2</v>
      </c>
      <c r="E185" s="82">
        <v>1</v>
      </c>
      <c r="F185" s="104"/>
      <c r="G185" s="103"/>
    </row>
    <row r="186" spans="3:7" ht="11" customHeight="1">
      <c r="D186" s="81"/>
      <c r="E186" s="82"/>
      <c r="F186" s="104"/>
      <c r="G186" s="103"/>
    </row>
    <row r="187" spans="3:7" ht="11" customHeight="1">
      <c r="C187" s="64" t="s">
        <v>137</v>
      </c>
      <c r="D187" s="81" t="s">
        <v>2</v>
      </c>
      <c r="E187" s="82">
        <v>1</v>
      </c>
      <c r="F187" s="104"/>
      <c r="G187" s="103"/>
    </row>
    <row r="188" spans="3:7" ht="11" customHeight="1">
      <c r="D188" s="81"/>
      <c r="E188" s="82"/>
      <c r="F188" s="104"/>
      <c r="G188" s="103"/>
    </row>
    <row r="189" spans="3:7" ht="11" customHeight="1">
      <c r="C189" s="64" t="s">
        <v>138</v>
      </c>
      <c r="D189" s="81" t="s">
        <v>2</v>
      </c>
      <c r="E189" s="82">
        <v>2</v>
      </c>
      <c r="F189" s="104"/>
      <c r="G189" s="103"/>
    </row>
    <row r="190" spans="3:7" ht="11" customHeight="1">
      <c r="D190" s="81"/>
      <c r="E190" s="82"/>
      <c r="F190" s="104"/>
      <c r="G190" s="103"/>
    </row>
    <row r="191" spans="3:7" ht="11" customHeight="1">
      <c r="C191" s="64" t="s">
        <v>139</v>
      </c>
      <c r="D191" s="81" t="s">
        <v>2</v>
      </c>
      <c r="E191" s="82">
        <v>3</v>
      </c>
      <c r="F191" s="104"/>
      <c r="G191" s="103"/>
    </row>
    <row r="192" spans="3:7" ht="11" customHeight="1">
      <c r="D192" s="81"/>
      <c r="E192" s="82"/>
      <c r="F192" s="104"/>
      <c r="G192" s="103"/>
    </row>
    <row r="193" spans="3:7" ht="11" customHeight="1">
      <c r="C193" s="64" t="s">
        <v>140</v>
      </c>
      <c r="D193" s="81" t="s">
        <v>2</v>
      </c>
      <c r="E193" s="82">
        <v>1</v>
      </c>
      <c r="F193" s="104"/>
      <c r="G193" s="103"/>
    </row>
    <row r="194" spans="3:7" ht="11" customHeight="1">
      <c r="D194" s="81"/>
      <c r="E194" s="82"/>
      <c r="F194" s="104"/>
      <c r="G194" s="103"/>
    </row>
    <row r="195" spans="3:7" ht="11" customHeight="1">
      <c r="C195" s="64" t="s">
        <v>141</v>
      </c>
      <c r="D195" s="81" t="s">
        <v>2</v>
      </c>
      <c r="E195" s="82">
        <v>1</v>
      </c>
      <c r="F195" s="104"/>
      <c r="G195" s="103"/>
    </row>
    <row r="196" spans="3:7" ht="11" customHeight="1">
      <c r="D196" s="81"/>
      <c r="E196" s="82"/>
      <c r="F196" s="104"/>
      <c r="G196" s="103"/>
    </row>
    <row r="197" spans="3:7" ht="11" customHeight="1">
      <c r="C197" s="64" t="s">
        <v>142</v>
      </c>
      <c r="D197" s="81" t="s">
        <v>2</v>
      </c>
      <c r="E197" s="82">
        <v>2</v>
      </c>
      <c r="F197" s="104"/>
      <c r="G197" s="103"/>
    </row>
    <row r="198" spans="3:7" ht="11" customHeight="1">
      <c r="D198" s="81"/>
      <c r="E198" s="82"/>
      <c r="F198" s="104"/>
      <c r="G198" s="103"/>
    </row>
    <row r="199" spans="3:7" ht="11" customHeight="1">
      <c r="C199" s="64" t="s">
        <v>143</v>
      </c>
      <c r="D199" s="81" t="s">
        <v>2</v>
      </c>
      <c r="E199" s="82">
        <v>2</v>
      </c>
      <c r="F199" s="104"/>
      <c r="G199" s="103"/>
    </row>
    <row r="200" spans="3:7" ht="11" customHeight="1">
      <c r="D200" s="81"/>
      <c r="E200" s="82"/>
      <c r="F200" s="104"/>
      <c r="G200" s="103"/>
    </row>
    <row r="201" spans="3:7" ht="11" customHeight="1">
      <c r="C201" s="64" t="s">
        <v>144</v>
      </c>
      <c r="D201" s="81" t="s">
        <v>2</v>
      </c>
      <c r="E201" s="82">
        <v>1</v>
      </c>
      <c r="F201" s="104"/>
      <c r="G201" s="103"/>
    </row>
    <row r="202" spans="3:7" ht="11" customHeight="1">
      <c r="D202" s="81"/>
      <c r="E202" s="82"/>
      <c r="F202" s="104"/>
      <c r="G202" s="103"/>
    </row>
    <row r="203" spans="3:7" ht="11" customHeight="1">
      <c r="C203" s="91" t="s">
        <v>145</v>
      </c>
      <c r="D203" s="81"/>
      <c r="E203" s="82"/>
      <c r="F203" s="104"/>
      <c r="G203" s="103"/>
    </row>
    <row r="204" spans="3:7" ht="11" customHeight="1">
      <c r="D204" s="81"/>
      <c r="E204" s="82"/>
      <c r="F204" s="104"/>
      <c r="G204" s="103"/>
    </row>
    <row r="205" spans="3:7" ht="11" customHeight="1">
      <c r="C205" s="64" t="s">
        <v>132</v>
      </c>
      <c r="D205" s="81" t="s">
        <v>2</v>
      </c>
      <c r="E205" s="82">
        <v>1</v>
      </c>
      <c r="F205" s="104"/>
      <c r="G205" s="103"/>
    </row>
    <row r="206" spans="3:7" ht="11" customHeight="1">
      <c r="D206" s="81"/>
      <c r="E206" s="82"/>
      <c r="F206" s="104"/>
      <c r="G206" s="103"/>
    </row>
    <row r="207" spans="3:7" ht="11" customHeight="1">
      <c r="C207" s="64" t="s">
        <v>134</v>
      </c>
      <c r="D207" s="81" t="s">
        <v>2</v>
      </c>
      <c r="E207" s="82">
        <v>1</v>
      </c>
      <c r="F207" s="104"/>
      <c r="G207" s="103"/>
    </row>
    <row r="208" spans="3:7" ht="11" customHeight="1">
      <c r="D208" s="81"/>
      <c r="E208" s="82"/>
      <c r="F208" s="104"/>
      <c r="G208" s="103"/>
    </row>
    <row r="209" spans="3:7" ht="11" customHeight="1">
      <c r="C209" s="64" t="s">
        <v>133</v>
      </c>
      <c r="D209" s="81" t="s">
        <v>2</v>
      </c>
      <c r="E209" s="82">
        <v>1</v>
      </c>
      <c r="F209" s="104"/>
      <c r="G209" s="103"/>
    </row>
    <row r="210" spans="3:7" ht="11" customHeight="1">
      <c r="D210" s="81"/>
      <c r="E210" s="82"/>
      <c r="F210" s="104"/>
      <c r="G210" s="103"/>
    </row>
    <row r="211" spans="3:7" ht="11" customHeight="1">
      <c r="C211" s="64" t="s">
        <v>135</v>
      </c>
      <c r="D211" s="81" t="s">
        <v>2</v>
      </c>
      <c r="E211" s="82">
        <v>1</v>
      </c>
      <c r="F211" s="104"/>
      <c r="G211" s="103"/>
    </row>
    <row r="212" spans="3:7" ht="11" customHeight="1">
      <c r="D212" s="81"/>
      <c r="E212" s="82"/>
      <c r="F212" s="104"/>
      <c r="G212" s="103"/>
    </row>
    <row r="213" spans="3:7" ht="11" customHeight="1">
      <c r="C213" s="64" t="s">
        <v>136</v>
      </c>
      <c r="D213" s="81" t="s">
        <v>2</v>
      </c>
      <c r="E213" s="82">
        <v>1</v>
      </c>
      <c r="F213" s="104"/>
      <c r="G213" s="103"/>
    </row>
    <row r="214" spans="3:7" ht="11" customHeight="1">
      <c r="D214" s="81"/>
      <c r="E214" s="82"/>
      <c r="F214" s="104"/>
      <c r="G214" s="103"/>
    </row>
    <row r="215" spans="3:7" ht="11" customHeight="1">
      <c r="C215" s="64" t="s">
        <v>137</v>
      </c>
      <c r="D215" s="81" t="s">
        <v>2</v>
      </c>
      <c r="E215" s="82">
        <v>1</v>
      </c>
      <c r="F215" s="104"/>
      <c r="G215" s="103"/>
    </row>
    <row r="216" spans="3:7" ht="11" customHeight="1">
      <c r="D216" s="81"/>
      <c r="E216" s="82"/>
      <c r="F216" s="104"/>
      <c r="G216" s="103"/>
    </row>
    <row r="217" spans="3:7" ht="11" customHeight="1">
      <c r="C217" s="64" t="s">
        <v>138</v>
      </c>
      <c r="D217" s="81" t="s">
        <v>2</v>
      </c>
      <c r="E217" s="82">
        <v>2</v>
      </c>
      <c r="F217" s="104"/>
      <c r="G217" s="103"/>
    </row>
    <row r="218" spans="3:7" ht="11" customHeight="1">
      <c r="D218" s="81"/>
      <c r="E218" s="82"/>
      <c r="F218" s="104"/>
      <c r="G218" s="103"/>
    </row>
    <row r="219" spans="3:7" ht="11" customHeight="1">
      <c r="C219" s="64" t="s">
        <v>139</v>
      </c>
      <c r="D219" s="81" t="s">
        <v>2</v>
      </c>
      <c r="E219" s="82">
        <v>3</v>
      </c>
      <c r="F219" s="104"/>
      <c r="G219" s="103"/>
    </row>
    <row r="220" spans="3:7" ht="11" customHeight="1">
      <c r="D220" s="81"/>
      <c r="E220" s="82"/>
      <c r="F220" s="104"/>
      <c r="G220" s="103"/>
    </row>
    <row r="221" spans="3:7" ht="11" customHeight="1">
      <c r="C221" s="64" t="s">
        <v>140</v>
      </c>
      <c r="D221" s="81" t="s">
        <v>2</v>
      </c>
      <c r="E221" s="82">
        <v>1</v>
      </c>
      <c r="F221" s="104"/>
      <c r="G221" s="103"/>
    </row>
    <row r="222" spans="3:7" ht="11" customHeight="1">
      <c r="D222" s="81"/>
      <c r="E222" s="82"/>
      <c r="F222" s="104"/>
      <c r="G222" s="103"/>
    </row>
    <row r="223" spans="3:7" ht="11" customHeight="1">
      <c r="C223" s="64" t="s">
        <v>141</v>
      </c>
      <c r="D223" s="81" t="s">
        <v>2</v>
      </c>
      <c r="E223" s="82">
        <v>1</v>
      </c>
      <c r="F223" s="104"/>
      <c r="G223" s="103"/>
    </row>
    <row r="224" spans="3:7" ht="11" customHeight="1">
      <c r="D224" s="81"/>
      <c r="E224" s="82"/>
      <c r="F224" s="104"/>
      <c r="G224" s="103"/>
    </row>
    <row r="225" spans="3:7" ht="11" customHeight="1">
      <c r="C225" s="64" t="s">
        <v>142</v>
      </c>
      <c r="D225" s="81" t="s">
        <v>2</v>
      </c>
      <c r="E225" s="82">
        <v>2</v>
      </c>
      <c r="F225" s="104"/>
      <c r="G225" s="103"/>
    </row>
    <row r="226" spans="3:7" ht="11" customHeight="1">
      <c r="D226" s="81"/>
      <c r="E226" s="82"/>
      <c r="F226" s="104"/>
      <c r="G226" s="103"/>
    </row>
    <row r="227" spans="3:7" ht="11" customHeight="1">
      <c r="C227" s="64" t="s">
        <v>143</v>
      </c>
      <c r="D227" s="81" t="s">
        <v>2</v>
      </c>
      <c r="E227" s="82">
        <v>2</v>
      </c>
      <c r="F227" s="104"/>
      <c r="G227" s="103"/>
    </row>
    <row r="228" spans="3:7" ht="11" customHeight="1">
      <c r="D228" s="81"/>
      <c r="E228" s="82"/>
      <c r="F228" s="104"/>
      <c r="G228" s="103"/>
    </row>
    <row r="229" spans="3:7" ht="11" customHeight="1">
      <c r="C229" s="64" t="s">
        <v>144</v>
      </c>
      <c r="D229" s="81" t="s">
        <v>2</v>
      </c>
      <c r="E229" s="82">
        <v>1</v>
      </c>
      <c r="F229" s="104"/>
      <c r="G229" s="103"/>
    </row>
    <row r="230" spans="3:7" ht="11" customHeight="1">
      <c r="D230" s="81"/>
      <c r="E230" s="82"/>
      <c r="F230" s="104"/>
      <c r="G230" s="103"/>
    </row>
    <row r="231" spans="3:7" ht="11" customHeight="1">
      <c r="C231" s="91" t="s">
        <v>146</v>
      </c>
      <c r="D231" s="81"/>
      <c r="E231" s="82"/>
      <c r="F231" s="104"/>
      <c r="G231" s="103"/>
    </row>
    <row r="232" spans="3:7" ht="11" customHeight="1">
      <c r="D232" s="81"/>
      <c r="E232" s="82"/>
      <c r="F232" s="104"/>
      <c r="G232" s="103"/>
    </row>
    <row r="233" spans="3:7" ht="11" customHeight="1">
      <c r="C233" s="64" t="s">
        <v>147</v>
      </c>
      <c r="D233" s="81" t="s">
        <v>2</v>
      </c>
      <c r="E233" s="82">
        <v>1</v>
      </c>
      <c r="F233" s="104"/>
      <c r="G233" s="103"/>
    </row>
    <row r="234" spans="3:7" ht="11" customHeight="1">
      <c r="D234" s="81"/>
      <c r="E234" s="82"/>
      <c r="F234" s="104"/>
      <c r="G234" s="103"/>
    </row>
    <row r="235" spans="3:7" ht="11" customHeight="1">
      <c r="C235" s="64" t="s">
        <v>148</v>
      </c>
      <c r="D235" s="81" t="s">
        <v>2</v>
      </c>
      <c r="E235" s="82">
        <v>1</v>
      </c>
      <c r="F235" s="104"/>
      <c r="G235" s="103"/>
    </row>
    <row r="236" spans="3:7" ht="11" customHeight="1">
      <c r="D236" s="81"/>
      <c r="E236" s="82"/>
      <c r="F236" s="104"/>
      <c r="G236" s="103"/>
    </row>
    <row r="237" spans="3:7" ht="11" customHeight="1">
      <c r="C237" s="64" t="s">
        <v>149</v>
      </c>
      <c r="D237" s="81" t="s">
        <v>2</v>
      </c>
      <c r="E237" s="82">
        <v>1</v>
      </c>
      <c r="F237" s="104"/>
      <c r="G237" s="103"/>
    </row>
    <row r="238" spans="3:7" ht="11" customHeight="1">
      <c r="D238" s="81"/>
      <c r="E238" s="82"/>
      <c r="F238" s="104"/>
      <c r="G238" s="103"/>
    </row>
    <row r="239" spans="3:7" ht="11" customHeight="1">
      <c r="C239" s="64" t="s">
        <v>150</v>
      </c>
      <c r="D239" s="81" t="s">
        <v>2</v>
      </c>
      <c r="E239" s="82">
        <v>1</v>
      </c>
      <c r="F239" s="104"/>
      <c r="G239" s="103"/>
    </row>
    <row r="240" spans="3:7" ht="11" customHeight="1">
      <c r="D240" s="81"/>
      <c r="E240" s="82"/>
      <c r="F240" s="104"/>
      <c r="G240" s="103"/>
    </row>
    <row r="241" spans="3:7" ht="11" customHeight="1">
      <c r="C241" s="64" t="s">
        <v>139</v>
      </c>
      <c r="D241" s="81" t="s">
        <v>2</v>
      </c>
      <c r="E241" s="82">
        <v>1</v>
      </c>
      <c r="F241" s="104"/>
      <c r="G241" s="103"/>
    </row>
    <row r="242" spans="3:7" ht="11" customHeight="1">
      <c r="D242" s="81"/>
      <c r="E242" s="82"/>
      <c r="F242" s="104"/>
      <c r="G242" s="103"/>
    </row>
    <row r="243" spans="3:7" ht="11" customHeight="1">
      <c r="C243" s="64" t="s">
        <v>151</v>
      </c>
      <c r="D243" s="81" t="s">
        <v>2</v>
      </c>
      <c r="E243" s="82">
        <v>2</v>
      </c>
      <c r="F243" s="104"/>
      <c r="G243" s="103"/>
    </row>
    <row r="244" spans="3:7" ht="11" customHeight="1">
      <c r="D244" s="81"/>
      <c r="E244" s="82"/>
      <c r="F244" s="104"/>
      <c r="G244" s="103"/>
    </row>
    <row r="245" spans="3:7" ht="11" customHeight="1">
      <c r="C245" s="91" t="s">
        <v>152</v>
      </c>
      <c r="D245" s="81"/>
      <c r="E245" s="82"/>
      <c r="F245" s="104"/>
      <c r="G245" s="103"/>
    </row>
    <row r="246" spans="3:7" ht="11" customHeight="1">
      <c r="D246" s="81"/>
      <c r="E246" s="82"/>
      <c r="F246" s="104"/>
      <c r="G246" s="103"/>
    </row>
    <row r="247" spans="3:7" ht="11" customHeight="1">
      <c r="C247" s="64" t="s">
        <v>147</v>
      </c>
      <c r="D247" s="81" t="s">
        <v>2</v>
      </c>
      <c r="E247" s="82">
        <v>1</v>
      </c>
      <c r="F247" s="104"/>
      <c r="G247" s="103"/>
    </row>
    <row r="248" spans="3:7" ht="11" customHeight="1">
      <c r="D248" s="81"/>
      <c r="E248" s="82"/>
      <c r="F248" s="104"/>
      <c r="G248" s="103"/>
    </row>
    <row r="249" spans="3:7" ht="11" customHeight="1">
      <c r="C249" s="64" t="s">
        <v>148</v>
      </c>
      <c r="D249" s="81" t="s">
        <v>2</v>
      </c>
      <c r="E249" s="82">
        <v>1</v>
      </c>
      <c r="F249" s="104"/>
      <c r="G249" s="103"/>
    </row>
    <row r="250" spans="3:7" ht="11" customHeight="1">
      <c r="D250" s="81"/>
      <c r="E250" s="82"/>
      <c r="F250" s="104"/>
      <c r="G250" s="103"/>
    </row>
    <row r="251" spans="3:7" ht="11" customHeight="1">
      <c r="C251" s="64" t="s">
        <v>149</v>
      </c>
      <c r="D251" s="81" t="s">
        <v>2</v>
      </c>
      <c r="E251" s="82">
        <v>1</v>
      </c>
      <c r="F251" s="104"/>
      <c r="G251" s="103"/>
    </row>
    <row r="252" spans="3:7" ht="11" customHeight="1">
      <c r="D252" s="81"/>
      <c r="E252" s="82"/>
      <c r="F252" s="104"/>
      <c r="G252" s="103"/>
    </row>
    <row r="253" spans="3:7" ht="11" customHeight="1">
      <c r="C253" s="64" t="s">
        <v>150</v>
      </c>
      <c r="D253" s="81" t="s">
        <v>2</v>
      </c>
      <c r="E253" s="82">
        <v>1</v>
      </c>
      <c r="F253" s="104"/>
      <c r="G253" s="103"/>
    </row>
    <row r="254" spans="3:7" ht="11" customHeight="1">
      <c r="D254" s="81"/>
      <c r="E254" s="82"/>
      <c r="F254" s="104"/>
      <c r="G254" s="103"/>
    </row>
    <row r="255" spans="3:7" ht="11" customHeight="1">
      <c r="C255" s="64" t="s">
        <v>139</v>
      </c>
      <c r="D255" s="81" t="s">
        <v>2</v>
      </c>
      <c r="E255" s="82">
        <v>1</v>
      </c>
      <c r="F255" s="104"/>
      <c r="G255" s="103"/>
    </row>
    <row r="256" spans="3:7" ht="11" customHeight="1">
      <c r="D256" s="81"/>
      <c r="E256" s="82"/>
      <c r="F256" s="104"/>
      <c r="G256" s="103"/>
    </row>
    <row r="257" spans="3:7" ht="11" customHeight="1">
      <c r="C257" s="64" t="s">
        <v>151</v>
      </c>
      <c r="D257" s="81" t="s">
        <v>2</v>
      </c>
      <c r="E257" s="82">
        <v>2</v>
      </c>
      <c r="F257" s="104"/>
      <c r="G257" s="103"/>
    </row>
    <row r="258" spans="3:7" ht="11" customHeight="1">
      <c r="D258" s="81"/>
      <c r="E258" s="82"/>
      <c r="F258" s="104"/>
      <c r="G258" s="103"/>
    </row>
    <row r="259" spans="3:7" ht="11" customHeight="1">
      <c r="C259" s="91" t="s">
        <v>153</v>
      </c>
      <c r="D259" s="81"/>
      <c r="E259" s="82"/>
      <c r="F259" s="104"/>
      <c r="G259" s="103"/>
    </row>
    <row r="260" spans="3:7" ht="11" customHeight="1">
      <c r="D260" s="81"/>
      <c r="E260" s="82"/>
      <c r="F260" s="104"/>
      <c r="G260" s="103"/>
    </row>
    <row r="261" spans="3:7" ht="11" customHeight="1">
      <c r="C261" s="64" t="s">
        <v>147</v>
      </c>
      <c r="D261" s="81" t="s">
        <v>2</v>
      </c>
      <c r="E261" s="82">
        <v>1</v>
      </c>
      <c r="F261" s="104"/>
      <c r="G261" s="103"/>
    </row>
    <row r="262" spans="3:7" ht="11" customHeight="1">
      <c r="D262" s="81"/>
      <c r="E262" s="82"/>
      <c r="F262" s="104"/>
      <c r="G262" s="103"/>
    </row>
    <row r="263" spans="3:7" ht="11" customHeight="1">
      <c r="C263" s="64" t="s">
        <v>148</v>
      </c>
      <c r="D263" s="81" t="s">
        <v>2</v>
      </c>
      <c r="E263" s="82">
        <v>1</v>
      </c>
      <c r="F263" s="104"/>
      <c r="G263" s="103"/>
    </row>
    <row r="264" spans="3:7" ht="11" customHeight="1">
      <c r="D264" s="81"/>
      <c r="E264" s="82"/>
      <c r="F264" s="104"/>
      <c r="G264" s="103"/>
    </row>
    <row r="265" spans="3:7" ht="11" customHeight="1">
      <c r="C265" s="64" t="s">
        <v>149</v>
      </c>
      <c r="D265" s="81" t="s">
        <v>2</v>
      </c>
      <c r="E265" s="82">
        <v>1</v>
      </c>
      <c r="F265" s="104"/>
      <c r="G265" s="103"/>
    </row>
    <row r="266" spans="3:7" ht="11" customHeight="1">
      <c r="D266" s="81"/>
      <c r="E266" s="82"/>
      <c r="F266" s="104"/>
      <c r="G266" s="103"/>
    </row>
    <row r="267" spans="3:7" ht="11" customHeight="1">
      <c r="C267" s="64" t="s">
        <v>150</v>
      </c>
      <c r="D267" s="81" t="s">
        <v>2</v>
      </c>
      <c r="E267" s="82">
        <v>1</v>
      </c>
      <c r="F267" s="104"/>
      <c r="G267" s="103"/>
    </row>
    <row r="268" spans="3:7" ht="11" customHeight="1">
      <c r="D268" s="81"/>
      <c r="E268" s="82"/>
      <c r="F268" s="104"/>
      <c r="G268" s="103"/>
    </row>
    <row r="269" spans="3:7" ht="11" customHeight="1">
      <c r="C269" s="64" t="s">
        <v>139</v>
      </c>
      <c r="D269" s="81" t="s">
        <v>2</v>
      </c>
      <c r="E269" s="82">
        <v>1</v>
      </c>
      <c r="F269" s="104"/>
      <c r="G269" s="103"/>
    </row>
    <row r="270" spans="3:7" ht="11" customHeight="1">
      <c r="D270" s="81"/>
      <c r="E270" s="82"/>
      <c r="F270" s="104"/>
      <c r="G270" s="103"/>
    </row>
    <row r="271" spans="3:7" ht="11" customHeight="1">
      <c r="C271" s="64" t="s">
        <v>151</v>
      </c>
      <c r="D271" s="81" t="s">
        <v>2</v>
      </c>
      <c r="E271" s="82">
        <v>2</v>
      </c>
      <c r="F271" s="104"/>
      <c r="G271" s="103"/>
    </row>
    <row r="272" spans="3:7" ht="11" customHeight="1">
      <c r="D272" s="81"/>
      <c r="E272" s="82"/>
      <c r="F272" s="104"/>
      <c r="G272" s="103"/>
    </row>
    <row r="273" spans="3:7" ht="11" customHeight="1">
      <c r="C273" s="91" t="s">
        <v>154</v>
      </c>
      <c r="D273" s="81"/>
      <c r="E273" s="82"/>
      <c r="F273" s="104"/>
      <c r="G273" s="103"/>
    </row>
    <row r="274" spans="3:7" ht="11" customHeight="1">
      <c r="D274" s="81"/>
      <c r="E274" s="82"/>
      <c r="F274" s="104"/>
      <c r="G274" s="103"/>
    </row>
    <row r="275" spans="3:7" ht="11" customHeight="1">
      <c r="C275" s="64" t="s">
        <v>132</v>
      </c>
      <c r="D275" s="81" t="s">
        <v>2</v>
      </c>
      <c r="E275" s="82">
        <v>1</v>
      </c>
      <c r="F275" s="104"/>
      <c r="G275" s="103"/>
    </row>
    <row r="276" spans="3:7" ht="11" customHeight="1">
      <c r="D276" s="81"/>
      <c r="E276" s="82"/>
      <c r="F276" s="104"/>
      <c r="G276" s="103"/>
    </row>
    <row r="277" spans="3:7" ht="11" customHeight="1">
      <c r="C277" s="64" t="s">
        <v>134</v>
      </c>
      <c r="D277" s="81" t="s">
        <v>2</v>
      </c>
      <c r="E277" s="82">
        <v>1</v>
      </c>
      <c r="F277" s="104"/>
      <c r="G277" s="103"/>
    </row>
    <row r="278" spans="3:7" ht="11" customHeight="1">
      <c r="D278" s="81"/>
      <c r="E278" s="82"/>
      <c r="F278" s="104"/>
      <c r="G278" s="103"/>
    </row>
    <row r="279" spans="3:7" ht="11" customHeight="1">
      <c r="C279" s="64" t="s">
        <v>133</v>
      </c>
      <c r="D279" s="81" t="s">
        <v>2</v>
      </c>
      <c r="E279" s="82">
        <v>1</v>
      </c>
      <c r="F279" s="104"/>
      <c r="G279" s="103"/>
    </row>
    <row r="280" spans="3:7" ht="11" customHeight="1">
      <c r="D280" s="81"/>
      <c r="E280" s="82"/>
      <c r="F280" s="104"/>
      <c r="G280" s="103"/>
    </row>
    <row r="281" spans="3:7" ht="11" customHeight="1">
      <c r="C281" s="64" t="s">
        <v>135</v>
      </c>
      <c r="D281" s="81" t="s">
        <v>2</v>
      </c>
      <c r="E281" s="82">
        <v>1</v>
      </c>
      <c r="F281" s="104"/>
      <c r="G281" s="103"/>
    </row>
    <row r="282" spans="3:7" ht="11" customHeight="1">
      <c r="D282" s="81"/>
      <c r="E282" s="82"/>
      <c r="F282" s="104"/>
      <c r="G282" s="103"/>
    </row>
    <row r="283" spans="3:7" ht="11" customHeight="1">
      <c r="C283" s="64" t="s">
        <v>136</v>
      </c>
      <c r="D283" s="81" t="s">
        <v>2</v>
      </c>
      <c r="E283" s="82">
        <v>1</v>
      </c>
      <c r="F283" s="104"/>
      <c r="G283" s="103"/>
    </row>
    <row r="284" spans="3:7" ht="11" customHeight="1">
      <c r="D284" s="81"/>
      <c r="E284" s="82"/>
      <c r="F284" s="104"/>
      <c r="G284" s="103"/>
    </row>
    <row r="285" spans="3:7" ht="11" customHeight="1">
      <c r="C285" s="64" t="s">
        <v>137</v>
      </c>
      <c r="D285" s="81" t="s">
        <v>2</v>
      </c>
      <c r="E285" s="82">
        <v>1</v>
      </c>
      <c r="F285" s="104"/>
      <c r="G285" s="103"/>
    </row>
    <row r="286" spans="3:7" ht="11" customHeight="1">
      <c r="D286" s="81"/>
      <c r="E286" s="82"/>
      <c r="F286" s="104"/>
      <c r="G286" s="103"/>
    </row>
    <row r="287" spans="3:7" ht="11" customHeight="1">
      <c r="C287" s="64" t="s">
        <v>138</v>
      </c>
      <c r="D287" s="81" t="s">
        <v>2</v>
      </c>
      <c r="E287" s="82">
        <v>2</v>
      </c>
      <c r="F287" s="104"/>
      <c r="G287" s="103"/>
    </row>
    <row r="288" spans="3:7" ht="11" customHeight="1">
      <c r="D288" s="81"/>
      <c r="E288" s="82"/>
      <c r="F288" s="104"/>
      <c r="G288" s="103"/>
    </row>
    <row r="289" spans="3:7" ht="11" customHeight="1">
      <c r="C289" s="64" t="s">
        <v>139</v>
      </c>
      <c r="D289" s="81" t="s">
        <v>2</v>
      </c>
      <c r="E289" s="82">
        <v>3</v>
      </c>
      <c r="F289" s="104"/>
      <c r="G289" s="103"/>
    </row>
    <row r="290" spans="3:7" ht="11" customHeight="1">
      <c r="D290" s="81"/>
      <c r="E290" s="82"/>
      <c r="F290" s="104"/>
      <c r="G290" s="103"/>
    </row>
    <row r="291" spans="3:7" ht="11" customHeight="1">
      <c r="C291" s="64" t="s">
        <v>140</v>
      </c>
      <c r="D291" s="81" t="s">
        <v>2</v>
      </c>
      <c r="E291" s="82">
        <v>1</v>
      </c>
      <c r="F291" s="104"/>
      <c r="G291" s="103"/>
    </row>
    <row r="292" spans="3:7" ht="11" customHeight="1">
      <c r="D292" s="81"/>
      <c r="E292" s="82"/>
      <c r="F292" s="104"/>
      <c r="G292" s="103"/>
    </row>
    <row r="293" spans="3:7" ht="11" customHeight="1">
      <c r="C293" s="64" t="s">
        <v>141</v>
      </c>
      <c r="D293" s="81" t="s">
        <v>2</v>
      </c>
      <c r="E293" s="82">
        <v>1</v>
      </c>
      <c r="F293" s="104"/>
      <c r="G293" s="103"/>
    </row>
    <row r="294" spans="3:7" ht="11" customHeight="1">
      <c r="D294" s="81"/>
      <c r="E294" s="82"/>
      <c r="F294" s="104"/>
      <c r="G294" s="103"/>
    </row>
    <row r="295" spans="3:7" ht="11" customHeight="1">
      <c r="C295" s="64" t="s">
        <v>142</v>
      </c>
      <c r="D295" s="81" t="s">
        <v>2</v>
      </c>
      <c r="E295" s="82">
        <v>2</v>
      </c>
      <c r="F295" s="104"/>
      <c r="G295" s="103"/>
    </row>
    <row r="296" spans="3:7" ht="11" customHeight="1">
      <c r="D296" s="81"/>
      <c r="E296" s="82"/>
      <c r="F296" s="104"/>
      <c r="G296" s="103"/>
    </row>
    <row r="297" spans="3:7" ht="11" customHeight="1">
      <c r="C297" s="64" t="s">
        <v>143</v>
      </c>
      <c r="D297" s="81" t="s">
        <v>2</v>
      </c>
      <c r="E297" s="82">
        <v>2</v>
      </c>
      <c r="F297" s="104"/>
      <c r="G297" s="103"/>
    </row>
    <row r="298" spans="3:7" ht="11" customHeight="1">
      <c r="D298" s="81"/>
      <c r="E298" s="82"/>
      <c r="F298" s="104"/>
      <c r="G298" s="103"/>
    </row>
    <row r="299" spans="3:7" ht="11" customHeight="1">
      <c r="C299" s="64" t="s">
        <v>144</v>
      </c>
      <c r="D299" s="81" t="s">
        <v>2</v>
      </c>
      <c r="E299" s="82">
        <v>1</v>
      </c>
      <c r="F299" s="104"/>
      <c r="G299" s="103"/>
    </row>
    <row r="300" spans="3:7" ht="11" customHeight="1">
      <c r="D300" s="81"/>
      <c r="E300" s="82"/>
      <c r="F300" s="104"/>
      <c r="G300" s="103"/>
    </row>
    <row r="301" spans="3:7" ht="11" customHeight="1">
      <c r="C301" s="91" t="s">
        <v>155</v>
      </c>
      <c r="D301" s="81"/>
      <c r="E301" s="82"/>
      <c r="F301" s="104"/>
      <c r="G301" s="103"/>
    </row>
    <row r="302" spans="3:7" ht="11" customHeight="1">
      <c r="D302" s="81"/>
      <c r="E302" s="82"/>
      <c r="F302" s="104"/>
      <c r="G302" s="103"/>
    </row>
    <row r="303" spans="3:7" ht="11" customHeight="1">
      <c r="C303" s="64" t="s">
        <v>132</v>
      </c>
      <c r="D303" s="81" t="s">
        <v>2</v>
      </c>
      <c r="E303" s="82">
        <v>1</v>
      </c>
      <c r="F303" s="104"/>
      <c r="G303" s="103"/>
    </row>
    <row r="304" spans="3:7" ht="11" customHeight="1">
      <c r="D304" s="81"/>
      <c r="E304" s="82"/>
      <c r="F304" s="104"/>
      <c r="G304" s="103"/>
    </row>
    <row r="305" spans="3:7" ht="11" customHeight="1">
      <c r="C305" s="64" t="s">
        <v>134</v>
      </c>
      <c r="D305" s="81" t="s">
        <v>2</v>
      </c>
      <c r="E305" s="82">
        <v>1</v>
      </c>
      <c r="F305" s="104"/>
      <c r="G305" s="103"/>
    </row>
    <row r="306" spans="3:7" ht="11" customHeight="1">
      <c r="D306" s="81"/>
      <c r="E306" s="82"/>
      <c r="F306" s="104"/>
      <c r="G306" s="103"/>
    </row>
    <row r="307" spans="3:7" ht="11" customHeight="1">
      <c r="C307" s="64" t="s">
        <v>133</v>
      </c>
      <c r="D307" s="81" t="s">
        <v>2</v>
      </c>
      <c r="E307" s="82">
        <v>1</v>
      </c>
      <c r="F307" s="104"/>
      <c r="G307" s="103"/>
    </row>
    <row r="308" spans="3:7" ht="11" customHeight="1">
      <c r="D308" s="81"/>
      <c r="E308" s="82"/>
      <c r="F308" s="104"/>
      <c r="G308" s="103"/>
    </row>
    <row r="309" spans="3:7" ht="11" customHeight="1">
      <c r="C309" s="64" t="s">
        <v>135</v>
      </c>
      <c r="D309" s="81" t="s">
        <v>2</v>
      </c>
      <c r="E309" s="82">
        <v>1</v>
      </c>
      <c r="F309" s="104"/>
      <c r="G309" s="103"/>
    </row>
    <row r="310" spans="3:7" ht="11" customHeight="1">
      <c r="D310" s="81"/>
      <c r="E310" s="82"/>
      <c r="F310" s="104"/>
      <c r="G310" s="103"/>
    </row>
    <row r="311" spans="3:7" ht="11" customHeight="1">
      <c r="C311" s="64" t="s">
        <v>136</v>
      </c>
      <c r="D311" s="81" t="s">
        <v>2</v>
      </c>
      <c r="E311" s="82">
        <v>1</v>
      </c>
      <c r="F311" s="104"/>
      <c r="G311" s="103"/>
    </row>
    <row r="312" spans="3:7" ht="11" customHeight="1">
      <c r="D312" s="81"/>
      <c r="E312" s="82"/>
      <c r="F312" s="104"/>
      <c r="G312" s="103"/>
    </row>
    <row r="313" spans="3:7" ht="11" customHeight="1">
      <c r="C313" s="64" t="s">
        <v>137</v>
      </c>
      <c r="D313" s="81" t="s">
        <v>2</v>
      </c>
      <c r="E313" s="82">
        <v>1</v>
      </c>
      <c r="F313" s="104"/>
      <c r="G313" s="103"/>
    </row>
    <row r="314" spans="3:7" ht="11" customHeight="1">
      <c r="D314" s="81"/>
      <c r="E314" s="82"/>
      <c r="F314" s="104"/>
      <c r="G314" s="103"/>
    </row>
    <row r="315" spans="3:7" ht="11" customHeight="1">
      <c r="C315" s="64" t="s">
        <v>138</v>
      </c>
      <c r="D315" s="81" t="s">
        <v>2</v>
      </c>
      <c r="E315" s="82">
        <v>2</v>
      </c>
      <c r="F315" s="104"/>
      <c r="G315" s="103"/>
    </row>
    <row r="316" spans="3:7" ht="11" customHeight="1">
      <c r="D316" s="81"/>
      <c r="E316" s="82"/>
      <c r="F316" s="104"/>
      <c r="G316" s="103"/>
    </row>
    <row r="317" spans="3:7" ht="11" customHeight="1">
      <c r="C317" s="64" t="s">
        <v>139</v>
      </c>
      <c r="D317" s="81" t="s">
        <v>2</v>
      </c>
      <c r="E317" s="82">
        <v>3</v>
      </c>
      <c r="F317" s="104"/>
      <c r="G317" s="103"/>
    </row>
    <row r="318" spans="3:7" ht="11" customHeight="1">
      <c r="D318" s="81"/>
      <c r="E318" s="82"/>
      <c r="F318" s="104"/>
      <c r="G318" s="103"/>
    </row>
    <row r="319" spans="3:7" ht="11" customHeight="1">
      <c r="C319" s="64" t="s">
        <v>140</v>
      </c>
      <c r="D319" s="81" t="s">
        <v>2</v>
      </c>
      <c r="E319" s="82">
        <v>1</v>
      </c>
      <c r="F319" s="104"/>
      <c r="G319" s="103"/>
    </row>
    <row r="320" spans="3:7" ht="11" customHeight="1">
      <c r="D320" s="81"/>
      <c r="E320" s="82"/>
      <c r="F320" s="104"/>
      <c r="G320" s="103"/>
    </row>
    <row r="321" spans="3:7" ht="11" customHeight="1">
      <c r="C321" s="64" t="s">
        <v>141</v>
      </c>
      <c r="D321" s="81" t="s">
        <v>2</v>
      </c>
      <c r="E321" s="82">
        <v>1</v>
      </c>
      <c r="F321" s="104"/>
      <c r="G321" s="103"/>
    </row>
    <row r="322" spans="3:7" ht="11" customHeight="1">
      <c r="D322" s="81"/>
      <c r="E322" s="82"/>
      <c r="F322" s="104"/>
      <c r="G322" s="103"/>
    </row>
    <row r="323" spans="3:7" ht="11" customHeight="1">
      <c r="C323" s="64" t="s">
        <v>142</v>
      </c>
      <c r="D323" s="81" t="s">
        <v>2</v>
      </c>
      <c r="E323" s="82">
        <v>2</v>
      </c>
      <c r="F323" s="104"/>
      <c r="G323" s="103"/>
    </row>
    <row r="324" spans="3:7" ht="11" customHeight="1">
      <c r="D324" s="81"/>
      <c r="E324" s="82"/>
      <c r="F324" s="104"/>
      <c r="G324" s="103"/>
    </row>
    <row r="325" spans="3:7" ht="11" customHeight="1">
      <c r="C325" s="64" t="s">
        <v>143</v>
      </c>
      <c r="D325" s="81" t="s">
        <v>2</v>
      </c>
      <c r="E325" s="82">
        <v>2</v>
      </c>
      <c r="F325" s="104"/>
      <c r="G325" s="103"/>
    </row>
    <row r="326" spans="3:7" ht="11" customHeight="1">
      <c r="D326" s="81"/>
      <c r="E326" s="82"/>
      <c r="F326" s="104"/>
      <c r="G326" s="103"/>
    </row>
    <row r="327" spans="3:7" ht="11" customHeight="1">
      <c r="C327" s="64" t="s">
        <v>144</v>
      </c>
      <c r="D327" s="81" t="s">
        <v>2</v>
      </c>
      <c r="E327" s="82">
        <v>1</v>
      </c>
      <c r="F327" s="104"/>
      <c r="G327" s="103"/>
    </row>
    <row r="328" spans="3:7" ht="11" customHeight="1">
      <c r="D328" s="81"/>
      <c r="E328" s="82"/>
      <c r="F328" s="104"/>
      <c r="G328" s="103"/>
    </row>
    <row r="329" spans="3:7" ht="11" customHeight="1">
      <c r="C329" s="91" t="s">
        <v>156</v>
      </c>
      <c r="D329" s="81"/>
      <c r="E329" s="82"/>
      <c r="F329" s="104"/>
      <c r="G329" s="103"/>
    </row>
    <row r="330" spans="3:7" ht="11" customHeight="1">
      <c r="D330" s="81"/>
      <c r="E330" s="82"/>
      <c r="F330" s="104"/>
      <c r="G330" s="103"/>
    </row>
    <row r="331" spans="3:7" ht="11" customHeight="1">
      <c r="C331" s="64" t="s">
        <v>132</v>
      </c>
      <c r="D331" s="81" t="s">
        <v>2</v>
      </c>
      <c r="E331" s="82">
        <v>1</v>
      </c>
      <c r="F331" s="104"/>
      <c r="G331" s="103"/>
    </row>
    <row r="332" spans="3:7" ht="11" customHeight="1">
      <c r="D332" s="81"/>
      <c r="E332" s="82"/>
      <c r="F332" s="104"/>
      <c r="G332" s="103"/>
    </row>
    <row r="333" spans="3:7" ht="11" customHeight="1">
      <c r="C333" s="64" t="s">
        <v>134</v>
      </c>
      <c r="D333" s="81" t="s">
        <v>2</v>
      </c>
      <c r="E333" s="82">
        <v>1</v>
      </c>
      <c r="F333" s="104"/>
      <c r="G333" s="103"/>
    </row>
    <row r="334" spans="3:7" ht="11" customHeight="1">
      <c r="D334" s="81"/>
      <c r="E334" s="82"/>
      <c r="F334" s="104"/>
      <c r="G334" s="103"/>
    </row>
    <row r="335" spans="3:7" ht="11" customHeight="1">
      <c r="C335" s="64" t="s">
        <v>133</v>
      </c>
      <c r="D335" s="81" t="s">
        <v>2</v>
      </c>
      <c r="E335" s="82">
        <v>1</v>
      </c>
      <c r="F335" s="104"/>
      <c r="G335" s="103"/>
    </row>
    <row r="336" spans="3:7" ht="11" customHeight="1">
      <c r="D336" s="81"/>
      <c r="E336" s="82"/>
      <c r="F336" s="104"/>
      <c r="G336" s="103"/>
    </row>
    <row r="337" spans="3:7" ht="11" customHeight="1">
      <c r="C337" s="64" t="s">
        <v>135</v>
      </c>
      <c r="D337" s="81" t="s">
        <v>2</v>
      </c>
      <c r="E337" s="82">
        <v>1</v>
      </c>
      <c r="F337" s="104"/>
      <c r="G337" s="103"/>
    </row>
    <row r="338" spans="3:7" ht="11" customHeight="1">
      <c r="D338" s="81"/>
      <c r="E338" s="82"/>
      <c r="F338" s="104"/>
      <c r="G338" s="103"/>
    </row>
    <row r="339" spans="3:7" ht="11" customHeight="1">
      <c r="C339" s="64" t="s">
        <v>136</v>
      </c>
      <c r="D339" s="81" t="s">
        <v>2</v>
      </c>
      <c r="E339" s="82">
        <v>1</v>
      </c>
      <c r="F339" s="104"/>
      <c r="G339" s="103"/>
    </row>
    <row r="340" spans="3:7" ht="11" customHeight="1">
      <c r="D340" s="81"/>
      <c r="E340" s="82"/>
      <c r="F340" s="104"/>
      <c r="G340" s="103"/>
    </row>
    <row r="341" spans="3:7" ht="11" customHeight="1">
      <c r="C341" s="64" t="s">
        <v>137</v>
      </c>
      <c r="D341" s="81" t="s">
        <v>2</v>
      </c>
      <c r="E341" s="82">
        <v>1</v>
      </c>
      <c r="F341" s="104"/>
      <c r="G341" s="103"/>
    </row>
    <row r="342" spans="3:7" ht="11" customHeight="1">
      <c r="D342" s="81"/>
      <c r="E342" s="82"/>
      <c r="F342" s="104"/>
      <c r="G342" s="103"/>
    </row>
    <row r="343" spans="3:7" ht="11" customHeight="1">
      <c r="C343" s="64" t="s">
        <v>138</v>
      </c>
      <c r="D343" s="81" t="s">
        <v>2</v>
      </c>
      <c r="E343" s="82">
        <v>2</v>
      </c>
      <c r="F343" s="104"/>
      <c r="G343" s="103"/>
    </row>
    <row r="344" spans="3:7" ht="11" customHeight="1">
      <c r="D344" s="81"/>
      <c r="E344" s="82"/>
      <c r="F344" s="104"/>
      <c r="G344" s="103"/>
    </row>
    <row r="345" spans="3:7" ht="11" customHeight="1">
      <c r="C345" s="64" t="s">
        <v>139</v>
      </c>
      <c r="D345" s="81" t="s">
        <v>2</v>
      </c>
      <c r="E345" s="82">
        <v>3</v>
      </c>
      <c r="F345" s="104"/>
      <c r="G345" s="103"/>
    </row>
    <row r="346" spans="3:7" ht="11" customHeight="1">
      <c r="D346" s="81"/>
      <c r="E346" s="82"/>
      <c r="F346" s="104"/>
      <c r="G346" s="103"/>
    </row>
    <row r="347" spans="3:7" ht="11" customHeight="1">
      <c r="C347" s="64" t="s">
        <v>140</v>
      </c>
      <c r="D347" s="81" t="s">
        <v>2</v>
      </c>
      <c r="E347" s="82">
        <v>1</v>
      </c>
      <c r="F347" s="104"/>
      <c r="G347" s="103"/>
    </row>
    <row r="348" spans="3:7" ht="11" customHeight="1">
      <c r="D348" s="81"/>
      <c r="E348" s="82"/>
      <c r="F348" s="104"/>
      <c r="G348" s="103"/>
    </row>
    <row r="349" spans="3:7" ht="11" customHeight="1">
      <c r="C349" s="64" t="s">
        <v>141</v>
      </c>
      <c r="D349" s="81" t="s">
        <v>2</v>
      </c>
      <c r="E349" s="82">
        <v>1</v>
      </c>
      <c r="F349" s="104"/>
      <c r="G349" s="103"/>
    </row>
    <row r="350" spans="3:7" ht="11" customHeight="1">
      <c r="D350" s="81"/>
      <c r="E350" s="82"/>
      <c r="F350" s="104"/>
      <c r="G350" s="103"/>
    </row>
    <row r="351" spans="3:7" ht="11" customHeight="1">
      <c r="C351" s="64" t="s">
        <v>142</v>
      </c>
      <c r="D351" s="81" t="s">
        <v>2</v>
      </c>
      <c r="E351" s="82">
        <v>2</v>
      </c>
      <c r="F351" s="104"/>
      <c r="G351" s="103"/>
    </row>
    <row r="352" spans="3:7" ht="11" customHeight="1">
      <c r="D352" s="81"/>
      <c r="E352" s="82"/>
      <c r="F352" s="104"/>
      <c r="G352" s="103"/>
    </row>
    <row r="353" spans="3:7" ht="11" customHeight="1">
      <c r="C353" s="64" t="s">
        <v>143</v>
      </c>
      <c r="D353" s="81" t="s">
        <v>2</v>
      </c>
      <c r="E353" s="82">
        <v>2</v>
      </c>
      <c r="F353" s="104"/>
      <c r="G353" s="103"/>
    </row>
    <row r="354" spans="3:7" ht="11" customHeight="1">
      <c r="D354" s="81"/>
      <c r="E354" s="82"/>
      <c r="F354" s="104"/>
      <c r="G354" s="103"/>
    </row>
    <row r="355" spans="3:7" ht="11" customHeight="1">
      <c r="C355" s="64" t="s">
        <v>144</v>
      </c>
      <c r="D355" s="81" t="s">
        <v>2</v>
      </c>
      <c r="E355" s="82">
        <v>1</v>
      </c>
      <c r="F355" s="104"/>
      <c r="G355" s="103"/>
    </row>
    <row r="356" spans="3:7" ht="11" customHeight="1">
      <c r="D356" s="81"/>
      <c r="E356" s="82"/>
      <c r="F356" s="104"/>
      <c r="G356" s="103"/>
    </row>
    <row r="357" spans="3:7" ht="11" customHeight="1">
      <c r="C357" s="91" t="s">
        <v>157</v>
      </c>
      <c r="D357" s="81"/>
      <c r="E357" s="82"/>
      <c r="F357" s="104"/>
      <c r="G357" s="103"/>
    </row>
    <row r="358" spans="3:7" ht="11" customHeight="1">
      <c r="D358" s="81"/>
      <c r="E358" s="82"/>
      <c r="F358" s="104"/>
      <c r="G358" s="103"/>
    </row>
    <row r="359" spans="3:7" ht="11" customHeight="1">
      <c r="C359" s="64" t="s">
        <v>132</v>
      </c>
      <c r="D359" s="81" t="s">
        <v>2</v>
      </c>
      <c r="E359" s="82">
        <v>1</v>
      </c>
      <c r="F359" s="104"/>
      <c r="G359" s="103"/>
    </row>
    <row r="360" spans="3:7" ht="11" customHeight="1">
      <c r="D360" s="81"/>
      <c r="E360" s="82"/>
      <c r="F360" s="104"/>
      <c r="G360" s="103"/>
    </row>
    <row r="361" spans="3:7" ht="11" customHeight="1">
      <c r="C361" s="64" t="s">
        <v>134</v>
      </c>
      <c r="D361" s="81" t="s">
        <v>2</v>
      </c>
      <c r="E361" s="82">
        <v>1</v>
      </c>
      <c r="F361" s="104"/>
      <c r="G361" s="103"/>
    </row>
    <row r="362" spans="3:7" ht="11" customHeight="1">
      <c r="D362" s="81"/>
      <c r="E362" s="82"/>
      <c r="F362" s="104"/>
      <c r="G362" s="103"/>
    </row>
    <row r="363" spans="3:7" ht="11" customHeight="1">
      <c r="C363" s="64" t="s">
        <v>133</v>
      </c>
      <c r="D363" s="81" t="s">
        <v>2</v>
      </c>
      <c r="E363" s="82">
        <v>1</v>
      </c>
      <c r="F363" s="104"/>
      <c r="G363" s="103"/>
    </row>
    <row r="364" spans="3:7" ht="11" customHeight="1">
      <c r="D364" s="81"/>
      <c r="E364" s="82"/>
      <c r="F364" s="104"/>
      <c r="G364" s="103"/>
    </row>
    <row r="365" spans="3:7" ht="11" customHeight="1">
      <c r="C365" s="64" t="s">
        <v>135</v>
      </c>
      <c r="D365" s="81" t="s">
        <v>2</v>
      </c>
      <c r="E365" s="82">
        <v>1</v>
      </c>
      <c r="F365" s="104"/>
      <c r="G365" s="103"/>
    </row>
    <row r="366" spans="3:7" ht="11" customHeight="1">
      <c r="D366" s="81"/>
      <c r="E366" s="82"/>
      <c r="F366" s="104"/>
      <c r="G366" s="103"/>
    </row>
    <row r="367" spans="3:7" ht="11" customHeight="1">
      <c r="C367" s="64" t="s">
        <v>136</v>
      </c>
      <c r="D367" s="81" t="s">
        <v>2</v>
      </c>
      <c r="E367" s="82">
        <v>1</v>
      </c>
      <c r="F367" s="104"/>
      <c r="G367" s="103"/>
    </row>
    <row r="368" spans="3:7" ht="11" customHeight="1">
      <c r="D368" s="81"/>
      <c r="E368" s="82"/>
      <c r="F368" s="104"/>
      <c r="G368" s="103"/>
    </row>
    <row r="369" spans="3:7" ht="11" customHeight="1">
      <c r="C369" s="64" t="s">
        <v>137</v>
      </c>
      <c r="D369" s="81" t="s">
        <v>2</v>
      </c>
      <c r="E369" s="82">
        <v>1</v>
      </c>
      <c r="F369" s="104"/>
      <c r="G369" s="103"/>
    </row>
    <row r="370" spans="3:7" ht="11" customHeight="1">
      <c r="D370" s="81"/>
      <c r="E370" s="82"/>
      <c r="F370" s="104"/>
      <c r="G370" s="103"/>
    </row>
    <row r="371" spans="3:7" ht="11" customHeight="1">
      <c r="C371" s="64" t="s">
        <v>138</v>
      </c>
      <c r="D371" s="81" t="s">
        <v>2</v>
      </c>
      <c r="E371" s="82">
        <v>2</v>
      </c>
      <c r="F371" s="104"/>
      <c r="G371" s="103"/>
    </row>
    <row r="372" spans="3:7" ht="11" customHeight="1">
      <c r="D372" s="81"/>
      <c r="E372" s="82"/>
      <c r="F372" s="104"/>
      <c r="G372" s="103"/>
    </row>
    <row r="373" spans="3:7" ht="11" customHeight="1">
      <c r="C373" s="64" t="s">
        <v>139</v>
      </c>
      <c r="D373" s="81" t="s">
        <v>2</v>
      </c>
      <c r="E373" s="82">
        <v>3</v>
      </c>
      <c r="F373" s="104"/>
      <c r="G373" s="103"/>
    </row>
    <row r="374" spans="3:7" ht="11" customHeight="1">
      <c r="D374" s="81"/>
      <c r="E374" s="82"/>
      <c r="F374" s="104"/>
      <c r="G374" s="103"/>
    </row>
    <row r="375" spans="3:7" ht="11" customHeight="1">
      <c r="C375" s="64" t="s">
        <v>140</v>
      </c>
      <c r="D375" s="81" t="s">
        <v>2</v>
      </c>
      <c r="E375" s="82">
        <v>1</v>
      </c>
      <c r="F375" s="104"/>
      <c r="G375" s="103"/>
    </row>
    <row r="376" spans="3:7" ht="11" customHeight="1">
      <c r="D376" s="81"/>
      <c r="E376" s="82"/>
      <c r="F376" s="104"/>
      <c r="G376" s="103"/>
    </row>
    <row r="377" spans="3:7" ht="11" customHeight="1">
      <c r="C377" s="64" t="s">
        <v>141</v>
      </c>
      <c r="D377" s="81" t="s">
        <v>2</v>
      </c>
      <c r="E377" s="82">
        <v>1</v>
      </c>
      <c r="F377" s="104"/>
      <c r="G377" s="103"/>
    </row>
    <row r="378" spans="3:7" ht="11" customHeight="1">
      <c r="D378" s="81"/>
      <c r="E378" s="82"/>
      <c r="F378" s="104"/>
      <c r="G378" s="103"/>
    </row>
    <row r="379" spans="3:7" ht="11" customHeight="1">
      <c r="C379" s="64" t="s">
        <v>142</v>
      </c>
      <c r="D379" s="81" t="s">
        <v>2</v>
      </c>
      <c r="E379" s="82">
        <v>2</v>
      </c>
      <c r="F379" s="104"/>
      <c r="G379" s="103"/>
    </row>
    <row r="380" spans="3:7" ht="11" customHeight="1">
      <c r="D380" s="81"/>
      <c r="E380" s="82"/>
      <c r="F380" s="104"/>
      <c r="G380" s="103"/>
    </row>
    <row r="381" spans="3:7" ht="11" customHeight="1">
      <c r="C381" s="64" t="s">
        <v>143</v>
      </c>
      <c r="D381" s="81" t="s">
        <v>2</v>
      </c>
      <c r="E381" s="82">
        <v>2</v>
      </c>
      <c r="F381" s="104"/>
      <c r="G381" s="103"/>
    </row>
    <row r="382" spans="3:7" ht="11" customHeight="1">
      <c r="D382" s="81"/>
      <c r="E382" s="82"/>
      <c r="F382" s="104"/>
      <c r="G382" s="103"/>
    </row>
    <row r="383" spans="3:7" ht="11" customHeight="1">
      <c r="C383" s="64" t="s">
        <v>144</v>
      </c>
      <c r="D383" s="81" t="s">
        <v>2</v>
      </c>
      <c r="E383" s="82">
        <v>1</v>
      </c>
      <c r="F383" s="104"/>
      <c r="G383" s="103"/>
    </row>
    <row r="384" spans="3:7" ht="11" customHeight="1">
      <c r="C384" s="67"/>
      <c r="D384" s="81"/>
      <c r="E384" s="82"/>
      <c r="F384" s="104"/>
      <c r="G384" s="103"/>
    </row>
    <row r="385" spans="3:7" ht="11" customHeight="1">
      <c r="C385" s="91" t="s">
        <v>88</v>
      </c>
      <c r="D385" s="81"/>
      <c r="E385" s="82"/>
      <c r="F385" s="104"/>
      <c r="G385" s="103"/>
    </row>
    <row r="386" spans="3:7" ht="11" customHeight="1">
      <c r="C386" s="67"/>
      <c r="D386" s="81"/>
      <c r="E386" s="82"/>
      <c r="F386" s="104"/>
      <c r="G386" s="103"/>
    </row>
    <row r="387" spans="3:7" ht="11" customHeight="1">
      <c r="C387" s="96" t="s">
        <v>158</v>
      </c>
      <c r="D387" s="81" t="s">
        <v>2</v>
      </c>
      <c r="E387" s="82">
        <v>4</v>
      </c>
      <c r="F387" s="104"/>
      <c r="G387" s="103"/>
    </row>
    <row r="388" spans="3:7" ht="11" customHeight="1">
      <c r="C388" s="96"/>
      <c r="D388" s="81"/>
      <c r="E388" s="82"/>
      <c r="F388" s="104"/>
      <c r="G388" s="103"/>
    </row>
    <row r="389" spans="3:7" ht="11" customHeight="1">
      <c r="C389" s="96" t="s">
        <v>159</v>
      </c>
      <c r="D389" s="81" t="s">
        <v>2</v>
      </c>
      <c r="E389" s="82">
        <v>4</v>
      </c>
      <c r="F389" s="104"/>
      <c r="G389" s="103"/>
    </row>
    <row r="390" spans="3:7" ht="11" customHeight="1">
      <c r="C390" s="96"/>
      <c r="D390" s="81"/>
      <c r="E390" s="82"/>
      <c r="F390" s="104"/>
      <c r="G390" s="103"/>
    </row>
    <row r="391" spans="3:7" ht="11" customHeight="1">
      <c r="C391" s="96" t="s">
        <v>161</v>
      </c>
      <c r="D391" s="81" t="s">
        <v>2</v>
      </c>
      <c r="E391" s="82">
        <v>1</v>
      </c>
      <c r="F391" s="104"/>
      <c r="G391" s="103"/>
    </row>
    <row r="392" spans="3:7" ht="11" customHeight="1">
      <c r="C392" s="96"/>
      <c r="D392" s="81"/>
      <c r="E392" s="82"/>
      <c r="F392" s="104"/>
      <c r="G392" s="103"/>
    </row>
    <row r="393" spans="3:7" ht="11" customHeight="1">
      <c r="C393" s="96" t="s">
        <v>160</v>
      </c>
      <c r="D393" s="81" t="s">
        <v>2</v>
      </c>
      <c r="E393" s="82">
        <v>1</v>
      </c>
      <c r="F393" s="104"/>
      <c r="G393" s="103"/>
    </row>
    <row r="394" spans="3:7" ht="11" customHeight="1">
      <c r="C394" s="67"/>
      <c r="D394" s="81"/>
      <c r="E394" s="82"/>
      <c r="F394" s="104"/>
      <c r="G394" s="103"/>
    </row>
    <row r="395" spans="3:7" ht="25">
      <c r="C395" s="92" t="s">
        <v>169</v>
      </c>
      <c r="D395" s="81"/>
      <c r="E395" s="82"/>
      <c r="F395" s="104"/>
      <c r="G395" s="103"/>
    </row>
    <row r="396" spans="3:7" ht="13">
      <c r="C396" s="67"/>
      <c r="D396" s="81"/>
      <c r="E396" s="82"/>
      <c r="F396" s="104"/>
      <c r="G396" s="103"/>
    </row>
    <row r="397" spans="3:7">
      <c r="C397" s="85" t="s">
        <v>87</v>
      </c>
      <c r="D397" s="1" t="s">
        <v>2</v>
      </c>
      <c r="E397" s="86">
        <v>35</v>
      </c>
      <c r="F397" s="105"/>
      <c r="G397" s="106"/>
    </row>
    <row r="398" spans="3:7">
      <c r="C398" s="85"/>
      <c r="D398" s="1"/>
      <c r="E398" s="86"/>
      <c r="F398" s="105"/>
      <c r="G398" s="106"/>
    </row>
    <row r="399" spans="3:7">
      <c r="C399" s="85" t="s">
        <v>179</v>
      </c>
      <c r="D399" s="1" t="s">
        <v>2</v>
      </c>
      <c r="E399" s="86">
        <v>6</v>
      </c>
      <c r="F399" s="105"/>
      <c r="G399" s="106"/>
    </row>
    <row r="400" spans="3:7">
      <c r="D400" s="81"/>
      <c r="E400" s="82"/>
      <c r="F400" s="104"/>
      <c r="G400" s="103"/>
    </row>
    <row r="401" spans="3:7">
      <c r="C401" s="91" t="s">
        <v>73</v>
      </c>
      <c r="D401" s="81"/>
      <c r="E401" s="82"/>
      <c r="F401" s="104"/>
      <c r="G401" s="103"/>
    </row>
    <row r="402" spans="3:7">
      <c r="D402" s="81"/>
      <c r="E402" s="82"/>
      <c r="F402" s="104"/>
      <c r="G402" s="103"/>
    </row>
    <row r="403" spans="3:7">
      <c r="C403" s="64" t="s">
        <v>22</v>
      </c>
      <c r="D403" s="81" t="s">
        <v>2</v>
      </c>
      <c r="E403" s="86">
        <v>39</v>
      </c>
      <c r="F403" s="104"/>
      <c r="G403" s="103"/>
    </row>
    <row r="404" spans="3:7">
      <c r="D404" s="81"/>
      <c r="E404" s="86"/>
      <c r="F404" s="104"/>
      <c r="G404" s="103"/>
    </row>
    <row r="405" spans="3:7">
      <c r="C405" s="64" t="s">
        <v>23</v>
      </c>
      <c r="D405" s="81" t="s">
        <v>2</v>
      </c>
      <c r="E405" s="86">
        <v>146</v>
      </c>
      <c r="F405" s="104"/>
      <c r="G405" s="103"/>
    </row>
    <row r="406" spans="3:7">
      <c r="D406" s="81"/>
      <c r="E406" s="86"/>
      <c r="F406" s="104"/>
      <c r="G406" s="103"/>
    </row>
    <row r="407" spans="3:7">
      <c r="C407" s="64" t="s">
        <v>127</v>
      </c>
      <c r="D407" s="81" t="s">
        <v>2</v>
      </c>
      <c r="E407" s="86">
        <v>5</v>
      </c>
      <c r="F407" s="104"/>
      <c r="G407" s="103"/>
    </row>
    <row r="408" spans="3:7">
      <c r="D408" s="81"/>
      <c r="E408" s="82"/>
      <c r="F408" s="104"/>
      <c r="G408" s="103"/>
    </row>
    <row r="409" spans="3:7">
      <c r="C409" s="64" t="s">
        <v>24</v>
      </c>
      <c r="D409" s="81" t="s">
        <v>2</v>
      </c>
      <c r="E409" s="82">
        <v>81</v>
      </c>
      <c r="F409" s="104"/>
      <c r="G409" s="103"/>
    </row>
    <row r="410" spans="3:7">
      <c r="D410" s="81"/>
      <c r="E410" s="82"/>
      <c r="F410" s="104"/>
      <c r="G410" s="103"/>
    </row>
    <row r="411" spans="3:7">
      <c r="C411" s="64" t="s">
        <v>25</v>
      </c>
      <c r="D411" s="81" t="s">
        <v>2</v>
      </c>
      <c r="E411" s="82">
        <v>52</v>
      </c>
      <c r="F411" s="104"/>
      <c r="G411" s="103"/>
    </row>
    <row r="412" spans="3:7">
      <c r="D412" s="81"/>
      <c r="E412" s="82"/>
      <c r="F412" s="104"/>
      <c r="G412" s="103"/>
    </row>
    <row r="413" spans="3:7">
      <c r="C413" s="91" t="s">
        <v>128</v>
      </c>
      <c r="D413" s="81"/>
      <c r="E413" s="82"/>
      <c r="F413" s="104"/>
      <c r="G413" s="103"/>
    </row>
    <row r="414" spans="3:7">
      <c r="D414" s="81"/>
      <c r="E414" s="86"/>
      <c r="F414" s="104"/>
      <c r="G414" s="103"/>
    </row>
    <row r="415" spans="3:7">
      <c r="C415" s="64" t="s">
        <v>129</v>
      </c>
      <c r="D415" s="81" t="s">
        <v>2</v>
      </c>
      <c r="E415" s="86">
        <v>15</v>
      </c>
      <c r="F415" s="104"/>
      <c r="G415" s="103"/>
    </row>
    <row r="416" spans="3:7">
      <c r="D416" s="81"/>
      <c r="E416" s="86"/>
      <c r="F416" s="104"/>
      <c r="G416" s="103"/>
    </row>
    <row r="417" spans="2:7">
      <c r="C417" s="64" t="s">
        <v>26</v>
      </c>
      <c r="D417" s="81" t="s">
        <v>2</v>
      </c>
      <c r="E417" s="86">
        <v>20</v>
      </c>
      <c r="F417" s="104"/>
      <c r="G417" s="103"/>
    </row>
    <row r="418" spans="2:7">
      <c r="D418" s="81"/>
      <c r="E418" s="82"/>
      <c r="F418" s="104"/>
      <c r="G418" s="103"/>
    </row>
    <row r="419" spans="2:7" ht="13">
      <c r="B419" s="89"/>
      <c r="C419" s="67" t="s">
        <v>80</v>
      </c>
      <c r="D419" s="97"/>
      <c r="E419" s="98"/>
      <c r="F419" s="104"/>
      <c r="G419" s="103"/>
    </row>
    <row r="420" spans="2:7">
      <c r="B420" s="89"/>
      <c r="C420" s="89"/>
      <c r="D420" s="97"/>
      <c r="E420" s="98"/>
      <c r="F420" s="104"/>
      <c r="G420" s="103"/>
    </row>
    <row r="421" spans="2:7">
      <c r="B421" s="89"/>
      <c r="C421" s="85" t="s">
        <v>171</v>
      </c>
      <c r="D421" s="1" t="s">
        <v>0</v>
      </c>
      <c r="E421" s="86">
        <v>1</v>
      </c>
      <c r="F421" s="105"/>
      <c r="G421" s="103"/>
    </row>
    <row r="422" spans="2:7">
      <c r="B422" s="89"/>
      <c r="C422" s="89"/>
      <c r="D422" s="97"/>
      <c r="E422" s="98"/>
      <c r="F422" s="104"/>
      <c r="G422" s="103"/>
    </row>
    <row r="423" spans="2:7">
      <c r="C423" s="64" t="s">
        <v>27</v>
      </c>
      <c r="D423" s="82" t="s">
        <v>0</v>
      </c>
      <c r="E423" s="82">
        <v>1</v>
      </c>
      <c r="F423" s="104"/>
      <c r="G423" s="103"/>
    </row>
    <row r="424" spans="2:7">
      <c r="D424" s="82"/>
      <c r="E424" s="82"/>
      <c r="F424" s="104"/>
      <c r="G424" s="103"/>
    </row>
    <row r="425" spans="2:7">
      <c r="C425" s="64" t="s">
        <v>28</v>
      </c>
      <c r="D425" s="82" t="s">
        <v>0</v>
      </c>
      <c r="E425" s="82">
        <v>1</v>
      </c>
      <c r="F425" s="104"/>
      <c r="G425" s="103"/>
    </row>
    <row r="426" spans="2:7">
      <c r="D426" s="82"/>
      <c r="E426" s="82"/>
      <c r="F426" s="104"/>
      <c r="G426" s="103"/>
    </row>
    <row r="427" spans="2:7">
      <c r="C427" s="64" t="s">
        <v>29</v>
      </c>
      <c r="D427" s="82" t="s">
        <v>0</v>
      </c>
      <c r="E427" s="82">
        <v>1</v>
      </c>
      <c r="F427" s="104"/>
      <c r="G427" s="103"/>
    </row>
    <row r="428" spans="2:7">
      <c r="D428" s="82"/>
      <c r="E428" s="82"/>
      <c r="F428" s="104"/>
      <c r="G428" s="103"/>
    </row>
    <row r="429" spans="2:7">
      <c r="C429" s="64" t="s">
        <v>164</v>
      </c>
      <c r="D429" s="82" t="s">
        <v>0</v>
      </c>
      <c r="E429" s="82">
        <v>1</v>
      </c>
      <c r="F429" s="104"/>
      <c r="G429" s="103"/>
    </row>
    <row r="430" spans="2:7">
      <c r="D430" s="82"/>
      <c r="E430" s="82"/>
      <c r="F430" s="104"/>
      <c r="G430" s="103"/>
    </row>
    <row r="431" spans="2:7" ht="11.5" customHeight="1">
      <c r="C431" s="64" t="s">
        <v>180</v>
      </c>
      <c r="D431" s="82" t="s">
        <v>0</v>
      </c>
      <c r="E431" s="82">
        <v>1</v>
      </c>
      <c r="F431" s="104"/>
      <c r="G431" s="103"/>
    </row>
    <row r="432" spans="2:7" ht="11.5" customHeight="1">
      <c r="D432" s="82"/>
      <c r="E432" s="82"/>
      <c r="F432" s="104"/>
      <c r="G432" s="103"/>
    </row>
    <row r="433" spans="3:7" ht="11.5" customHeight="1">
      <c r="D433" s="82"/>
      <c r="E433" s="82"/>
      <c r="F433" s="108"/>
      <c r="G433" s="103"/>
    </row>
    <row r="434" spans="3:7" ht="11.5" customHeight="1">
      <c r="D434" s="82"/>
      <c r="E434" s="82"/>
      <c r="F434" s="108"/>
      <c r="G434" s="103"/>
    </row>
    <row r="435" spans="3:7" ht="13.5" thickBot="1">
      <c r="C435" s="90" t="s">
        <v>12</v>
      </c>
      <c r="D435" s="82"/>
      <c r="E435" s="82"/>
      <c r="F435" s="108"/>
      <c r="G435" s="107"/>
    </row>
    <row r="436" spans="3:7" ht="13.5" thickTop="1">
      <c r="C436" s="90"/>
      <c r="D436" s="82"/>
      <c r="E436" s="82"/>
      <c r="F436" s="108"/>
      <c r="G436" s="103"/>
    </row>
    <row r="437" spans="3:7" ht="13">
      <c r="C437" s="67" t="s">
        <v>120</v>
      </c>
      <c r="D437" s="82"/>
      <c r="E437" s="82"/>
      <c r="F437" s="108"/>
      <c r="G437" s="103"/>
    </row>
    <row r="438" spans="3:7" ht="13">
      <c r="C438" s="67"/>
      <c r="D438" s="82"/>
      <c r="E438" s="82"/>
      <c r="F438" s="108"/>
      <c r="G438" s="103"/>
    </row>
    <row r="439" spans="3:7" ht="13">
      <c r="C439" s="67" t="s">
        <v>207</v>
      </c>
      <c r="D439" s="82"/>
      <c r="E439" s="82"/>
      <c r="F439" s="108"/>
      <c r="G439" s="103"/>
    </row>
    <row r="440" spans="3:7">
      <c r="D440" s="82"/>
      <c r="E440" s="82"/>
      <c r="F440" s="108"/>
      <c r="G440" s="103"/>
    </row>
    <row r="441" spans="3:7" ht="13">
      <c r="C441" s="67" t="s">
        <v>121</v>
      </c>
      <c r="D441" s="82"/>
      <c r="E441" s="82"/>
      <c r="F441" s="108"/>
      <c r="G441" s="103"/>
    </row>
    <row r="442" spans="3:7" ht="13">
      <c r="C442" s="67"/>
      <c r="D442" s="82"/>
      <c r="E442" s="82"/>
      <c r="F442" s="108"/>
      <c r="G442" s="103"/>
    </row>
    <row r="443" spans="3:7">
      <c r="C443" s="64" t="s">
        <v>116</v>
      </c>
      <c r="D443" s="82"/>
      <c r="E443" s="82"/>
      <c r="F443" s="108"/>
      <c r="G443" s="103"/>
    </row>
    <row r="444" spans="3:7">
      <c r="C444" s="91"/>
      <c r="D444" s="82"/>
      <c r="E444" s="82"/>
      <c r="F444" s="108"/>
      <c r="G444" s="103"/>
    </row>
    <row r="445" spans="3:7">
      <c r="C445" s="91" t="s">
        <v>115</v>
      </c>
      <c r="D445" s="82"/>
      <c r="E445" s="82"/>
      <c r="F445" s="108"/>
      <c r="G445" s="103"/>
    </row>
    <row r="446" spans="3:7">
      <c r="C446" s="91"/>
      <c r="D446" s="82"/>
      <c r="E446" s="82"/>
      <c r="F446" s="108"/>
      <c r="G446" s="103"/>
    </row>
    <row r="447" spans="3:7">
      <c r="C447" s="64" t="s">
        <v>117</v>
      </c>
      <c r="D447" s="82" t="s">
        <v>111</v>
      </c>
      <c r="E447" s="82">
        <f>5*8.75</f>
        <v>43.75</v>
      </c>
      <c r="F447" s="104"/>
      <c r="G447" s="103"/>
    </row>
    <row r="448" spans="3:7">
      <c r="D448" s="82"/>
      <c r="E448" s="82"/>
      <c r="F448" s="104"/>
      <c r="G448" s="103"/>
    </row>
    <row r="449" spans="3:7">
      <c r="C449" s="64" t="s">
        <v>118</v>
      </c>
      <c r="D449" s="82" t="s">
        <v>111</v>
      </c>
      <c r="E449" s="82">
        <f>E447</f>
        <v>43.75</v>
      </c>
      <c r="F449" s="104"/>
      <c r="G449" s="103"/>
    </row>
    <row r="450" spans="3:7">
      <c r="D450" s="82"/>
      <c r="E450" s="82"/>
      <c r="F450" s="104"/>
      <c r="G450" s="103"/>
    </row>
    <row r="451" spans="3:7">
      <c r="C451" s="64" t="s">
        <v>119</v>
      </c>
      <c r="D451" s="82" t="s">
        <v>111</v>
      </c>
      <c r="E451" s="82">
        <f>E447</f>
        <v>43.75</v>
      </c>
      <c r="F451" s="104"/>
      <c r="G451" s="103"/>
    </row>
    <row r="452" spans="3:7">
      <c r="D452" s="82"/>
      <c r="E452" s="82"/>
      <c r="F452" s="108"/>
      <c r="G452" s="103"/>
    </row>
    <row r="453" spans="3:7">
      <c r="C453" s="91" t="s">
        <v>110</v>
      </c>
      <c r="D453" s="82"/>
      <c r="E453" s="82"/>
      <c r="F453" s="108"/>
      <c r="G453" s="103"/>
    </row>
    <row r="454" spans="3:7" ht="13">
      <c r="C454" s="67"/>
      <c r="D454" s="82"/>
      <c r="E454" s="82"/>
      <c r="F454" s="108"/>
      <c r="G454" s="103"/>
    </row>
    <row r="455" spans="3:7">
      <c r="C455" s="64" t="s">
        <v>112</v>
      </c>
      <c r="D455" s="82" t="s">
        <v>111</v>
      </c>
      <c r="E455" s="82">
        <f>E447</f>
        <v>43.75</v>
      </c>
      <c r="F455" s="104"/>
      <c r="G455" s="103"/>
    </row>
    <row r="456" spans="3:7">
      <c r="D456" s="82"/>
      <c r="E456" s="82"/>
      <c r="F456" s="104"/>
      <c r="G456" s="103"/>
    </row>
    <row r="457" spans="3:7">
      <c r="C457" s="64" t="s">
        <v>113</v>
      </c>
      <c r="D457" s="82" t="s">
        <v>111</v>
      </c>
      <c r="E457" s="82">
        <f>E447</f>
        <v>43.75</v>
      </c>
      <c r="F457" s="104"/>
      <c r="G457" s="103"/>
    </row>
    <row r="458" spans="3:7">
      <c r="D458" s="82"/>
      <c r="E458" s="82"/>
      <c r="F458" s="104"/>
      <c r="G458" s="103"/>
    </row>
    <row r="459" spans="3:7">
      <c r="C459" s="64" t="s">
        <v>114</v>
      </c>
      <c r="D459" s="82" t="s">
        <v>111</v>
      </c>
      <c r="E459" s="82">
        <f>E447</f>
        <v>43.75</v>
      </c>
      <c r="F459" s="104"/>
      <c r="G459" s="103"/>
    </row>
    <row r="460" spans="3:7" ht="13">
      <c r="C460" s="67"/>
      <c r="D460" s="82"/>
      <c r="E460" s="82"/>
      <c r="F460" s="104"/>
      <c r="G460" s="103"/>
    </row>
    <row r="461" spans="3:7">
      <c r="C461" s="91" t="s">
        <v>104</v>
      </c>
      <c r="D461" s="82"/>
      <c r="E461" s="82"/>
      <c r="F461" s="104"/>
      <c r="G461" s="103"/>
    </row>
    <row r="462" spans="3:7">
      <c r="D462" s="82"/>
      <c r="E462" s="82"/>
      <c r="F462" s="104"/>
      <c r="G462" s="103"/>
    </row>
    <row r="463" spans="3:7">
      <c r="C463" s="64" t="s">
        <v>105</v>
      </c>
      <c r="D463" s="82" t="s">
        <v>2</v>
      </c>
      <c r="E463" s="82">
        <v>5</v>
      </c>
      <c r="F463" s="104"/>
      <c r="G463" s="103"/>
    </row>
    <row r="464" spans="3:7">
      <c r="D464" s="82"/>
      <c r="E464" s="82"/>
      <c r="F464" s="104"/>
      <c r="G464" s="103"/>
    </row>
    <row r="465" spans="3:7">
      <c r="C465" s="64" t="s">
        <v>106</v>
      </c>
      <c r="D465" s="82" t="s">
        <v>2</v>
      </c>
      <c r="E465" s="82">
        <v>5</v>
      </c>
      <c r="F465" s="104"/>
      <c r="G465" s="103"/>
    </row>
    <row r="466" spans="3:7">
      <c r="D466" s="82"/>
      <c r="E466" s="82"/>
      <c r="F466" s="104"/>
      <c r="G466" s="103"/>
    </row>
    <row r="467" spans="3:7">
      <c r="C467" s="64" t="s">
        <v>107</v>
      </c>
      <c r="D467" s="82" t="s">
        <v>2</v>
      </c>
      <c r="E467" s="82">
        <v>5</v>
      </c>
      <c r="F467" s="104"/>
      <c r="G467" s="103"/>
    </row>
    <row r="468" spans="3:7">
      <c r="D468" s="82"/>
      <c r="E468" s="82"/>
      <c r="F468" s="104"/>
      <c r="G468" s="103"/>
    </row>
    <row r="469" spans="3:7">
      <c r="C469" s="64" t="s">
        <v>108</v>
      </c>
      <c r="D469" s="82" t="s">
        <v>2</v>
      </c>
      <c r="E469" s="82">
        <v>5</v>
      </c>
      <c r="F469" s="104"/>
      <c r="G469" s="103"/>
    </row>
    <row r="470" spans="3:7">
      <c r="D470" s="82"/>
      <c r="E470" s="82"/>
      <c r="F470" s="104"/>
      <c r="G470" s="103"/>
    </row>
    <row r="471" spans="3:7">
      <c r="C471" s="64" t="s">
        <v>109</v>
      </c>
      <c r="D471" s="82" t="s">
        <v>2</v>
      </c>
      <c r="E471" s="82">
        <v>5</v>
      </c>
      <c r="F471" s="104"/>
      <c r="G471" s="103"/>
    </row>
    <row r="472" spans="3:7">
      <c r="D472" s="82"/>
      <c r="E472" s="82"/>
      <c r="F472" s="108"/>
      <c r="G472" s="103"/>
    </row>
    <row r="473" spans="3:7">
      <c r="C473" s="91" t="s">
        <v>90</v>
      </c>
      <c r="D473" s="82"/>
      <c r="E473" s="82"/>
      <c r="F473" s="108"/>
      <c r="G473" s="103"/>
    </row>
    <row r="474" spans="3:7">
      <c r="D474" s="82"/>
      <c r="E474" s="82"/>
      <c r="F474" s="108"/>
      <c r="G474" s="103"/>
    </row>
    <row r="475" spans="3:7" ht="13">
      <c r="C475" s="64" t="s">
        <v>91</v>
      </c>
      <c r="D475" s="82" t="s">
        <v>43</v>
      </c>
      <c r="E475" s="82">
        <f>1500*0.6</f>
        <v>900</v>
      </c>
      <c r="F475" s="104"/>
      <c r="G475" s="103"/>
    </row>
    <row r="476" spans="3:7">
      <c r="D476" s="82"/>
      <c r="E476" s="82"/>
      <c r="F476" s="104"/>
      <c r="G476" s="103"/>
    </row>
    <row r="477" spans="3:7" ht="13">
      <c r="C477" s="64" t="s">
        <v>103</v>
      </c>
      <c r="D477" s="82" t="s">
        <v>41</v>
      </c>
      <c r="E477" s="82">
        <f>E475*0.5</f>
        <v>450</v>
      </c>
      <c r="F477" s="104"/>
      <c r="G477" s="103"/>
    </row>
    <row r="478" spans="3:7">
      <c r="D478" s="82"/>
      <c r="E478" s="82"/>
      <c r="F478" s="104"/>
      <c r="G478" s="103"/>
    </row>
    <row r="479" spans="3:7" ht="13">
      <c r="C479" s="64" t="s">
        <v>102</v>
      </c>
      <c r="D479" s="82" t="s">
        <v>41</v>
      </c>
      <c r="E479" s="82">
        <f>E475*0.15</f>
        <v>135</v>
      </c>
      <c r="F479" s="104"/>
      <c r="G479" s="103"/>
    </row>
    <row r="480" spans="3:7">
      <c r="D480" s="82"/>
      <c r="E480" s="82"/>
      <c r="F480" s="104"/>
      <c r="G480" s="103"/>
    </row>
    <row r="481" spans="3:7" ht="13">
      <c r="C481" s="64" t="s">
        <v>92</v>
      </c>
      <c r="D481" s="82" t="s">
        <v>41</v>
      </c>
      <c r="E481" s="82">
        <f>E475*0.2</f>
        <v>180</v>
      </c>
      <c r="F481" s="104"/>
      <c r="G481" s="103"/>
    </row>
    <row r="482" spans="3:7">
      <c r="E482" s="82"/>
      <c r="F482" s="104"/>
      <c r="G482" s="103"/>
    </row>
    <row r="483" spans="3:7">
      <c r="C483" s="91" t="s">
        <v>93</v>
      </c>
      <c r="E483" s="82"/>
      <c r="F483" s="104"/>
      <c r="G483" s="103"/>
    </row>
    <row r="484" spans="3:7">
      <c r="E484" s="82"/>
      <c r="F484" s="104"/>
      <c r="G484" s="103"/>
    </row>
    <row r="485" spans="3:7">
      <c r="C485" s="64" t="s">
        <v>94</v>
      </c>
      <c r="D485" s="82" t="s">
        <v>8</v>
      </c>
      <c r="E485" s="82">
        <v>20</v>
      </c>
      <c r="F485" s="104"/>
      <c r="G485" s="103"/>
    </row>
    <row r="486" spans="3:7">
      <c r="E486" s="82"/>
      <c r="F486" s="104"/>
      <c r="G486" s="103"/>
    </row>
    <row r="487" spans="3:7">
      <c r="C487" s="91" t="s">
        <v>95</v>
      </c>
      <c r="E487" s="82"/>
      <c r="F487" s="104"/>
      <c r="G487" s="103"/>
    </row>
    <row r="488" spans="3:7">
      <c r="E488" s="82"/>
      <c r="F488" s="104"/>
      <c r="G488" s="103"/>
    </row>
    <row r="489" spans="3:7" ht="13">
      <c r="C489" s="64" t="s">
        <v>96</v>
      </c>
      <c r="D489" s="82" t="s">
        <v>41</v>
      </c>
      <c r="E489" s="82">
        <f>E475*0.075</f>
        <v>67.5</v>
      </c>
      <c r="F489" s="104"/>
      <c r="G489" s="103"/>
    </row>
    <row r="490" spans="3:7">
      <c r="E490" s="82"/>
      <c r="F490" s="104"/>
      <c r="G490" s="103"/>
    </row>
    <row r="491" spans="3:7">
      <c r="C491" s="91" t="s">
        <v>97</v>
      </c>
      <c r="E491" s="82"/>
      <c r="F491" s="104"/>
      <c r="G491" s="103"/>
    </row>
    <row r="492" spans="3:7">
      <c r="E492" s="82"/>
      <c r="F492" s="104"/>
      <c r="G492" s="103"/>
    </row>
    <row r="493" spans="3:7">
      <c r="C493" s="64" t="s">
        <v>98</v>
      </c>
      <c r="D493" s="82" t="s">
        <v>1</v>
      </c>
      <c r="E493" s="82">
        <v>25</v>
      </c>
      <c r="F493" s="104"/>
      <c r="G493" s="103"/>
    </row>
    <row r="494" spans="3:7">
      <c r="D494" s="82"/>
      <c r="E494" s="82"/>
      <c r="F494" s="104"/>
      <c r="G494" s="103"/>
    </row>
    <row r="495" spans="3:7">
      <c r="C495" s="64" t="s">
        <v>99</v>
      </c>
      <c r="D495" s="82" t="s">
        <v>1</v>
      </c>
      <c r="E495" s="82">
        <v>25</v>
      </c>
      <c r="F495" s="104"/>
      <c r="G495" s="103"/>
    </row>
    <row r="496" spans="3:7">
      <c r="E496" s="82"/>
      <c r="F496" s="104"/>
      <c r="G496" s="103"/>
    </row>
    <row r="497" spans="3:7">
      <c r="C497" s="91" t="s">
        <v>100</v>
      </c>
      <c r="E497" s="82"/>
      <c r="F497" s="108"/>
      <c r="G497" s="103"/>
    </row>
    <row r="498" spans="3:7">
      <c r="E498" s="82"/>
      <c r="F498" s="108"/>
      <c r="G498" s="103"/>
    </row>
    <row r="499" spans="3:7" ht="13">
      <c r="C499" s="64" t="s">
        <v>101</v>
      </c>
      <c r="D499" s="82" t="s">
        <v>41</v>
      </c>
      <c r="E499" s="82">
        <v>12</v>
      </c>
      <c r="F499" s="104"/>
      <c r="G499" s="103"/>
    </row>
    <row r="500" spans="3:7">
      <c r="E500" s="82"/>
      <c r="F500" s="108"/>
      <c r="G500" s="103"/>
    </row>
    <row r="501" spans="3:7" ht="13.5" thickBot="1">
      <c r="C501" s="90" t="s">
        <v>12</v>
      </c>
      <c r="E501" s="82"/>
      <c r="F501" s="108"/>
      <c r="G501" s="107">
        <f>SUM(G441:G500)</f>
        <v>0</v>
      </c>
    </row>
    <row r="502" spans="3:7" ht="13" thickTop="1">
      <c r="E502" s="82"/>
      <c r="F502" s="108"/>
      <c r="G502" s="103"/>
    </row>
    <row r="503" spans="3:7">
      <c r="C503" s="64" t="s">
        <v>7</v>
      </c>
      <c r="E503" s="82"/>
      <c r="F503" s="108"/>
      <c r="G503" s="103"/>
    </row>
    <row r="504" spans="3:7">
      <c r="E504" s="82"/>
      <c r="F504" s="108"/>
      <c r="G504" s="103"/>
    </row>
    <row r="505" spans="3:7">
      <c r="C505" s="64" t="s">
        <v>211</v>
      </c>
      <c r="E505" s="82"/>
      <c r="F505" s="108"/>
      <c r="G505" s="103"/>
    </row>
    <row r="506" spans="3:7">
      <c r="E506" s="82"/>
      <c r="F506" s="108"/>
      <c r="G506" s="103"/>
    </row>
    <row r="507" spans="3:7">
      <c r="C507" s="64" t="s">
        <v>122</v>
      </c>
      <c r="E507" s="82"/>
      <c r="F507" s="108"/>
      <c r="G507" s="103">
        <f>G63</f>
        <v>0</v>
      </c>
    </row>
    <row r="508" spans="3:7">
      <c r="E508" s="82"/>
      <c r="F508" s="108"/>
      <c r="G508" s="103"/>
    </row>
    <row r="509" spans="3:7">
      <c r="C509" s="64" t="s">
        <v>45</v>
      </c>
      <c r="E509" s="82"/>
      <c r="F509" s="108"/>
      <c r="G509" s="103"/>
    </row>
    <row r="510" spans="3:7">
      <c r="E510" s="82"/>
      <c r="F510" s="108"/>
      <c r="G510" s="103"/>
    </row>
    <row r="511" spans="3:7">
      <c r="C511" s="64" t="s">
        <v>123</v>
      </c>
      <c r="E511" s="82"/>
      <c r="F511" s="108"/>
      <c r="G511" s="103">
        <f>G109</f>
        <v>0</v>
      </c>
    </row>
    <row r="512" spans="3:7">
      <c r="C512" s="64" t="s">
        <v>124</v>
      </c>
      <c r="E512" s="82"/>
      <c r="F512" s="108"/>
      <c r="G512" s="103">
        <f>G124</f>
        <v>0</v>
      </c>
    </row>
    <row r="513" spans="3:7">
      <c r="C513" s="64" t="s">
        <v>125</v>
      </c>
      <c r="E513" s="82"/>
      <c r="F513" s="108"/>
      <c r="G513" s="103">
        <f>G435</f>
        <v>0</v>
      </c>
    </row>
    <row r="514" spans="3:7">
      <c r="E514" s="82"/>
      <c r="F514" s="108"/>
      <c r="G514" s="103"/>
    </row>
    <row r="515" spans="3:7">
      <c r="C515" s="64" t="s">
        <v>120</v>
      </c>
      <c r="E515" s="82"/>
      <c r="F515" s="108"/>
      <c r="G515" s="103"/>
    </row>
    <row r="516" spans="3:7">
      <c r="E516" s="82"/>
      <c r="F516" s="108"/>
      <c r="G516" s="103"/>
    </row>
    <row r="517" spans="3:7">
      <c r="C517" s="64" t="s">
        <v>212</v>
      </c>
      <c r="E517" s="82"/>
      <c r="F517" s="108"/>
      <c r="G517" s="103">
        <f>G501</f>
        <v>0</v>
      </c>
    </row>
    <row r="518" spans="3:7" ht="13" thickBot="1">
      <c r="E518" s="82"/>
      <c r="F518" s="108"/>
      <c r="G518" s="103"/>
    </row>
    <row r="519" spans="3:7" ht="13" thickBot="1">
      <c r="C519" s="99" t="s">
        <v>162</v>
      </c>
      <c r="E519" s="82"/>
      <c r="F519" s="108"/>
      <c r="G519" s="109">
        <f>SUM(G507:G518)</f>
        <v>0</v>
      </c>
    </row>
  </sheetData>
  <sheetProtection algorithmName="SHA-512" hashValue="dQIFjoTLHJOtrpGmtoFzI47TZDVnopX1iRJXxn2cKmd4oTHgWN0VhK7YmSpBuFLw6YTUcoSmAreowsMmWVtzXQ==" saltValue="Eft+qcbpfmm5BY5K+fGVyA==" spinCount="100000" sheet="1" objects="1" scenarios="1" formatCells="0" formatColumns="0"/>
  <pageMargins left="0.7" right="0.7" top="0.75" bottom="0.75" header="0.3" footer="0.3"/>
  <pageSetup scale="4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995CC-02BF-4A7A-B5E3-FE5960C23002}">
  <dimension ref="A1:K31"/>
  <sheetViews>
    <sheetView workbookViewId="0">
      <selection activeCell="F7" sqref="F7"/>
    </sheetView>
  </sheetViews>
  <sheetFormatPr defaultRowHeight="12.5"/>
  <cols>
    <col min="1" max="1" width="19" style="20" customWidth="1"/>
    <col min="2" max="2" width="60.453125" style="20" bestFit="1" customWidth="1"/>
    <col min="3" max="3" width="8.7265625" style="20"/>
    <col min="4" max="4" width="22" style="20" customWidth="1"/>
    <col min="5" max="5" width="8.7265625" style="20"/>
    <col min="6" max="6" width="19.36328125" style="20" customWidth="1"/>
    <col min="7" max="7" width="14" style="20" bestFit="1" customWidth="1"/>
    <col min="8" max="8" width="12.90625" style="20" bestFit="1" customWidth="1"/>
    <col min="9" max="10" width="14" style="20" bestFit="1" customWidth="1"/>
    <col min="11" max="254" width="8.7265625" style="20"/>
    <col min="255" max="255" width="46.54296875" style="20" customWidth="1"/>
    <col min="256" max="258" width="8.7265625" style="20"/>
    <col min="259" max="259" width="15.54296875" style="20" customWidth="1"/>
    <col min="260" max="510" width="8.7265625" style="20"/>
    <col min="511" max="511" width="46.54296875" style="20" customWidth="1"/>
    <col min="512" max="514" width="8.7265625" style="20"/>
    <col min="515" max="515" width="15.54296875" style="20" customWidth="1"/>
    <col min="516" max="766" width="8.7265625" style="20"/>
    <col min="767" max="767" width="46.54296875" style="20" customWidth="1"/>
    <col min="768" max="770" width="8.7265625" style="20"/>
    <col min="771" max="771" width="15.54296875" style="20" customWidth="1"/>
    <col min="772" max="1022" width="8.7265625" style="20"/>
    <col min="1023" max="1023" width="46.54296875" style="20" customWidth="1"/>
    <col min="1024" max="1026" width="8.7265625" style="20"/>
    <col min="1027" max="1027" width="15.54296875" style="20" customWidth="1"/>
    <col min="1028" max="1278" width="8.7265625" style="20"/>
    <col min="1279" max="1279" width="46.54296875" style="20" customWidth="1"/>
    <col min="1280" max="1282" width="8.7265625" style="20"/>
    <col min="1283" max="1283" width="15.54296875" style="20" customWidth="1"/>
    <col min="1284" max="1534" width="8.7265625" style="20"/>
    <col min="1535" max="1535" width="46.54296875" style="20" customWidth="1"/>
    <col min="1536" max="1538" width="8.7265625" style="20"/>
    <col min="1539" max="1539" width="15.54296875" style="20" customWidth="1"/>
    <col min="1540" max="1790" width="8.7265625" style="20"/>
    <col min="1791" max="1791" width="46.54296875" style="20" customWidth="1"/>
    <col min="1792" max="1794" width="8.7265625" style="20"/>
    <col min="1795" max="1795" width="15.54296875" style="20" customWidth="1"/>
    <col min="1796" max="2046" width="8.7265625" style="20"/>
    <col min="2047" max="2047" width="46.54296875" style="20" customWidth="1"/>
    <col min="2048" max="2050" width="8.7265625" style="20"/>
    <col min="2051" max="2051" width="15.54296875" style="20" customWidth="1"/>
    <col min="2052" max="2302" width="8.7265625" style="20"/>
    <col min="2303" max="2303" width="46.54296875" style="20" customWidth="1"/>
    <col min="2304" max="2306" width="8.7265625" style="20"/>
    <col min="2307" max="2307" width="15.54296875" style="20" customWidth="1"/>
    <col min="2308" max="2558" width="8.7265625" style="20"/>
    <col min="2559" max="2559" width="46.54296875" style="20" customWidth="1"/>
    <col min="2560" max="2562" width="8.7265625" style="20"/>
    <col min="2563" max="2563" width="15.54296875" style="20" customWidth="1"/>
    <col min="2564" max="2814" width="8.7265625" style="20"/>
    <col min="2815" max="2815" width="46.54296875" style="20" customWidth="1"/>
    <col min="2816" max="2818" width="8.7265625" style="20"/>
    <col min="2819" max="2819" width="15.54296875" style="20" customWidth="1"/>
    <col min="2820" max="3070" width="8.7265625" style="20"/>
    <col min="3071" max="3071" width="46.54296875" style="20" customWidth="1"/>
    <col min="3072" max="3074" width="8.7265625" style="20"/>
    <col min="3075" max="3075" width="15.54296875" style="20" customWidth="1"/>
    <col min="3076" max="3326" width="8.7265625" style="20"/>
    <col min="3327" max="3327" width="46.54296875" style="20" customWidth="1"/>
    <col min="3328" max="3330" width="8.7265625" style="20"/>
    <col min="3331" max="3331" width="15.54296875" style="20" customWidth="1"/>
    <col min="3332" max="3582" width="8.7265625" style="20"/>
    <col min="3583" max="3583" width="46.54296875" style="20" customWidth="1"/>
    <col min="3584" max="3586" width="8.7265625" style="20"/>
    <col min="3587" max="3587" width="15.54296875" style="20" customWidth="1"/>
    <col min="3588" max="3838" width="8.7265625" style="20"/>
    <col min="3839" max="3839" width="46.54296875" style="20" customWidth="1"/>
    <col min="3840" max="3842" width="8.7265625" style="20"/>
    <col min="3843" max="3843" width="15.54296875" style="20" customWidth="1"/>
    <col min="3844" max="4094" width="8.7265625" style="20"/>
    <col min="4095" max="4095" width="46.54296875" style="20" customWidth="1"/>
    <col min="4096" max="4098" width="8.7265625" style="20"/>
    <col min="4099" max="4099" width="15.54296875" style="20" customWidth="1"/>
    <col min="4100" max="4350" width="8.7265625" style="20"/>
    <col min="4351" max="4351" width="46.54296875" style="20" customWidth="1"/>
    <col min="4352" max="4354" width="8.7265625" style="20"/>
    <col min="4355" max="4355" width="15.54296875" style="20" customWidth="1"/>
    <col min="4356" max="4606" width="8.7265625" style="20"/>
    <col min="4607" max="4607" width="46.54296875" style="20" customWidth="1"/>
    <col min="4608" max="4610" width="8.7265625" style="20"/>
    <col min="4611" max="4611" width="15.54296875" style="20" customWidth="1"/>
    <col min="4612" max="4862" width="8.7265625" style="20"/>
    <col min="4863" max="4863" width="46.54296875" style="20" customWidth="1"/>
    <col min="4864" max="4866" width="8.7265625" style="20"/>
    <col min="4867" max="4867" width="15.54296875" style="20" customWidth="1"/>
    <col min="4868" max="5118" width="8.7265625" style="20"/>
    <col min="5119" max="5119" width="46.54296875" style="20" customWidth="1"/>
    <col min="5120" max="5122" width="8.7265625" style="20"/>
    <col min="5123" max="5123" width="15.54296875" style="20" customWidth="1"/>
    <col min="5124" max="5374" width="8.7265625" style="20"/>
    <col min="5375" max="5375" width="46.54296875" style="20" customWidth="1"/>
    <col min="5376" max="5378" width="8.7265625" style="20"/>
    <col min="5379" max="5379" width="15.54296875" style="20" customWidth="1"/>
    <col min="5380" max="5630" width="8.7265625" style="20"/>
    <col min="5631" max="5631" width="46.54296875" style="20" customWidth="1"/>
    <col min="5632" max="5634" width="8.7265625" style="20"/>
    <col min="5635" max="5635" width="15.54296875" style="20" customWidth="1"/>
    <col min="5636" max="5886" width="8.7265625" style="20"/>
    <col min="5887" max="5887" width="46.54296875" style="20" customWidth="1"/>
    <col min="5888" max="5890" width="8.7265625" style="20"/>
    <col min="5891" max="5891" width="15.54296875" style="20" customWidth="1"/>
    <col min="5892" max="6142" width="8.7265625" style="20"/>
    <col min="6143" max="6143" width="46.54296875" style="20" customWidth="1"/>
    <col min="6144" max="6146" width="8.7265625" style="20"/>
    <col min="6147" max="6147" width="15.54296875" style="20" customWidth="1"/>
    <col min="6148" max="6398" width="8.7265625" style="20"/>
    <col min="6399" max="6399" width="46.54296875" style="20" customWidth="1"/>
    <col min="6400" max="6402" width="8.7265625" style="20"/>
    <col min="6403" max="6403" width="15.54296875" style="20" customWidth="1"/>
    <col min="6404" max="6654" width="8.7265625" style="20"/>
    <col min="6655" max="6655" width="46.54296875" style="20" customWidth="1"/>
    <col min="6656" max="6658" width="8.7265625" style="20"/>
    <col min="6659" max="6659" width="15.54296875" style="20" customWidth="1"/>
    <col min="6660" max="6910" width="8.7265625" style="20"/>
    <col min="6911" max="6911" width="46.54296875" style="20" customWidth="1"/>
    <col min="6912" max="6914" width="8.7265625" style="20"/>
    <col min="6915" max="6915" width="15.54296875" style="20" customWidth="1"/>
    <col min="6916" max="7166" width="8.7265625" style="20"/>
    <col min="7167" max="7167" width="46.54296875" style="20" customWidth="1"/>
    <col min="7168" max="7170" width="8.7265625" style="20"/>
    <col min="7171" max="7171" width="15.54296875" style="20" customWidth="1"/>
    <col min="7172" max="7422" width="8.7265625" style="20"/>
    <col min="7423" max="7423" width="46.54296875" style="20" customWidth="1"/>
    <col min="7424" max="7426" width="8.7265625" style="20"/>
    <col min="7427" max="7427" width="15.54296875" style="20" customWidth="1"/>
    <col min="7428" max="7678" width="8.7265625" style="20"/>
    <col min="7679" max="7679" width="46.54296875" style="20" customWidth="1"/>
    <col min="7680" max="7682" width="8.7265625" style="20"/>
    <col min="7683" max="7683" width="15.54296875" style="20" customWidth="1"/>
    <col min="7684" max="7934" width="8.7265625" style="20"/>
    <col min="7935" max="7935" width="46.54296875" style="20" customWidth="1"/>
    <col min="7936" max="7938" width="8.7265625" style="20"/>
    <col min="7939" max="7939" width="15.54296875" style="20" customWidth="1"/>
    <col min="7940" max="8190" width="8.7265625" style="20"/>
    <col min="8191" max="8191" width="46.54296875" style="20" customWidth="1"/>
    <col min="8192" max="8194" width="8.7265625" style="20"/>
    <col min="8195" max="8195" width="15.54296875" style="20" customWidth="1"/>
    <col min="8196" max="8446" width="8.7265625" style="20"/>
    <col min="8447" max="8447" width="46.54296875" style="20" customWidth="1"/>
    <col min="8448" max="8450" width="8.7265625" style="20"/>
    <col min="8451" max="8451" width="15.54296875" style="20" customWidth="1"/>
    <col min="8452" max="8702" width="8.7265625" style="20"/>
    <col min="8703" max="8703" width="46.54296875" style="20" customWidth="1"/>
    <col min="8704" max="8706" width="8.7265625" style="20"/>
    <col min="8707" max="8707" width="15.54296875" style="20" customWidth="1"/>
    <col min="8708" max="8958" width="8.7265625" style="20"/>
    <col min="8959" max="8959" width="46.54296875" style="20" customWidth="1"/>
    <col min="8960" max="8962" width="8.7265625" style="20"/>
    <col min="8963" max="8963" width="15.54296875" style="20" customWidth="1"/>
    <col min="8964" max="9214" width="8.7265625" style="20"/>
    <col min="9215" max="9215" width="46.54296875" style="20" customWidth="1"/>
    <col min="9216" max="9218" width="8.7265625" style="20"/>
    <col min="9219" max="9219" width="15.54296875" style="20" customWidth="1"/>
    <col min="9220" max="9470" width="8.7265625" style="20"/>
    <col min="9471" max="9471" width="46.54296875" style="20" customWidth="1"/>
    <col min="9472" max="9474" width="8.7265625" style="20"/>
    <col min="9475" max="9475" width="15.54296875" style="20" customWidth="1"/>
    <col min="9476" max="9726" width="8.7265625" style="20"/>
    <col min="9727" max="9727" width="46.54296875" style="20" customWidth="1"/>
    <col min="9728" max="9730" width="8.7265625" style="20"/>
    <col min="9731" max="9731" width="15.54296875" style="20" customWidth="1"/>
    <col min="9732" max="9982" width="8.7265625" style="20"/>
    <col min="9983" max="9983" width="46.54296875" style="20" customWidth="1"/>
    <col min="9984" max="9986" width="8.7265625" style="20"/>
    <col min="9987" max="9987" width="15.54296875" style="20" customWidth="1"/>
    <col min="9988" max="10238" width="8.7265625" style="20"/>
    <col min="10239" max="10239" width="46.54296875" style="20" customWidth="1"/>
    <col min="10240" max="10242" width="8.7265625" style="20"/>
    <col min="10243" max="10243" width="15.54296875" style="20" customWidth="1"/>
    <col min="10244" max="10494" width="8.7265625" style="20"/>
    <col min="10495" max="10495" width="46.54296875" style="20" customWidth="1"/>
    <col min="10496" max="10498" width="8.7265625" style="20"/>
    <col min="10499" max="10499" width="15.54296875" style="20" customWidth="1"/>
    <col min="10500" max="10750" width="8.7265625" style="20"/>
    <col min="10751" max="10751" width="46.54296875" style="20" customWidth="1"/>
    <col min="10752" max="10754" width="8.7265625" style="20"/>
    <col min="10755" max="10755" width="15.54296875" style="20" customWidth="1"/>
    <col min="10756" max="11006" width="8.7265625" style="20"/>
    <col min="11007" max="11007" width="46.54296875" style="20" customWidth="1"/>
    <col min="11008" max="11010" width="8.7265625" style="20"/>
    <col min="11011" max="11011" width="15.54296875" style="20" customWidth="1"/>
    <col min="11012" max="11262" width="8.7265625" style="20"/>
    <col min="11263" max="11263" width="46.54296875" style="20" customWidth="1"/>
    <col min="11264" max="11266" width="8.7265625" style="20"/>
    <col min="11267" max="11267" width="15.54296875" style="20" customWidth="1"/>
    <col min="11268" max="11518" width="8.7265625" style="20"/>
    <col min="11519" max="11519" width="46.54296875" style="20" customWidth="1"/>
    <col min="11520" max="11522" width="8.7265625" style="20"/>
    <col min="11523" max="11523" width="15.54296875" style="20" customWidth="1"/>
    <col min="11524" max="11774" width="8.7265625" style="20"/>
    <col min="11775" max="11775" width="46.54296875" style="20" customWidth="1"/>
    <col min="11776" max="11778" width="8.7265625" style="20"/>
    <col min="11779" max="11779" width="15.54296875" style="20" customWidth="1"/>
    <col min="11780" max="12030" width="8.7265625" style="20"/>
    <col min="12031" max="12031" width="46.54296875" style="20" customWidth="1"/>
    <col min="12032" max="12034" width="8.7265625" style="20"/>
    <col min="12035" max="12035" width="15.54296875" style="20" customWidth="1"/>
    <col min="12036" max="12286" width="8.7265625" style="20"/>
    <col min="12287" max="12287" width="46.54296875" style="20" customWidth="1"/>
    <col min="12288" max="12290" width="8.7265625" style="20"/>
    <col min="12291" max="12291" width="15.54296875" style="20" customWidth="1"/>
    <col min="12292" max="12542" width="8.7265625" style="20"/>
    <col min="12543" max="12543" width="46.54296875" style="20" customWidth="1"/>
    <col min="12544" max="12546" width="8.7265625" style="20"/>
    <col min="12547" max="12547" width="15.54296875" style="20" customWidth="1"/>
    <col min="12548" max="12798" width="8.7265625" style="20"/>
    <col min="12799" max="12799" width="46.54296875" style="20" customWidth="1"/>
    <col min="12800" max="12802" width="8.7265625" style="20"/>
    <col min="12803" max="12803" width="15.54296875" style="20" customWidth="1"/>
    <col min="12804" max="13054" width="8.7265625" style="20"/>
    <col min="13055" max="13055" width="46.54296875" style="20" customWidth="1"/>
    <col min="13056" max="13058" width="8.7265625" style="20"/>
    <col min="13059" max="13059" width="15.54296875" style="20" customWidth="1"/>
    <col min="13060" max="13310" width="8.7265625" style="20"/>
    <col min="13311" max="13311" width="46.54296875" style="20" customWidth="1"/>
    <col min="13312" max="13314" width="8.7265625" style="20"/>
    <col min="13315" max="13315" width="15.54296875" style="20" customWidth="1"/>
    <col min="13316" max="13566" width="8.7265625" style="20"/>
    <col min="13567" max="13567" width="46.54296875" style="20" customWidth="1"/>
    <col min="13568" max="13570" width="8.7265625" style="20"/>
    <col min="13571" max="13571" width="15.54296875" style="20" customWidth="1"/>
    <col min="13572" max="13822" width="8.7265625" style="20"/>
    <col min="13823" max="13823" width="46.54296875" style="20" customWidth="1"/>
    <col min="13824" max="13826" width="8.7265625" style="20"/>
    <col min="13827" max="13827" width="15.54296875" style="20" customWidth="1"/>
    <col min="13828" max="14078" width="8.7265625" style="20"/>
    <col min="14079" max="14079" width="46.54296875" style="20" customWidth="1"/>
    <col min="14080" max="14082" width="8.7265625" style="20"/>
    <col min="14083" max="14083" width="15.54296875" style="20" customWidth="1"/>
    <col min="14084" max="14334" width="8.7265625" style="20"/>
    <col min="14335" max="14335" width="46.54296875" style="20" customWidth="1"/>
    <col min="14336" max="14338" width="8.7265625" style="20"/>
    <col min="14339" max="14339" width="15.54296875" style="20" customWidth="1"/>
    <col min="14340" max="14590" width="8.7265625" style="20"/>
    <col min="14591" max="14591" width="46.54296875" style="20" customWidth="1"/>
    <col min="14592" max="14594" width="8.7265625" style="20"/>
    <col min="14595" max="14595" width="15.54296875" style="20" customWidth="1"/>
    <col min="14596" max="14846" width="8.7265625" style="20"/>
    <col min="14847" max="14847" width="46.54296875" style="20" customWidth="1"/>
    <col min="14848" max="14850" width="8.7265625" style="20"/>
    <col min="14851" max="14851" width="15.54296875" style="20" customWidth="1"/>
    <col min="14852" max="15102" width="8.7265625" style="20"/>
    <col min="15103" max="15103" width="46.54296875" style="20" customWidth="1"/>
    <col min="15104" max="15106" width="8.7265625" style="20"/>
    <col min="15107" max="15107" width="15.54296875" style="20" customWidth="1"/>
    <col min="15108" max="15358" width="8.7265625" style="20"/>
    <col min="15359" max="15359" width="46.54296875" style="20" customWidth="1"/>
    <col min="15360" max="15362" width="8.7265625" style="20"/>
    <col min="15363" max="15363" width="15.54296875" style="20" customWidth="1"/>
    <col min="15364" max="15614" width="8.7265625" style="20"/>
    <col min="15615" max="15615" width="46.54296875" style="20" customWidth="1"/>
    <col min="15616" max="15618" width="8.7265625" style="20"/>
    <col min="15619" max="15619" width="15.54296875" style="20" customWidth="1"/>
    <col min="15620" max="15870" width="8.7265625" style="20"/>
    <col min="15871" max="15871" width="46.54296875" style="20" customWidth="1"/>
    <col min="15872" max="15874" width="8.7265625" style="20"/>
    <col min="15875" max="15875" width="15.54296875" style="20" customWidth="1"/>
    <col min="15876" max="16126" width="8.7265625" style="20"/>
    <col min="16127" max="16127" width="46.54296875" style="20" customWidth="1"/>
    <col min="16128" max="16130" width="8.7265625" style="20"/>
    <col min="16131" max="16131" width="15.54296875" style="20" customWidth="1"/>
    <col min="16132" max="16384" width="8.7265625" style="20"/>
  </cols>
  <sheetData>
    <row r="1" spans="1:11" s="3" customFormat="1" ht="20">
      <c r="C1" s="17"/>
      <c r="H1" s="113"/>
      <c r="I1" s="113"/>
      <c r="J1" s="113"/>
      <c r="K1" s="113"/>
    </row>
    <row r="2" spans="1:11" s="3" customFormat="1" ht="14.5">
      <c r="A2" s="114" t="s">
        <v>214</v>
      </c>
      <c r="B2" s="115"/>
      <c r="C2" s="115"/>
      <c r="D2" s="115"/>
    </row>
    <row r="3" spans="1:11" ht="8.25" customHeight="1">
      <c r="A3" s="18"/>
      <c r="B3" s="18"/>
      <c r="C3" s="18"/>
      <c r="D3" s="19"/>
    </row>
    <row r="4" spans="1:11" ht="34.25" customHeight="1">
      <c r="A4" s="116" t="s">
        <v>201</v>
      </c>
      <c r="B4" s="117"/>
      <c r="C4" s="117"/>
      <c r="D4" s="117"/>
    </row>
    <row r="5" spans="1:11" ht="13">
      <c r="A5" s="21"/>
      <c r="B5" s="22"/>
      <c r="C5" s="23"/>
      <c r="D5" s="24"/>
    </row>
    <row r="6" spans="1:11" ht="14">
      <c r="A6" s="25"/>
      <c r="B6" s="26"/>
      <c r="C6" s="27"/>
      <c r="D6" s="28"/>
    </row>
    <row r="7" spans="1:11" ht="26">
      <c r="A7" s="29" t="s">
        <v>202</v>
      </c>
      <c r="B7" s="30" t="s">
        <v>4</v>
      </c>
      <c r="C7" s="31"/>
      <c r="D7" s="32" t="s">
        <v>203</v>
      </c>
    </row>
    <row r="8" spans="1:11" ht="13">
      <c r="A8" s="33"/>
      <c r="B8" s="34"/>
      <c r="C8" s="35"/>
      <c r="D8" s="36"/>
    </row>
    <row r="9" spans="1:11" ht="13">
      <c r="A9" s="37" t="s">
        <v>211</v>
      </c>
      <c r="B9" s="34"/>
      <c r="C9" s="35"/>
      <c r="D9" s="36"/>
    </row>
    <row r="10" spans="1:11" s="1" customFormat="1" ht="13">
      <c r="A10" s="38" t="s">
        <v>204</v>
      </c>
      <c r="B10" s="39" t="s">
        <v>122</v>
      </c>
      <c r="C10" s="40"/>
      <c r="D10" s="41">
        <f>BOQ!G63</f>
        <v>0</v>
      </c>
    </row>
    <row r="11" spans="1:11" s="1" customFormat="1" ht="13">
      <c r="A11" s="38"/>
      <c r="B11" s="39"/>
      <c r="C11" s="40"/>
      <c r="D11" s="41"/>
    </row>
    <row r="12" spans="1:11" s="1" customFormat="1" ht="13">
      <c r="A12" s="38" t="s">
        <v>45</v>
      </c>
      <c r="B12" s="39"/>
      <c r="C12" s="40"/>
      <c r="D12" s="41"/>
    </row>
    <row r="13" spans="1:11" s="1" customFormat="1" ht="13">
      <c r="A13" s="38" t="s">
        <v>204</v>
      </c>
      <c r="B13" s="39" t="s">
        <v>123</v>
      </c>
      <c r="C13" s="40"/>
      <c r="D13" s="41">
        <f>BOQ!G109</f>
        <v>0</v>
      </c>
    </row>
    <row r="14" spans="1:11" s="1" customFormat="1" ht="13">
      <c r="A14" s="38" t="s">
        <v>205</v>
      </c>
      <c r="B14" s="39" t="s">
        <v>124</v>
      </c>
      <c r="C14" s="40"/>
      <c r="D14" s="41">
        <f>BOQ!G124</f>
        <v>0</v>
      </c>
    </row>
    <row r="15" spans="1:11" s="1" customFormat="1" ht="13">
      <c r="A15" s="38" t="s">
        <v>206</v>
      </c>
      <c r="B15" s="39" t="s">
        <v>125</v>
      </c>
      <c r="C15" s="40"/>
      <c r="D15" s="41">
        <f>BOQ!G435</f>
        <v>0</v>
      </c>
    </row>
    <row r="16" spans="1:11" s="1" customFormat="1" ht="13">
      <c r="A16" s="38"/>
      <c r="B16" s="39"/>
      <c r="C16" s="40"/>
      <c r="D16" s="41"/>
    </row>
    <row r="17" spans="1:7" s="1" customFormat="1" ht="13">
      <c r="A17" s="38" t="s">
        <v>120</v>
      </c>
      <c r="B17" s="39" t="s">
        <v>207</v>
      </c>
      <c r="C17" s="40"/>
      <c r="D17" s="41">
        <f>BOQ!G501</f>
        <v>0</v>
      </c>
    </row>
    <row r="18" spans="1:7" ht="14.5">
      <c r="A18" s="42"/>
      <c r="B18" s="43"/>
      <c r="C18" s="44"/>
      <c r="D18" s="45"/>
      <c r="F18" s="46"/>
    </row>
    <row r="19" spans="1:7" ht="44.25" customHeight="1">
      <c r="A19" s="47"/>
      <c r="B19" s="48" t="s">
        <v>208</v>
      </c>
      <c r="C19" s="49"/>
      <c r="D19" s="50">
        <f>SUM(D10:D18)</f>
        <v>0</v>
      </c>
      <c r="F19" s="51"/>
    </row>
    <row r="20" spans="1:7" ht="14.5">
      <c r="A20" s="52"/>
      <c r="B20" s="53" t="s">
        <v>209</v>
      </c>
      <c r="C20" s="54"/>
      <c r="D20" s="55"/>
    </row>
    <row r="21" spans="1:7" ht="14.5">
      <c r="A21" s="52"/>
      <c r="B21" s="43" t="s">
        <v>210</v>
      </c>
      <c r="C21" s="56">
        <v>0.15</v>
      </c>
      <c r="D21" s="50">
        <f>D19*C21</f>
        <v>0</v>
      </c>
    </row>
    <row r="22" spans="1:7" ht="14.5">
      <c r="A22" s="52"/>
      <c r="B22" s="57"/>
      <c r="C22" s="58"/>
      <c r="D22" s="59"/>
    </row>
    <row r="23" spans="1:7" ht="14.5">
      <c r="A23" s="52"/>
      <c r="B23" s="53" t="s">
        <v>213</v>
      </c>
      <c r="C23" s="54"/>
      <c r="D23" s="60">
        <f>SUM(D19:D22)</f>
        <v>0</v>
      </c>
    </row>
    <row r="24" spans="1:7" ht="6.75" customHeight="1"/>
    <row r="25" spans="1:7" ht="6.75" customHeight="1"/>
    <row r="29" spans="1:7">
      <c r="G29" s="61"/>
    </row>
    <row r="30" spans="1:7" ht="13.5" thickBot="1">
      <c r="F30" s="62"/>
      <c r="G30" s="63"/>
    </row>
    <row r="31" spans="1:7" ht="13" thickTop="1"/>
  </sheetData>
  <mergeCells count="3">
    <mergeCell ref="H1:K1"/>
    <mergeCell ref="A2:D2"/>
    <mergeCell ref="A4:D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Cover</vt:lpstr>
      <vt:lpstr>BOQ</vt:lpstr>
      <vt:lpstr>Summary</vt:lpstr>
      <vt:lpstr>BOQ!Print_Area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Nonkululeko Mhlanga</dc:creator>
  <cp:lastModifiedBy>Simon Lamola</cp:lastModifiedBy>
  <cp:lastPrinted>2025-02-25T08:28:05Z</cp:lastPrinted>
  <dcterms:created xsi:type="dcterms:W3CDTF">2020-12-04T09:38:13Z</dcterms:created>
  <dcterms:modified xsi:type="dcterms:W3CDTF">2026-02-16T15:49:59Z</dcterms:modified>
</cp:coreProperties>
</file>