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0646077\Documents\Documents\MAENETJA MA\SCM\Head Office\PUDPs\PUDP 818 Cleaning Services\Pricing Schedule\"/>
    </mc:Choice>
  </mc:AlternateContent>
  <xr:revisionPtr revIDLastSave="0" documentId="13_ncr:1_{B2FAA67D-D803-4535-A77A-C9E44B1E76D3}" xr6:coauthVersionLast="47" xr6:coauthVersionMax="47" xr10:uidLastSave="{00000000-0000-0000-0000-000000000000}"/>
  <bookViews>
    <workbookView xWindow="-110" yWindow="-110" windowWidth="19420" windowHeight="10420" xr2:uid="{7D245BB4-DAEF-4380-B84D-47ED27710D09}"/>
  </bookViews>
  <sheets>
    <sheet name="Annexure 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91" i="1" l="1"/>
  <c r="H291" i="1"/>
  <c r="F291" i="1"/>
  <c r="L291" i="1" s="1"/>
  <c r="H304" i="1" s="1"/>
  <c r="L290" i="1"/>
  <c r="L289" i="1"/>
  <c r="L288" i="1"/>
  <c r="L287" i="1"/>
  <c r="L286" i="1"/>
  <c r="L285" i="1"/>
  <c r="L284" i="1"/>
  <c r="L283" i="1"/>
  <c r="L282" i="1"/>
  <c r="H275" i="1"/>
  <c r="H274" i="1"/>
  <c r="H273" i="1"/>
  <c r="H272" i="1"/>
  <c r="I261" i="1"/>
  <c r="L261" i="1" s="1"/>
  <c r="H261" i="1"/>
  <c r="K261" i="1" s="1"/>
  <c r="G261" i="1"/>
  <c r="J261" i="1" s="1"/>
  <c r="I260" i="1"/>
  <c r="L260" i="1" s="1"/>
  <c r="H260" i="1"/>
  <c r="K260" i="1" s="1"/>
  <c r="G260" i="1"/>
  <c r="J260" i="1" s="1"/>
  <c r="I259" i="1"/>
  <c r="L259" i="1" s="1"/>
  <c r="H259" i="1"/>
  <c r="K259" i="1" s="1"/>
  <c r="G259" i="1"/>
  <c r="J259" i="1" s="1"/>
  <c r="I258" i="1"/>
  <c r="L258" i="1" s="1"/>
  <c r="H258" i="1"/>
  <c r="K258" i="1" s="1"/>
  <c r="G258" i="1"/>
  <c r="J258" i="1" s="1"/>
  <c r="I257" i="1"/>
  <c r="L257" i="1" s="1"/>
  <c r="H257" i="1"/>
  <c r="K257" i="1" s="1"/>
  <c r="G257" i="1"/>
  <c r="J257" i="1" s="1"/>
  <c r="I256" i="1"/>
  <c r="L256" i="1" s="1"/>
  <c r="H256" i="1"/>
  <c r="K256" i="1" s="1"/>
  <c r="G256" i="1"/>
  <c r="J256" i="1" s="1"/>
  <c r="I255" i="1"/>
  <c r="L255" i="1" s="1"/>
  <c r="H255" i="1"/>
  <c r="K255" i="1" s="1"/>
  <c r="G255" i="1"/>
  <c r="J255" i="1" s="1"/>
  <c r="I254" i="1"/>
  <c r="L254" i="1" s="1"/>
  <c r="H254" i="1"/>
  <c r="K254" i="1" s="1"/>
  <c r="G254" i="1"/>
  <c r="J254" i="1" s="1"/>
  <c r="I253" i="1"/>
  <c r="L253" i="1" s="1"/>
  <c r="H253" i="1"/>
  <c r="K253" i="1" s="1"/>
  <c r="G253" i="1"/>
  <c r="J253" i="1" s="1"/>
  <c r="I252" i="1"/>
  <c r="L252" i="1" s="1"/>
  <c r="H252" i="1"/>
  <c r="K252" i="1" s="1"/>
  <c r="G252" i="1"/>
  <c r="J252" i="1" s="1"/>
  <c r="I251" i="1"/>
  <c r="L251" i="1" s="1"/>
  <c r="H251" i="1"/>
  <c r="K251" i="1" s="1"/>
  <c r="G251" i="1"/>
  <c r="J251" i="1" s="1"/>
  <c r="I250" i="1"/>
  <c r="L250" i="1" s="1"/>
  <c r="H250" i="1"/>
  <c r="K250" i="1" s="1"/>
  <c r="G250" i="1"/>
  <c r="J250" i="1" s="1"/>
  <c r="I249" i="1"/>
  <c r="L249" i="1" s="1"/>
  <c r="H249" i="1"/>
  <c r="K249" i="1" s="1"/>
  <c r="G249" i="1"/>
  <c r="J249" i="1" s="1"/>
  <c r="I248" i="1"/>
  <c r="L248" i="1" s="1"/>
  <c r="H248" i="1"/>
  <c r="K248" i="1" s="1"/>
  <c r="G248" i="1"/>
  <c r="J248" i="1" s="1"/>
  <c r="I247" i="1"/>
  <c r="L247" i="1" s="1"/>
  <c r="H247" i="1"/>
  <c r="K247" i="1" s="1"/>
  <c r="G247" i="1"/>
  <c r="J247" i="1" s="1"/>
  <c r="I246" i="1"/>
  <c r="L246" i="1" s="1"/>
  <c r="H246" i="1"/>
  <c r="K246" i="1" s="1"/>
  <c r="G246" i="1"/>
  <c r="J246" i="1" s="1"/>
  <c r="I245" i="1"/>
  <c r="L245" i="1" s="1"/>
  <c r="H245" i="1"/>
  <c r="K245" i="1" s="1"/>
  <c r="G245" i="1"/>
  <c r="J245" i="1" s="1"/>
  <c r="I244" i="1"/>
  <c r="L244" i="1" s="1"/>
  <c r="H244" i="1"/>
  <c r="K244" i="1" s="1"/>
  <c r="G244" i="1"/>
  <c r="J244" i="1" s="1"/>
  <c r="I243" i="1"/>
  <c r="L243" i="1" s="1"/>
  <c r="H243" i="1"/>
  <c r="K243" i="1" s="1"/>
  <c r="G243" i="1"/>
  <c r="J243" i="1" s="1"/>
  <c r="I242" i="1"/>
  <c r="L242" i="1" s="1"/>
  <c r="H242" i="1"/>
  <c r="K242" i="1" s="1"/>
  <c r="G242" i="1"/>
  <c r="J242" i="1" s="1"/>
  <c r="I241" i="1"/>
  <c r="H241" i="1"/>
  <c r="G241" i="1"/>
  <c r="I232" i="1"/>
  <c r="L232" i="1" s="1"/>
  <c r="H232" i="1"/>
  <c r="K232" i="1" s="1"/>
  <c r="G232" i="1"/>
  <c r="J232" i="1" s="1"/>
  <c r="I231" i="1"/>
  <c r="L231" i="1" s="1"/>
  <c r="H231" i="1"/>
  <c r="K231" i="1" s="1"/>
  <c r="G231" i="1"/>
  <c r="J231" i="1" s="1"/>
  <c r="I230" i="1"/>
  <c r="L230" i="1" s="1"/>
  <c r="H230" i="1"/>
  <c r="K230" i="1" s="1"/>
  <c r="G230" i="1"/>
  <c r="J230" i="1" s="1"/>
  <c r="I229" i="1"/>
  <c r="L229" i="1" s="1"/>
  <c r="H229" i="1"/>
  <c r="K229" i="1" s="1"/>
  <c r="G229" i="1"/>
  <c r="J229" i="1" s="1"/>
  <c r="I228" i="1"/>
  <c r="L228" i="1" s="1"/>
  <c r="H228" i="1"/>
  <c r="K228" i="1" s="1"/>
  <c r="G228" i="1"/>
  <c r="J228" i="1" s="1"/>
  <c r="I227" i="1"/>
  <c r="L227" i="1" s="1"/>
  <c r="H227" i="1"/>
  <c r="K227" i="1" s="1"/>
  <c r="G227" i="1"/>
  <c r="J227" i="1" s="1"/>
  <c r="I226" i="1"/>
  <c r="L226" i="1" s="1"/>
  <c r="H226" i="1"/>
  <c r="K226" i="1" s="1"/>
  <c r="G226" i="1"/>
  <c r="J226" i="1" s="1"/>
  <c r="I225" i="1"/>
  <c r="L225" i="1" s="1"/>
  <c r="H225" i="1"/>
  <c r="K225" i="1" s="1"/>
  <c r="G225" i="1"/>
  <c r="J225" i="1" s="1"/>
  <c r="I224" i="1"/>
  <c r="L224" i="1" s="1"/>
  <c r="H224" i="1"/>
  <c r="K224" i="1" s="1"/>
  <c r="G224" i="1"/>
  <c r="J224" i="1" s="1"/>
  <c r="I223" i="1"/>
  <c r="L223" i="1" s="1"/>
  <c r="H223" i="1"/>
  <c r="K223" i="1" s="1"/>
  <c r="G223" i="1"/>
  <c r="J223" i="1" s="1"/>
  <c r="I222" i="1"/>
  <c r="L222" i="1" s="1"/>
  <c r="H222" i="1"/>
  <c r="K222" i="1" s="1"/>
  <c r="G222" i="1"/>
  <c r="J222" i="1" s="1"/>
  <c r="I221" i="1"/>
  <c r="L221" i="1" s="1"/>
  <c r="H221" i="1"/>
  <c r="K221" i="1" s="1"/>
  <c r="G221" i="1"/>
  <c r="J221" i="1" s="1"/>
  <c r="I220" i="1"/>
  <c r="L220" i="1" s="1"/>
  <c r="H220" i="1"/>
  <c r="K220" i="1" s="1"/>
  <c r="G220" i="1"/>
  <c r="J220" i="1" s="1"/>
  <c r="I219" i="1"/>
  <c r="L219" i="1" s="1"/>
  <c r="H219" i="1"/>
  <c r="K219" i="1" s="1"/>
  <c r="G219" i="1"/>
  <c r="J219" i="1" s="1"/>
  <c r="I218" i="1"/>
  <c r="L218" i="1" s="1"/>
  <c r="H218" i="1"/>
  <c r="K218" i="1" s="1"/>
  <c r="G218" i="1"/>
  <c r="J218" i="1" s="1"/>
  <c r="I217" i="1"/>
  <c r="L217" i="1" s="1"/>
  <c r="H217" i="1"/>
  <c r="K217" i="1" s="1"/>
  <c r="G217" i="1"/>
  <c r="J217" i="1" s="1"/>
  <c r="I216" i="1"/>
  <c r="L216" i="1" s="1"/>
  <c r="H216" i="1"/>
  <c r="K216" i="1" s="1"/>
  <c r="G216" i="1"/>
  <c r="J216" i="1" s="1"/>
  <c r="I215" i="1"/>
  <c r="L215" i="1" s="1"/>
  <c r="H215" i="1"/>
  <c r="K215" i="1" s="1"/>
  <c r="G215" i="1"/>
  <c r="J215" i="1" s="1"/>
  <c r="I214" i="1"/>
  <c r="L214" i="1" s="1"/>
  <c r="H214" i="1"/>
  <c r="K214" i="1" s="1"/>
  <c r="G214" i="1"/>
  <c r="J214" i="1" s="1"/>
  <c r="I213" i="1"/>
  <c r="L213" i="1" s="1"/>
  <c r="H213" i="1"/>
  <c r="K213" i="1" s="1"/>
  <c r="G213" i="1"/>
  <c r="J213" i="1" s="1"/>
  <c r="I205" i="1"/>
  <c r="L205" i="1" s="1"/>
  <c r="H205" i="1"/>
  <c r="K205" i="1" s="1"/>
  <c r="G205" i="1"/>
  <c r="J205" i="1" s="1"/>
  <c r="I204" i="1"/>
  <c r="L204" i="1" s="1"/>
  <c r="H204" i="1"/>
  <c r="K204" i="1" s="1"/>
  <c r="G204" i="1"/>
  <c r="J204" i="1" s="1"/>
  <c r="I203" i="1"/>
  <c r="L203" i="1" s="1"/>
  <c r="H203" i="1"/>
  <c r="K203" i="1" s="1"/>
  <c r="G203" i="1"/>
  <c r="J203" i="1" s="1"/>
  <c r="I202" i="1"/>
  <c r="L202" i="1" s="1"/>
  <c r="H202" i="1"/>
  <c r="K202" i="1" s="1"/>
  <c r="G202" i="1"/>
  <c r="J202" i="1" s="1"/>
  <c r="I201" i="1"/>
  <c r="L201" i="1" s="1"/>
  <c r="H201" i="1"/>
  <c r="K201" i="1" s="1"/>
  <c r="G201" i="1"/>
  <c r="J201" i="1" s="1"/>
  <c r="I200" i="1"/>
  <c r="L200" i="1" s="1"/>
  <c r="H200" i="1"/>
  <c r="K200" i="1" s="1"/>
  <c r="G200" i="1"/>
  <c r="J200" i="1" s="1"/>
  <c r="I199" i="1"/>
  <c r="L199" i="1" s="1"/>
  <c r="H199" i="1"/>
  <c r="K199" i="1" s="1"/>
  <c r="G199" i="1"/>
  <c r="J199" i="1" s="1"/>
  <c r="I198" i="1"/>
  <c r="L198" i="1" s="1"/>
  <c r="H198" i="1"/>
  <c r="K198" i="1" s="1"/>
  <c r="G198" i="1"/>
  <c r="J198" i="1" s="1"/>
  <c r="I197" i="1"/>
  <c r="L197" i="1" s="1"/>
  <c r="H197" i="1"/>
  <c r="K197" i="1" s="1"/>
  <c r="G197" i="1"/>
  <c r="J197" i="1" s="1"/>
  <c r="I196" i="1"/>
  <c r="L196" i="1" s="1"/>
  <c r="H196" i="1"/>
  <c r="K196" i="1" s="1"/>
  <c r="G196" i="1"/>
  <c r="J196" i="1" s="1"/>
  <c r="I195" i="1"/>
  <c r="L195" i="1" s="1"/>
  <c r="H195" i="1"/>
  <c r="K195" i="1" s="1"/>
  <c r="G195" i="1"/>
  <c r="J195" i="1" s="1"/>
  <c r="I194" i="1"/>
  <c r="L194" i="1" s="1"/>
  <c r="H194" i="1"/>
  <c r="K194" i="1" s="1"/>
  <c r="G194" i="1"/>
  <c r="J194" i="1" s="1"/>
  <c r="I193" i="1"/>
  <c r="L193" i="1" s="1"/>
  <c r="H193" i="1"/>
  <c r="K193" i="1" s="1"/>
  <c r="G193" i="1"/>
  <c r="J193" i="1" s="1"/>
  <c r="I192" i="1"/>
  <c r="L192" i="1" s="1"/>
  <c r="H192" i="1"/>
  <c r="K192" i="1" s="1"/>
  <c r="G192" i="1"/>
  <c r="J192" i="1" s="1"/>
  <c r="I191" i="1"/>
  <c r="L191" i="1" s="1"/>
  <c r="H191" i="1"/>
  <c r="K191" i="1" s="1"/>
  <c r="G191" i="1"/>
  <c r="J191" i="1" s="1"/>
  <c r="I190" i="1"/>
  <c r="L190" i="1" s="1"/>
  <c r="H190" i="1"/>
  <c r="K190" i="1" s="1"/>
  <c r="G190" i="1"/>
  <c r="J190" i="1" s="1"/>
  <c r="I189" i="1"/>
  <c r="L189" i="1" s="1"/>
  <c r="H189" i="1"/>
  <c r="K189" i="1" s="1"/>
  <c r="G189" i="1"/>
  <c r="J189" i="1" s="1"/>
  <c r="I188" i="1"/>
  <c r="L188" i="1" s="1"/>
  <c r="H188" i="1"/>
  <c r="K188" i="1" s="1"/>
  <c r="G188" i="1"/>
  <c r="J188" i="1" s="1"/>
  <c r="I187" i="1"/>
  <c r="L187" i="1" s="1"/>
  <c r="H187" i="1"/>
  <c r="K187" i="1" s="1"/>
  <c r="G187" i="1"/>
  <c r="J187" i="1" s="1"/>
  <c r="I186" i="1"/>
  <c r="L186" i="1" s="1"/>
  <c r="H186" i="1"/>
  <c r="G186" i="1"/>
  <c r="I179" i="1"/>
  <c r="L179" i="1" s="1"/>
  <c r="H179" i="1"/>
  <c r="K179" i="1" s="1"/>
  <c r="G179" i="1"/>
  <c r="J179" i="1" s="1"/>
  <c r="I178" i="1"/>
  <c r="L178" i="1" s="1"/>
  <c r="H178" i="1"/>
  <c r="K178" i="1" s="1"/>
  <c r="G178" i="1"/>
  <c r="J178" i="1" s="1"/>
  <c r="I177" i="1"/>
  <c r="L177" i="1" s="1"/>
  <c r="H177" i="1"/>
  <c r="K177" i="1" s="1"/>
  <c r="G177" i="1"/>
  <c r="J177" i="1" s="1"/>
  <c r="I176" i="1"/>
  <c r="L176" i="1" s="1"/>
  <c r="H176" i="1"/>
  <c r="K176" i="1" s="1"/>
  <c r="G176" i="1"/>
  <c r="J176" i="1" s="1"/>
  <c r="I175" i="1"/>
  <c r="L175" i="1" s="1"/>
  <c r="H175" i="1"/>
  <c r="K175" i="1" s="1"/>
  <c r="G175" i="1"/>
  <c r="J175" i="1" s="1"/>
  <c r="I174" i="1"/>
  <c r="L174" i="1" s="1"/>
  <c r="H174" i="1"/>
  <c r="K174" i="1" s="1"/>
  <c r="G174" i="1"/>
  <c r="J174" i="1" s="1"/>
  <c r="I173" i="1"/>
  <c r="L173" i="1" s="1"/>
  <c r="H173" i="1"/>
  <c r="K173" i="1" s="1"/>
  <c r="G173" i="1"/>
  <c r="J173" i="1" s="1"/>
  <c r="I172" i="1"/>
  <c r="L172" i="1" s="1"/>
  <c r="H172" i="1"/>
  <c r="K172" i="1" s="1"/>
  <c r="G172" i="1"/>
  <c r="J172" i="1" s="1"/>
  <c r="I171" i="1"/>
  <c r="L171" i="1" s="1"/>
  <c r="H171" i="1"/>
  <c r="K171" i="1" s="1"/>
  <c r="G171" i="1"/>
  <c r="J171" i="1" s="1"/>
  <c r="I170" i="1"/>
  <c r="L170" i="1" s="1"/>
  <c r="H170" i="1"/>
  <c r="K170" i="1" s="1"/>
  <c r="G170" i="1"/>
  <c r="J170" i="1" s="1"/>
  <c r="I169" i="1"/>
  <c r="L169" i="1" s="1"/>
  <c r="H169" i="1"/>
  <c r="K169" i="1" s="1"/>
  <c r="G169" i="1"/>
  <c r="J169" i="1" s="1"/>
  <c r="I168" i="1"/>
  <c r="L168" i="1" s="1"/>
  <c r="H168" i="1"/>
  <c r="K168" i="1" s="1"/>
  <c r="G168" i="1"/>
  <c r="J168" i="1" s="1"/>
  <c r="I167" i="1"/>
  <c r="L167" i="1" s="1"/>
  <c r="H167" i="1"/>
  <c r="K167" i="1" s="1"/>
  <c r="G167" i="1"/>
  <c r="J167" i="1" s="1"/>
  <c r="I166" i="1"/>
  <c r="L166" i="1" s="1"/>
  <c r="H166" i="1"/>
  <c r="K166" i="1" s="1"/>
  <c r="G166" i="1"/>
  <c r="J166" i="1" s="1"/>
  <c r="I165" i="1"/>
  <c r="L165" i="1" s="1"/>
  <c r="H165" i="1"/>
  <c r="K165" i="1" s="1"/>
  <c r="G165" i="1"/>
  <c r="J165" i="1" s="1"/>
  <c r="I164" i="1"/>
  <c r="L164" i="1" s="1"/>
  <c r="H164" i="1"/>
  <c r="K164" i="1" s="1"/>
  <c r="G164" i="1"/>
  <c r="J164" i="1" s="1"/>
  <c r="I163" i="1"/>
  <c r="L163" i="1" s="1"/>
  <c r="H163" i="1"/>
  <c r="K163" i="1" s="1"/>
  <c r="G163" i="1"/>
  <c r="J163" i="1" s="1"/>
  <c r="I162" i="1"/>
  <c r="L162" i="1" s="1"/>
  <c r="H162" i="1"/>
  <c r="K162" i="1" s="1"/>
  <c r="G162" i="1"/>
  <c r="J162" i="1" s="1"/>
  <c r="I161" i="1"/>
  <c r="L161" i="1" s="1"/>
  <c r="H161" i="1"/>
  <c r="K161" i="1" s="1"/>
  <c r="G161" i="1"/>
  <c r="J161" i="1" s="1"/>
  <c r="I160" i="1"/>
  <c r="H160" i="1"/>
  <c r="K160" i="1" s="1"/>
  <c r="G160" i="1"/>
  <c r="J160" i="1" s="1"/>
  <c r="I153" i="1"/>
  <c r="L153" i="1" s="1"/>
  <c r="H153" i="1"/>
  <c r="K153" i="1" s="1"/>
  <c r="G153" i="1"/>
  <c r="J153" i="1" s="1"/>
  <c r="I152" i="1"/>
  <c r="L152" i="1" s="1"/>
  <c r="H152" i="1"/>
  <c r="K152" i="1" s="1"/>
  <c r="G152" i="1"/>
  <c r="J152" i="1" s="1"/>
  <c r="I151" i="1"/>
  <c r="L151" i="1" s="1"/>
  <c r="H151" i="1"/>
  <c r="K151" i="1" s="1"/>
  <c r="G151" i="1"/>
  <c r="J151" i="1" s="1"/>
  <c r="I150" i="1"/>
  <c r="L150" i="1" s="1"/>
  <c r="H150" i="1"/>
  <c r="K150" i="1" s="1"/>
  <c r="G150" i="1"/>
  <c r="J150" i="1" s="1"/>
  <c r="I149" i="1"/>
  <c r="L149" i="1" s="1"/>
  <c r="H149" i="1"/>
  <c r="K149" i="1" s="1"/>
  <c r="G149" i="1"/>
  <c r="J149" i="1" s="1"/>
  <c r="I148" i="1"/>
  <c r="L148" i="1" s="1"/>
  <c r="H148" i="1"/>
  <c r="K148" i="1" s="1"/>
  <c r="G148" i="1"/>
  <c r="J148" i="1" s="1"/>
  <c r="I147" i="1"/>
  <c r="L147" i="1" s="1"/>
  <c r="H147" i="1"/>
  <c r="K147" i="1" s="1"/>
  <c r="G147" i="1"/>
  <c r="J147" i="1" s="1"/>
  <c r="I146" i="1"/>
  <c r="L146" i="1" s="1"/>
  <c r="H146" i="1"/>
  <c r="K146" i="1" s="1"/>
  <c r="G146" i="1"/>
  <c r="J146" i="1" s="1"/>
  <c r="I145" i="1"/>
  <c r="L145" i="1" s="1"/>
  <c r="H145" i="1"/>
  <c r="K145" i="1" s="1"/>
  <c r="G145" i="1"/>
  <c r="J145" i="1" s="1"/>
  <c r="I144" i="1"/>
  <c r="L144" i="1" s="1"/>
  <c r="H144" i="1"/>
  <c r="K144" i="1" s="1"/>
  <c r="G144" i="1"/>
  <c r="J144" i="1" s="1"/>
  <c r="I143" i="1"/>
  <c r="L143" i="1" s="1"/>
  <c r="H143" i="1"/>
  <c r="K143" i="1" s="1"/>
  <c r="G143" i="1"/>
  <c r="J143" i="1" s="1"/>
  <c r="I142" i="1"/>
  <c r="L142" i="1" s="1"/>
  <c r="H142" i="1"/>
  <c r="K142" i="1" s="1"/>
  <c r="G142" i="1"/>
  <c r="J142" i="1" s="1"/>
  <c r="I141" i="1"/>
  <c r="L141" i="1" s="1"/>
  <c r="H141" i="1"/>
  <c r="K141" i="1" s="1"/>
  <c r="G141" i="1"/>
  <c r="J141" i="1" s="1"/>
  <c r="I140" i="1"/>
  <c r="L140" i="1" s="1"/>
  <c r="H140" i="1"/>
  <c r="K140" i="1" s="1"/>
  <c r="G140" i="1"/>
  <c r="J140" i="1" s="1"/>
  <c r="I139" i="1"/>
  <c r="L139" i="1" s="1"/>
  <c r="H139" i="1"/>
  <c r="K139" i="1" s="1"/>
  <c r="G139" i="1"/>
  <c r="J139" i="1" s="1"/>
  <c r="I138" i="1"/>
  <c r="L138" i="1" s="1"/>
  <c r="H138" i="1"/>
  <c r="K138" i="1" s="1"/>
  <c r="G138" i="1"/>
  <c r="J138" i="1" s="1"/>
  <c r="I137" i="1"/>
  <c r="L137" i="1" s="1"/>
  <c r="H137" i="1"/>
  <c r="K137" i="1" s="1"/>
  <c r="G137" i="1"/>
  <c r="J137" i="1" s="1"/>
  <c r="I136" i="1"/>
  <c r="L136" i="1" s="1"/>
  <c r="H136" i="1"/>
  <c r="K136" i="1" s="1"/>
  <c r="G136" i="1"/>
  <c r="J136" i="1" s="1"/>
  <c r="I135" i="1"/>
  <c r="L135" i="1" s="1"/>
  <c r="H135" i="1"/>
  <c r="K135" i="1" s="1"/>
  <c r="G135" i="1"/>
  <c r="J135" i="1" s="1"/>
  <c r="I134" i="1"/>
  <c r="L134" i="1" s="1"/>
  <c r="H134" i="1"/>
  <c r="K134" i="1" s="1"/>
  <c r="G134" i="1"/>
  <c r="J134" i="1" s="1"/>
  <c r="I127" i="1"/>
  <c r="L127" i="1" s="1"/>
  <c r="H127" i="1"/>
  <c r="K127" i="1" s="1"/>
  <c r="G127" i="1"/>
  <c r="J127" i="1" s="1"/>
  <c r="I126" i="1"/>
  <c r="L126" i="1" s="1"/>
  <c r="H126" i="1"/>
  <c r="K126" i="1" s="1"/>
  <c r="G126" i="1"/>
  <c r="J126" i="1" s="1"/>
  <c r="I125" i="1"/>
  <c r="L125" i="1" s="1"/>
  <c r="H125" i="1"/>
  <c r="K125" i="1" s="1"/>
  <c r="G125" i="1"/>
  <c r="J125" i="1" s="1"/>
  <c r="I124" i="1"/>
  <c r="L124" i="1" s="1"/>
  <c r="H124" i="1"/>
  <c r="K124" i="1" s="1"/>
  <c r="G124" i="1"/>
  <c r="J124" i="1" s="1"/>
  <c r="I123" i="1"/>
  <c r="L123" i="1" s="1"/>
  <c r="H123" i="1"/>
  <c r="K123" i="1" s="1"/>
  <c r="G123" i="1"/>
  <c r="J123" i="1" s="1"/>
  <c r="I122" i="1"/>
  <c r="L122" i="1" s="1"/>
  <c r="H122" i="1"/>
  <c r="K122" i="1" s="1"/>
  <c r="G122" i="1"/>
  <c r="J122" i="1" s="1"/>
  <c r="I121" i="1"/>
  <c r="L121" i="1" s="1"/>
  <c r="H121" i="1"/>
  <c r="K121" i="1" s="1"/>
  <c r="G121" i="1"/>
  <c r="J121" i="1" s="1"/>
  <c r="I120" i="1"/>
  <c r="L120" i="1" s="1"/>
  <c r="H120" i="1"/>
  <c r="K120" i="1" s="1"/>
  <c r="G120" i="1"/>
  <c r="J120" i="1" s="1"/>
  <c r="I119" i="1"/>
  <c r="L119" i="1" s="1"/>
  <c r="H119" i="1"/>
  <c r="K119" i="1" s="1"/>
  <c r="G119" i="1"/>
  <c r="J119" i="1" s="1"/>
  <c r="I118" i="1"/>
  <c r="L118" i="1" s="1"/>
  <c r="H118" i="1"/>
  <c r="K118" i="1" s="1"/>
  <c r="G118" i="1"/>
  <c r="J118" i="1" s="1"/>
  <c r="I117" i="1"/>
  <c r="L117" i="1" s="1"/>
  <c r="H117" i="1"/>
  <c r="K117" i="1" s="1"/>
  <c r="G117" i="1"/>
  <c r="J117" i="1" s="1"/>
  <c r="I116" i="1"/>
  <c r="L116" i="1" s="1"/>
  <c r="H116" i="1"/>
  <c r="K116" i="1" s="1"/>
  <c r="G116" i="1"/>
  <c r="J116" i="1" s="1"/>
  <c r="I115" i="1"/>
  <c r="L115" i="1" s="1"/>
  <c r="H115" i="1"/>
  <c r="K115" i="1" s="1"/>
  <c r="G115" i="1"/>
  <c r="J115" i="1" s="1"/>
  <c r="I114" i="1"/>
  <c r="L114" i="1" s="1"/>
  <c r="H114" i="1"/>
  <c r="K114" i="1" s="1"/>
  <c r="G114" i="1"/>
  <c r="J114" i="1" s="1"/>
  <c r="I113" i="1"/>
  <c r="L113" i="1" s="1"/>
  <c r="H113" i="1"/>
  <c r="K113" i="1" s="1"/>
  <c r="G113" i="1"/>
  <c r="J113" i="1" s="1"/>
  <c r="I112" i="1"/>
  <c r="L112" i="1" s="1"/>
  <c r="H112" i="1"/>
  <c r="K112" i="1" s="1"/>
  <c r="G112" i="1"/>
  <c r="J112" i="1" s="1"/>
  <c r="I111" i="1"/>
  <c r="L111" i="1" s="1"/>
  <c r="H111" i="1"/>
  <c r="K111" i="1" s="1"/>
  <c r="G111" i="1"/>
  <c r="J111" i="1" s="1"/>
  <c r="I110" i="1"/>
  <c r="L110" i="1" s="1"/>
  <c r="H110" i="1"/>
  <c r="K110" i="1" s="1"/>
  <c r="G110" i="1"/>
  <c r="J110" i="1" s="1"/>
  <c r="I109" i="1"/>
  <c r="L109" i="1" s="1"/>
  <c r="H109" i="1"/>
  <c r="K109" i="1" s="1"/>
  <c r="G109" i="1"/>
  <c r="J109" i="1" s="1"/>
  <c r="I108" i="1"/>
  <c r="H108" i="1"/>
  <c r="K108" i="1" s="1"/>
  <c r="G108" i="1"/>
  <c r="J108" i="1" s="1"/>
  <c r="I92" i="1"/>
  <c r="L92" i="1" s="1"/>
  <c r="H92" i="1"/>
  <c r="K92" i="1" s="1"/>
  <c r="G92" i="1"/>
  <c r="J92" i="1" s="1"/>
  <c r="I91" i="1"/>
  <c r="L91" i="1" s="1"/>
  <c r="H91" i="1"/>
  <c r="K91" i="1" s="1"/>
  <c r="G91" i="1"/>
  <c r="J91" i="1" s="1"/>
  <c r="I90" i="1"/>
  <c r="L90" i="1" s="1"/>
  <c r="H90" i="1"/>
  <c r="K90" i="1" s="1"/>
  <c r="G90" i="1"/>
  <c r="J90" i="1" s="1"/>
  <c r="I89" i="1"/>
  <c r="L89" i="1" s="1"/>
  <c r="H89" i="1"/>
  <c r="K89" i="1" s="1"/>
  <c r="G89" i="1"/>
  <c r="J89" i="1" s="1"/>
  <c r="I88" i="1"/>
  <c r="L88" i="1" s="1"/>
  <c r="H88" i="1"/>
  <c r="K88" i="1" s="1"/>
  <c r="G88" i="1"/>
  <c r="J88" i="1" s="1"/>
  <c r="I87" i="1"/>
  <c r="L87" i="1" s="1"/>
  <c r="H87" i="1"/>
  <c r="K87" i="1" s="1"/>
  <c r="G87" i="1"/>
  <c r="J87" i="1" s="1"/>
  <c r="I86" i="1"/>
  <c r="L86" i="1" s="1"/>
  <c r="H86" i="1"/>
  <c r="K86" i="1" s="1"/>
  <c r="G86" i="1"/>
  <c r="J86" i="1" s="1"/>
  <c r="I85" i="1"/>
  <c r="L85" i="1" s="1"/>
  <c r="H85" i="1"/>
  <c r="K85" i="1" s="1"/>
  <c r="G85" i="1"/>
  <c r="J85" i="1" s="1"/>
  <c r="I84" i="1"/>
  <c r="L84" i="1" s="1"/>
  <c r="H84" i="1"/>
  <c r="K84" i="1" s="1"/>
  <c r="G84" i="1"/>
  <c r="J84" i="1" s="1"/>
  <c r="I83" i="1"/>
  <c r="L83" i="1" s="1"/>
  <c r="H83" i="1"/>
  <c r="K83" i="1" s="1"/>
  <c r="G83" i="1"/>
  <c r="J83" i="1" s="1"/>
  <c r="I82" i="1"/>
  <c r="L82" i="1" s="1"/>
  <c r="H82" i="1"/>
  <c r="K82" i="1" s="1"/>
  <c r="G82" i="1"/>
  <c r="J82" i="1" s="1"/>
  <c r="I81" i="1"/>
  <c r="L81" i="1" s="1"/>
  <c r="H81" i="1"/>
  <c r="K81" i="1" s="1"/>
  <c r="G81" i="1"/>
  <c r="J81" i="1" s="1"/>
  <c r="I80" i="1"/>
  <c r="L80" i="1" s="1"/>
  <c r="H80" i="1"/>
  <c r="K80" i="1" s="1"/>
  <c r="G80" i="1"/>
  <c r="J80" i="1" s="1"/>
  <c r="I79" i="1"/>
  <c r="L79" i="1" s="1"/>
  <c r="H79" i="1"/>
  <c r="K79" i="1" s="1"/>
  <c r="G79" i="1"/>
  <c r="J79" i="1" s="1"/>
  <c r="I78" i="1"/>
  <c r="L78" i="1" s="1"/>
  <c r="H78" i="1"/>
  <c r="K78" i="1" s="1"/>
  <c r="G78" i="1"/>
  <c r="J78" i="1" s="1"/>
  <c r="I77" i="1"/>
  <c r="L77" i="1" s="1"/>
  <c r="H77" i="1"/>
  <c r="K77" i="1" s="1"/>
  <c r="G77" i="1"/>
  <c r="J77" i="1" s="1"/>
  <c r="I76" i="1"/>
  <c r="L76" i="1" s="1"/>
  <c r="H76" i="1"/>
  <c r="K76" i="1" s="1"/>
  <c r="G76" i="1"/>
  <c r="J76" i="1" s="1"/>
  <c r="I75" i="1"/>
  <c r="L75" i="1" s="1"/>
  <c r="H75" i="1"/>
  <c r="K75" i="1" s="1"/>
  <c r="G75" i="1"/>
  <c r="J75" i="1" s="1"/>
  <c r="I74" i="1"/>
  <c r="L74" i="1" s="1"/>
  <c r="H74" i="1"/>
  <c r="K74" i="1" s="1"/>
  <c r="G74" i="1"/>
  <c r="I73" i="1"/>
  <c r="H73" i="1"/>
  <c r="K73" i="1" s="1"/>
  <c r="G73" i="1"/>
  <c r="J73" i="1" s="1"/>
  <c r="K64" i="1"/>
  <c r="J64" i="1"/>
  <c r="I64" i="1"/>
  <c r="K63" i="1"/>
  <c r="J63" i="1"/>
  <c r="I63" i="1"/>
  <c r="K62" i="1"/>
  <c r="J62" i="1"/>
  <c r="I62" i="1"/>
  <c r="K61" i="1"/>
  <c r="J61" i="1"/>
  <c r="I61" i="1"/>
  <c r="K60" i="1"/>
  <c r="J60" i="1"/>
  <c r="I60" i="1"/>
  <c r="K59" i="1"/>
  <c r="J59" i="1"/>
  <c r="I59" i="1"/>
  <c r="K58" i="1"/>
  <c r="J58" i="1"/>
  <c r="I58" i="1"/>
  <c r="K57" i="1"/>
  <c r="J57" i="1"/>
  <c r="I57" i="1"/>
  <c r="K56" i="1"/>
  <c r="J56" i="1"/>
  <c r="I56" i="1"/>
  <c r="K55" i="1"/>
  <c r="J55" i="1"/>
  <c r="I55" i="1"/>
  <c r="G39" i="1"/>
  <c r="F39" i="1"/>
  <c r="E39" i="1"/>
  <c r="J38" i="1"/>
  <c r="I38" i="1"/>
  <c r="H38" i="1"/>
  <c r="J37" i="1"/>
  <c r="I37" i="1"/>
  <c r="H37" i="1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F14" i="1"/>
  <c r="H14" i="1" s="1"/>
  <c r="J14" i="1" s="1"/>
  <c r="F13" i="1"/>
  <c r="H13" i="1" s="1"/>
  <c r="J13" i="1" s="1"/>
  <c r="J15" i="1" l="1"/>
  <c r="J16" i="1" s="1"/>
  <c r="H299" i="1" s="1"/>
  <c r="M121" i="1"/>
  <c r="K37" i="1"/>
  <c r="L60" i="1"/>
  <c r="M123" i="1"/>
  <c r="M167" i="1"/>
  <c r="M249" i="1"/>
  <c r="H276" i="1"/>
  <c r="H303" i="1" s="1"/>
  <c r="M144" i="1"/>
  <c r="M226" i="1"/>
  <c r="M222" i="1"/>
  <c r="M114" i="1"/>
  <c r="M152" i="1"/>
  <c r="L56" i="1"/>
  <c r="L64" i="1"/>
  <c r="M80" i="1"/>
  <c r="M162" i="1"/>
  <c r="M224" i="1"/>
  <c r="M194" i="1"/>
  <c r="M223" i="1"/>
  <c r="M109" i="1"/>
  <c r="M122" i="1"/>
  <c r="M138" i="1"/>
  <c r="M165" i="1"/>
  <c r="M110" i="1"/>
  <c r="M215" i="1"/>
  <c r="L62" i="1"/>
  <c r="M169" i="1"/>
  <c r="K28" i="1"/>
  <c r="K31" i="1"/>
  <c r="L59" i="1"/>
  <c r="M142" i="1"/>
  <c r="M230" i="1"/>
  <c r="M257" i="1"/>
  <c r="M245" i="1"/>
  <c r="M254" i="1"/>
  <c r="M191" i="1"/>
  <c r="M201" i="1"/>
  <c r="M231" i="1"/>
  <c r="M255" i="1"/>
  <c r="K26" i="1"/>
  <c r="K34" i="1"/>
  <c r="M139" i="1"/>
  <c r="M177" i="1"/>
  <c r="M260" i="1"/>
  <c r="M261" i="1"/>
  <c r="K35" i="1"/>
  <c r="L58" i="1"/>
  <c r="M79" i="1"/>
  <c r="M90" i="1"/>
  <c r="M141" i="1"/>
  <c r="M246" i="1"/>
  <c r="K27" i="1"/>
  <c r="M173" i="1"/>
  <c r="M221" i="1"/>
  <c r="M214" i="1"/>
  <c r="M252" i="1"/>
  <c r="M148" i="1"/>
  <c r="M170" i="1"/>
  <c r="M253" i="1"/>
  <c r="M88" i="1"/>
  <c r="L207" i="1"/>
  <c r="M149" i="1"/>
  <c r="M229" i="1"/>
  <c r="J40" i="1"/>
  <c r="M244" i="1"/>
  <c r="M172" i="1"/>
  <c r="M87" i="1"/>
  <c r="K36" i="1"/>
  <c r="L63" i="1"/>
  <c r="M92" i="1"/>
  <c r="M117" i="1"/>
  <c r="M136" i="1"/>
  <c r="M163" i="1"/>
  <c r="M171" i="1"/>
  <c r="M175" i="1"/>
  <c r="M193" i="1"/>
  <c r="M202" i="1"/>
  <c r="M216" i="1"/>
  <c r="M232" i="1"/>
  <c r="M75" i="1"/>
  <c r="M126" i="1"/>
  <c r="M178" i="1"/>
  <c r="G93" i="1"/>
  <c r="M151" i="1"/>
  <c r="M179" i="1"/>
  <c r="G262" i="1"/>
  <c r="K32" i="1"/>
  <c r="M112" i="1"/>
  <c r="M120" i="1"/>
  <c r="M146" i="1"/>
  <c r="M199" i="1"/>
  <c r="K30" i="1"/>
  <c r="M82" i="1"/>
  <c r="K38" i="1"/>
  <c r="M200" i="1"/>
  <c r="L61" i="1"/>
  <c r="M77" i="1"/>
  <c r="M85" i="1"/>
  <c r="H154" i="1"/>
  <c r="M247" i="1"/>
  <c r="L57" i="1"/>
  <c r="M83" i="1"/>
  <c r="I65" i="1"/>
  <c r="M192" i="1"/>
  <c r="L55" i="1"/>
  <c r="M91" i="1"/>
  <c r="M115" i="1"/>
  <c r="K65" i="1"/>
  <c r="M164" i="1"/>
  <c r="J74" i="1"/>
  <c r="M74" i="1" s="1"/>
  <c r="M76" i="1"/>
  <c r="M124" i="1"/>
  <c r="M150" i="1"/>
  <c r="M218" i="1"/>
  <c r="M113" i="1"/>
  <c r="M143" i="1"/>
  <c r="M147" i="1"/>
  <c r="J155" i="1"/>
  <c r="J129" i="1"/>
  <c r="L155" i="1"/>
  <c r="M135" i="1"/>
  <c r="M84" i="1"/>
  <c r="K129" i="1"/>
  <c r="M118" i="1"/>
  <c r="H93" i="1"/>
  <c r="G128" i="1"/>
  <c r="I93" i="1"/>
  <c r="M119" i="1"/>
  <c r="M145" i="1"/>
  <c r="G154" i="1"/>
  <c r="J181" i="1"/>
  <c r="M166" i="1"/>
  <c r="M174" i="1"/>
  <c r="M189" i="1"/>
  <c r="M197" i="1"/>
  <c r="M205" i="1"/>
  <c r="H262" i="1"/>
  <c r="K241" i="1"/>
  <c r="K263" i="1" s="1"/>
  <c r="H40" i="1"/>
  <c r="K33" i="1"/>
  <c r="M89" i="1"/>
  <c r="M125" i="1"/>
  <c r="M134" i="1"/>
  <c r="K181" i="1"/>
  <c r="J234" i="1"/>
  <c r="I262" i="1"/>
  <c r="L241" i="1"/>
  <c r="L263" i="1" s="1"/>
  <c r="I180" i="1"/>
  <c r="L160" i="1"/>
  <c r="L181" i="1" s="1"/>
  <c r="I40" i="1"/>
  <c r="I154" i="1"/>
  <c r="M168" i="1"/>
  <c r="M176" i="1"/>
  <c r="G206" i="1"/>
  <c r="J186" i="1"/>
  <c r="I206" i="1"/>
  <c r="K234" i="1"/>
  <c r="J241" i="1"/>
  <c r="K29" i="1"/>
  <c r="L73" i="1"/>
  <c r="L94" i="1" s="1"/>
  <c r="M78" i="1"/>
  <c r="H128" i="1"/>
  <c r="H206" i="1"/>
  <c r="K186" i="1"/>
  <c r="K207" i="1" s="1"/>
  <c r="L234" i="1"/>
  <c r="M220" i="1"/>
  <c r="M228" i="1"/>
  <c r="M243" i="1"/>
  <c r="M251" i="1"/>
  <c r="M259" i="1"/>
  <c r="K24" i="1"/>
  <c r="J65" i="1"/>
  <c r="I128" i="1"/>
  <c r="L108" i="1"/>
  <c r="L129" i="1" s="1"/>
  <c r="M111" i="1"/>
  <c r="M127" i="1"/>
  <c r="M137" i="1"/>
  <c r="M153" i="1"/>
  <c r="M188" i="1"/>
  <c r="M196" i="1"/>
  <c r="M204" i="1"/>
  <c r="M213" i="1"/>
  <c r="M217" i="1"/>
  <c r="M225" i="1"/>
  <c r="G233" i="1"/>
  <c r="M248" i="1"/>
  <c r="M256" i="1"/>
  <c r="M190" i="1"/>
  <c r="M198" i="1"/>
  <c r="H233" i="1"/>
  <c r="M86" i="1"/>
  <c r="K155" i="1"/>
  <c r="G180" i="1"/>
  <c r="K94" i="1"/>
  <c r="K25" i="1"/>
  <c r="M81" i="1"/>
  <c r="M116" i="1"/>
  <c r="M140" i="1"/>
  <c r="H180" i="1"/>
  <c r="M161" i="1"/>
  <c r="M187" i="1"/>
  <c r="M195" i="1"/>
  <c r="M203" i="1"/>
  <c r="M219" i="1"/>
  <c r="M227" i="1"/>
  <c r="I233" i="1"/>
  <c r="M242" i="1"/>
  <c r="M250" i="1"/>
  <c r="M258" i="1"/>
  <c r="J94" i="1" l="1"/>
  <c r="M95" i="1" s="1"/>
  <c r="M130" i="1"/>
  <c r="L66" i="1"/>
  <c r="H301" i="1" s="1"/>
  <c r="H305" i="1" s="1"/>
  <c r="M73" i="1"/>
  <c r="M108" i="1"/>
  <c r="M156" i="1"/>
  <c r="K41" i="1"/>
  <c r="H300" i="1" s="1"/>
  <c r="M182" i="1"/>
  <c r="M235" i="1"/>
  <c r="M160" i="1"/>
  <c r="M186" i="1"/>
  <c r="J207" i="1"/>
  <c r="M208" i="1" s="1"/>
  <c r="J263" i="1"/>
  <c r="M264" i="1" s="1"/>
  <c r="M241" i="1"/>
  <c r="M266" i="1" l="1"/>
  <c r="H302" i="1" s="1"/>
  <c r="H306" i="1" l="1"/>
  <c r="H307" i="1" s="1"/>
</calcChain>
</file>

<file path=xl/sharedStrings.xml><?xml version="1.0" encoding="utf-8"?>
<sst xmlns="http://schemas.openxmlformats.org/spreadsheetml/2006/main" count="404" uniqueCount="135">
  <si>
    <t>ANNEXURE F: PRICING SCHEDULE FOR WATERBERG DISTRICT</t>
  </si>
  <si>
    <t>1.  LABOUR, ADMINISTRATIVE COSTS AND PROFIT</t>
  </si>
  <si>
    <t>Monthly Cost per Cleaner (please capture monthly rates only)</t>
  </si>
  <si>
    <t>Cost per Year (please note that calculations will be performed automatically)</t>
  </si>
  <si>
    <t>Description</t>
  </si>
  <si>
    <t>Salary per Cleaner</t>
  </si>
  <si>
    <t>Admin Costs per Cleaner</t>
  </si>
  <si>
    <t>Profit per Cleaner</t>
  </si>
  <si>
    <t>Total Cost per Cleaner</t>
  </si>
  <si>
    <t>Number of Cleaners</t>
  </si>
  <si>
    <t>Total Cost for Cleaners</t>
  </si>
  <si>
    <t>Cleaner</t>
  </si>
  <si>
    <t>Supervisor</t>
  </si>
  <si>
    <t>Total Cost to Company for Personnel per month (excl vat)</t>
  </si>
  <si>
    <t>Total Cost for Year 1 (excl vat)</t>
  </si>
  <si>
    <t>2. QUARTERLY SUPPLIES AND SERVICES</t>
  </si>
  <si>
    <t>No</t>
  </si>
  <si>
    <t>Unit  Price - Cost per Quarter</t>
  </si>
  <si>
    <t>Total Cost per Year</t>
  </si>
  <si>
    <t>Total Cost for 36 Months</t>
  </si>
  <si>
    <t>Year 1</t>
  </si>
  <si>
    <t>Year 2</t>
  </si>
  <si>
    <t>Year 3</t>
  </si>
  <si>
    <t>Deep Cleaning Services - Waterberg District Office (Floor Carpets and Upholstery)</t>
  </si>
  <si>
    <t>Deep Cleaning Services - Lephalale Traffic Station (Floor Carpets and Upholstery)</t>
  </si>
  <si>
    <t>Deep Cleaning Services - Modimolle Traffic Station (Floor Carpets and Upholstery)</t>
  </si>
  <si>
    <t>Deep Cleaning Services - Mokopane Traffic Station (Floor Carpets and Upholstery)</t>
  </si>
  <si>
    <t>Deep Cleaning Services - Northam Traffic Station (Floor Carpets and Upholstery)</t>
  </si>
  <si>
    <t>Deep Cleaning Services - Groblersbrug Traffic Control Centre (Floor Carpets and Upholstery)</t>
  </si>
  <si>
    <t>Deep Cleaning Services - Mahwelereng Government Garage (Floor Carpets and Upholstery)</t>
  </si>
  <si>
    <t>Tile Stripper - Waterberg District Office (1 × 5L per quarter</t>
  </si>
  <si>
    <t>Tile Stripper - Lephalale Traffic Station (1 × 25L per quarter</t>
  </si>
  <si>
    <t>Tile Stripper - Modimolle Traffic Station (1 × 5L per quarter</t>
  </si>
  <si>
    <t>Tile Stripper - Mokopane Traffic Station (1 × 5L per quarter</t>
  </si>
  <si>
    <t>Tile Stripper - Northam Traffic Station (1 × 5L per quarter</t>
  </si>
  <si>
    <t>Tile Stripper - Groblersbrug Traffic Control Centre (1 × 5L per quarter</t>
  </si>
  <si>
    <t>Tile Stripper - Mahwlereng Government Garage (1 × 5L per quarter</t>
  </si>
  <si>
    <r>
      <t xml:space="preserve">Mutton Cloth (1 × 1kg per quarter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7 Buildings)</t>
    </r>
  </si>
  <si>
    <t>Total Cost per Quarter</t>
  </si>
  <si>
    <t>Total Cost for 36 Months (excl vat)</t>
  </si>
  <si>
    <t>3.  PERSONAL PROTECTIVE CLOTHING AND EQUIPMENT                                                                                                                 (please refer to B3 and C14 and note that the PPC and PPE are for 23 cleaners)</t>
  </si>
  <si>
    <t>Unit  Price</t>
  </si>
  <si>
    <t>No of Personnel</t>
  </si>
  <si>
    <t>Quantity per Cleaner per Year</t>
  </si>
  <si>
    <t>Total Cost Per Year</t>
  </si>
  <si>
    <r>
      <t xml:space="preserve">Two-piece Work Suit (unisex)/ </t>
    </r>
    <r>
      <rPr>
        <b/>
        <sz val="10"/>
        <color theme="1"/>
        <rFont val="Arial"/>
        <family val="2"/>
      </rPr>
      <t xml:space="preserve"> W</t>
    </r>
    <r>
      <rPr>
        <sz val="10"/>
        <color theme="1"/>
        <rFont val="Arial"/>
        <family val="2"/>
      </rPr>
      <t>omen’s Workwear Overall</t>
    </r>
  </si>
  <si>
    <t xml:space="preserve">Safety Shoes/Boots </t>
  </si>
  <si>
    <t>Gumboots (Water Boots)</t>
  </si>
  <si>
    <t>Sweat Absorbent Pair of Socks</t>
  </si>
  <si>
    <t>Rain Suit/Coat</t>
  </si>
  <si>
    <t xml:space="preserve">Sweat Absorbent T-shirt </t>
  </si>
  <si>
    <t xml:space="preserve">Cricket Hat </t>
  </si>
  <si>
    <t xml:space="preserve">House-hold Gloves </t>
  </si>
  <si>
    <t>Gloves for External Use</t>
  </si>
  <si>
    <t>Goggles (eye protection)</t>
  </si>
  <si>
    <t>4.1  CLEANING MATERIALS/ CHEMICALS FOR WATERBERG DISTRICT OFFICE (please refer to C17)</t>
  </si>
  <si>
    <t>Quantity per Month</t>
  </si>
  <si>
    <t>Total Cost per Month</t>
  </si>
  <si>
    <t>Toilet Stains Remover - 25L</t>
  </si>
  <si>
    <t>Furniture Polish (odourless) - 25L</t>
  </si>
  <si>
    <t>Pine Gel - 25L</t>
  </si>
  <si>
    <t>Dish Washing Liquid - 25L</t>
  </si>
  <si>
    <t>Ammoniated Scouring Cream - 25L</t>
  </si>
  <si>
    <t>Bleach 25L</t>
  </si>
  <si>
    <r>
      <t xml:space="preserve">Green Scouring Pad - 230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150mm</t>
    </r>
  </si>
  <si>
    <t>Virgin Toilet Papers - 2 Ply, 350 Sheets, Bale of 48</t>
  </si>
  <si>
    <t>Seat Sanitizer Refill - 500ml</t>
  </si>
  <si>
    <r>
      <t xml:space="preserve">Paper Towel - 200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150mm, pack of 6</t>
    </r>
  </si>
  <si>
    <t>Aerosol Refill - 100ml</t>
  </si>
  <si>
    <t>Hand Soap - 25L</t>
  </si>
  <si>
    <t>Auto Janitor Refill - 300ml</t>
  </si>
  <si>
    <t>Tile Cleaner - 25L</t>
  </si>
  <si>
    <r>
      <t xml:space="preserve">Sanitary Bags - 160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110mm, Pack of 100</t>
    </r>
  </si>
  <si>
    <r>
      <t xml:space="preserve">Bin Liners - 500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600mm, Pack of 20</t>
    </r>
  </si>
  <si>
    <t>Deo Block - 2kg</t>
  </si>
  <si>
    <r>
      <t xml:space="preserve">Refuse Bags - 750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900mm, Pack of 20, Black</t>
    </r>
  </si>
  <si>
    <r>
      <t xml:space="preserve">Refuse Bags - 750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 xml:space="preserve">900mm, Pack of 20, Green </t>
    </r>
  </si>
  <si>
    <t>Urinary Mats</t>
  </si>
  <si>
    <t>4.2  CLEANING MATERIALS/ CHEMICALS FOR LEPHALALE TRAFFIC STATION (please refer to C17)</t>
  </si>
  <si>
    <t>Ammoniated Scouring Cream - 20L</t>
  </si>
  <si>
    <t>Hand Soap - 10L</t>
  </si>
  <si>
    <r>
      <t xml:space="preserve">Sanitary Bags - 160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110mm, Pack of 50</t>
    </r>
  </si>
  <si>
    <t>4.3  CLEANING MATERIALS/ CHEMICALS FOR MODIMOLLE TRAFFIC STATION (please refer to C17)</t>
  </si>
  <si>
    <t>Toilet Stains Remover - 10L</t>
  </si>
  <si>
    <t>Furniture Polish (odourless) - 5L</t>
  </si>
  <si>
    <t>Pine Gel - 10L</t>
  </si>
  <si>
    <t>Dish Washing Liquid - 10L</t>
  </si>
  <si>
    <t>Ammoniated Scouring Cream - 10L</t>
  </si>
  <si>
    <t>Bleach - 25L</t>
  </si>
  <si>
    <t>4.4  CLEANING MATERIALS/ CHEMICALS FOR MOKOPANE TRAFFIC STATION (please refer to C17)</t>
  </si>
  <si>
    <t>Hand Soap - 5L</t>
  </si>
  <si>
    <t>Deo Block - 1kg</t>
  </si>
  <si>
    <t>4.5  CLEANING MATERIALS/ CHEMICALS FOR NORTHAM TRAFFIC STATION (please refer to C17)</t>
  </si>
  <si>
    <t>Toilet Stains Remover - 5L</t>
  </si>
  <si>
    <t>4.6  CLEANING MATERIALS/ CHEMICALS FOR GROBLERSBRUG TRAFFIC CONTROL CENTRE (please refer to C17)</t>
  </si>
  <si>
    <t>Bleach - 10L</t>
  </si>
  <si>
    <t>Tile Cleaner - 10L</t>
  </si>
  <si>
    <t>4.7  CLEANING MATERIALS/ CHEMICALS FOR MAHWELERENG GOVERNMENT GARAGE (please refer to C17)</t>
  </si>
  <si>
    <t>Floor Polish - 25L</t>
  </si>
  <si>
    <t>Total Cost: Cleaning Materials/ Chemicals - Waterberg District for 36 Months (excl vat)</t>
  </si>
  <si>
    <t>5.  ONCE-OFF INSTALLATION OF EQUIPMENT (please refer to C16)</t>
  </si>
  <si>
    <t>Quantity</t>
  </si>
  <si>
    <t>Total Price</t>
  </si>
  <si>
    <t>Seat Sanitizer Dispenser</t>
  </si>
  <si>
    <t>Sanitary Bag Dispenser</t>
  </si>
  <si>
    <t>Soap Dispenser</t>
  </si>
  <si>
    <t>Auto Janitor Dispenser</t>
  </si>
  <si>
    <t>Total - Equipment (excl vat)</t>
  </si>
  <si>
    <t>Sub Total</t>
  </si>
  <si>
    <t>1.</t>
  </si>
  <si>
    <t>Labour, Administrative Costs and Profit</t>
  </si>
  <si>
    <t>2.</t>
  </si>
  <si>
    <t>Quarterly Supplies and Services</t>
  </si>
  <si>
    <t>3.</t>
  </si>
  <si>
    <t>Personal Protective Clothing and Equipment</t>
  </si>
  <si>
    <t>4.</t>
  </si>
  <si>
    <t>Cleaning Materials/ Chemicals</t>
  </si>
  <si>
    <t>5.</t>
  </si>
  <si>
    <t>Once-off Installation of Equipment</t>
  </si>
  <si>
    <t>VAT</t>
  </si>
  <si>
    <t>Total Bidding Price</t>
  </si>
  <si>
    <t>(please note that the Total Bidding Price excludes labour costs for Year 2 and Year 3)</t>
  </si>
  <si>
    <t>6. RATES FOR REPLACEMENT OF DAMAGED EQUIPMENT (please refer to B1)</t>
  </si>
  <si>
    <t>Unit Price</t>
  </si>
  <si>
    <t>Total</t>
  </si>
  <si>
    <t>Touch Free Automatic Soap Dispenser</t>
  </si>
  <si>
    <t>Hand Drying Paper Towel Machine</t>
  </si>
  <si>
    <t>Sanitory Bag Dispenser</t>
  </si>
  <si>
    <t>Toilet Brush</t>
  </si>
  <si>
    <t>Aerosol Dispenser</t>
  </si>
  <si>
    <t>Toilet Paper Holder</t>
  </si>
  <si>
    <t>SHE-Bin</t>
  </si>
  <si>
    <t>7.  SUMMARY OF COSTS</t>
  </si>
  <si>
    <t>6.</t>
  </si>
  <si>
    <t>Rates for Replacement of Damaged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</si>
</sst>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2" fillId="0" borderId="0" xfId="0" applyFont="1"/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164" fontId="7" fillId="2" borderId="1" xfId="0" applyNumberFormat="1" applyFont="1" applyFill="1" applyBorder="1" applyAlignment="1" applyProtection="1">
      <alignment wrapText="1"/>
      <protection locked="0"/>
    </xf>
    <xf numFmtId="164" fontId="7" fillId="3" borderId="1" xfId="0" applyNumberFormat="1" applyFont="1" applyFill="1" applyBorder="1" applyAlignment="1">
      <alignment wrapText="1"/>
    </xf>
    <xf numFmtId="3" fontId="8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164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wrapText="1"/>
    </xf>
    <xf numFmtId="164" fontId="10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6" fillId="0" borderId="8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11" fillId="0" borderId="9" xfId="0" applyFont="1" applyBorder="1" applyAlignment="1">
      <alignment horizontal="center" vertical="top" wrapText="1"/>
    </xf>
    <xf numFmtId="0" fontId="10" fillId="0" borderId="9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164" fontId="7" fillId="2" borderId="1" xfId="0" applyNumberFormat="1" applyFont="1" applyFill="1" applyBorder="1" applyAlignment="1" applyProtection="1">
      <alignment vertical="top" wrapText="1"/>
      <protection locked="0"/>
    </xf>
    <xf numFmtId="164" fontId="7" fillId="0" borderId="1" xfId="0" applyNumberFormat="1" applyFont="1" applyBorder="1" applyAlignment="1">
      <alignment vertical="top" wrapText="1"/>
    </xf>
    <xf numFmtId="164" fontId="7" fillId="0" borderId="1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164" fontId="8" fillId="0" borderId="0" xfId="0" applyNumberFormat="1" applyFont="1" applyAlignment="1">
      <alignment horizontal="right" vertical="top"/>
    </xf>
    <xf numFmtId="0" fontId="8" fillId="0" borderId="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15" xfId="0" applyFont="1" applyBorder="1" applyAlignment="1">
      <alignment vertical="top"/>
    </xf>
    <xf numFmtId="164" fontId="8" fillId="0" borderId="0" xfId="0" applyNumberFormat="1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0" fillId="0" borderId="1" xfId="0" applyFont="1" applyBorder="1" applyAlignment="1">
      <alignment horizontal="justify" vertical="top" wrapText="1"/>
    </xf>
    <xf numFmtId="164" fontId="8" fillId="0" borderId="14" xfId="0" applyNumberFormat="1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top"/>
    </xf>
    <xf numFmtId="0" fontId="10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164" fontId="16" fillId="0" borderId="1" xfId="0" applyNumberFormat="1" applyFont="1" applyBorder="1" applyAlignment="1">
      <alignment vertical="top" wrapText="1"/>
    </xf>
    <xf numFmtId="164" fontId="16" fillId="0" borderId="1" xfId="0" applyNumberFormat="1" applyFont="1" applyBorder="1" applyAlignment="1">
      <alignment vertical="top"/>
    </xf>
    <xf numFmtId="164" fontId="16" fillId="0" borderId="2" xfId="0" applyNumberFormat="1" applyFont="1" applyBorder="1" applyAlignment="1">
      <alignment vertical="top" wrapText="1"/>
    </xf>
    <xf numFmtId="164" fontId="16" fillId="0" borderId="4" xfId="0" applyNumberFormat="1" applyFont="1" applyBorder="1" applyAlignment="1">
      <alignment vertical="top"/>
    </xf>
    <xf numFmtId="0" fontId="10" fillId="0" borderId="1" xfId="0" applyFont="1" applyBorder="1"/>
    <xf numFmtId="0" fontId="13" fillId="0" borderId="1" xfId="0" applyFont="1" applyBorder="1"/>
    <xf numFmtId="0" fontId="5" fillId="0" borderId="1" xfId="0" applyFont="1" applyBorder="1"/>
    <xf numFmtId="0" fontId="1" fillId="0" borderId="1" xfId="0" applyFont="1" applyBorder="1"/>
    <xf numFmtId="164" fontId="5" fillId="0" borderId="1" xfId="0" applyNumberFormat="1" applyFont="1" applyBorder="1"/>
    <xf numFmtId="0" fontId="2" fillId="0" borderId="1" xfId="0" applyFont="1" applyBorder="1"/>
    <xf numFmtId="0" fontId="0" fillId="0" borderId="1" xfId="0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justify" vertical="center" wrapText="1"/>
    </xf>
    <xf numFmtId="164" fontId="2" fillId="2" borderId="2" xfId="0" applyNumberFormat="1" applyFont="1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164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5" fillId="0" borderId="14" xfId="0" applyNumberFormat="1" applyFont="1" applyBorder="1" applyAlignment="1">
      <alignment horizontal="right" vertical="top" wrapText="1"/>
    </xf>
    <xf numFmtId="0" fontId="3" fillId="0" borderId="1" xfId="0" applyFont="1" applyBorder="1"/>
    <xf numFmtId="0" fontId="15" fillId="0" borderId="1" xfId="0" applyFont="1" applyBorder="1"/>
    <xf numFmtId="164" fontId="2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164" fontId="5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164" fontId="5" fillId="0" borderId="2" xfId="0" applyNumberFormat="1" applyFont="1" applyBorder="1" applyAlignment="1">
      <alignment horizontal="right" vertical="top" wrapText="1"/>
    </xf>
    <xf numFmtId="164" fontId="5" fillId="0" borderId="3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13" fillId="0" borderId="1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 wrapText="1"/>
    </xf>
    <xf numFmtId="164" fontId="8" fillId="0" borderId="0" xfId="0" applyNumberFormat="1" applyFont="1" applyAlignment="1">
      <alignment vertical="top"/>
    </xf>
    <xf numFmtId="0" fontId="0" fillId="0" borderId="0" xfId="0"/>
    <xf numFmtId="0" fontId="10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164" fontId="8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164" fontId="6" fillId="0" borderId="14" xfId="0" applyNumberFormat="1" applyFont="1" applyBorder="1" applyAlignment="1">
      <alignment vertical="top"/>
    </xf>
    <xf numFmtId="0" fontId="13" fillId="0" borderId="14" xfId="0" applyFont="1" applyBorder="1"/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164" fontId="8" fillId="0" borderId="2" xfId="0" applyNumberFormat="1" applyFont="1" applyBorder="1" applyAlignment="1">
      <alignment horizontal="right" vertical="top"/>
    </xf>
    <xf numFmtId="164" fontId="8" fillId="0" borderId="3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164" fontId="6" fillId="0" borderId="5" xfId="0" applyNumberFormat="1" applyFont="1" applyBorder="1" applyAlignment="1">
      <alignment horizontal="right" vertical="top"/>
    </xf>
    <xf numFmtId="164" fontId="6" fillId="0" borderId="6" xfId="0" applyNumberFormat="1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0" fillId="0" borderId="1" xfId="0" applyBorder="1" applyAlignment="1">
      <alignment wrapText="1"/>
    </xf>
    <xf numFmtId="164" fontId="7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5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164" fontId="5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164" fontId="6" fillId="0" borderId="5" xfId="0" applyNumberFormat="1" applyFont="1" applyBorder="1" applyAlignment="1">
      <alignment horizontal="right" vertical="top" wrapText="1"/>
    </xf>
    <xf numFmtId="164" fontId="6" fillId="0" borderId="6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514350</xdr:colOff>
      <xdr:row>0</xdr:row>
      <xdr:rowOff>0</xdr:rowOff>
    </xdr:from>
    <xdr:to>
      <xdr:col>9</xdr:col>
      <xdr:colOff>175895</xdr:colOff>
      <xdr:row>4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48602E-3D4B-44E7-8E9F-6C1EC9CED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3319145" cy="749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E67B5-BE2E-4A0C-B358-9103EDF6DAA2}">
  <dimension ref="A6:M308"/>
  <sheetViews>
    <sheetView showGridLines="0" showRowColHeaders="0" tabSelected="1" view="pageLayout" topLeftCell="A235" zoomScale="85" zoomScaleNormal="100" zoomScalePageLayoutView="85" workbookViewId="0">
      <selection activeCell="C242" sqref="C242"/>
    </sheetView>
  </sheetViews>
  <sheetFormatPr defaultRowHeight="14.5" x14ac:dyDescent="0.35"/>
  <cols>
    <col min="1" max="1" width="4.6328125" style="1" customWidth="1"/>
    <col min="2" max="2" width="22.26953125" style="1" customWidth="1"/>
    <col min="3" max="3" width="9.81640625" style="1" customWidth="1"/>
    <col min="4" max="4" width="9.1796875" style="1" bestFit="1" customWidth="1"/>
    <col min="5" max="5" width="10.08984375" style="1" customWidth="1"/>
    <col min="6" max="6" width="10.36328125" style="1" customWidth="1"/>
    <col min="7" max="9" width="10.1796875" style="1" bestFit="1" customWidth="1"/>
    <col min="10" max="12" width="11.54296875" style="1" bestFit="1" customWidth="1"/>
    <col min="13" max="13" width="13" style="1" customWidth="1"/>
  </cols>
  <sheetData>
    <row r="6" spans="1:13" ht="15.5" customHeight="1" x14ac:dyDescent="0.35">
      <c r="A6" s="130" t="s">
        <v>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1"/>
      <c r="M6" s="131"/>
    </row>
    <row r="7" spans="1:13" x14ac:dyDescent="0.35">
      <c r="A7" s="105"/>
      <c r="B7" s="105"/>
      <c r="C7" s="105"/>
      <c r="D7" s="105"/>
      <c r="E7" s="105"/>
      <c r="F7" s="105"/>
      <c r="G7" s="105"/>
      <c r="H7" s="105"/>
      <c r="I7" s="105"/>
      <c r="J7" s="105"/>
      <c r="K7" s="105"/>
    </row>
    <row r="8" spans="1:13" x14ac:dyDescent="0.35">
      <c r="A8" s="83" t="s">
        <v>1</v>
      </c>
      <c r="B8" s="132"/>
      <c r="C8" s="132"/>
      <c r="D8" s="132"/>
      <c r="E8" s="132"/>
      <c r="F8" s="132"/>
      <c r="G8" s="132"/>
      <c r="H8" s="132"/>
      <c r="I8" s="132"/>
      <c r="J8" s="133"/>
      <c r="K8" s="133"/>
    </row>
    <row r="9" spans="1:13" x14ac:dyDescent="0.35">
      <c r="A9" s="132"/>
      <c r="B9" s="132"/>
      <c r="C9" s="132"/>
      <c r="D9" s="132"/>
      <c r="E9" s="132"/>
      <c r="F9" s="132"/>
      <c r="G9" s="132"/>
      <c r="H9" s="132"/>
      <c r="I9" s="132"/>
      <c r="J9" s="133"/>
      <c r="K9" s="133"/>
    </row>
    <row r="10" spans="1:13" x14ac:dyDescent="0.35">
      <c r="A10" s="132"/>
      <c r="B10" s="132"/>
      <c r="C10" s="132"/>
      <c r="D10" s="132"/>
      <c r="E10" s="132"/>
      <c r="F10" s="132"/>
      <c r="G10" s="132"/>
      <c r="H10" s="132"/>
      <c r="I10" s="132"/>
      <c r="J10" s="133"/>
      <c r="K10" s="133"/>
    </row>
    <row r="11" spans="1:13" ht="39" customHeight="1" x14ac:dyDescent="0.35">
      <c r="A11" s="134"/>
      <c r="B11" s="135"/>
      <c r="C11" s="134" t="s">
        <v>2</v>
      </c>
      <c r="D11" s="136"/>
      <c r="E11" s="136"/>
      <c r="F11" s="135"/>
      <c r="G11" s="2"/>
      <c r="H11" s="103" t="s">
        <v>3</v>
      </c>
      <c r="I11" s="104"/>
      <c r="J11" s="104"/>
      <c r="K11" s="104"/>
      <c r="L11"/>
      <c r="M11"/>
    </row>
    <row r="12" spans="1:13" ht="39.5" customHeight="1" x14ac:dyDescent="0.35">
      <c r="A12" s="102" t="s">
        <v>4</v>
      </c>
      <c r="B12" s="161"/>
      <c r="C12" s="4" t="s">
        <v>5</v>
      </c>
      <c r="D12" s="4" t="s">
        <v>6</v>
      </c>
      <c r="E12" s="4" t="s">
        <v>7</v>
      </c>
      <c r="F12" s="5" t="s">
        <v>8</v>
      </c>
      <c r="G12" s="5" t="s">
        <v>9</v>
      </c>
      <c r="H12" s="79" t="s">
        <v>8</v>
      </c>
      <c r="I12" s="106"/>
      <c r="J12" s="79" t="s">
        <v>10</v>
      </c>
      <c r="K12" s="106"/>
      <c r="L12" s="7"/>
      <c r="M12" s="8"/>
    </row>
    <row r="13" spans="1:13" x14ac:dyDescent="0.35">
      <c r="A13" s="67" t="s">
        <v>11</v>
      </c>
      <c r="B13" s="115"/>
      <c r="C13" s="10"/>
      <c r="D13" s="10"/>
      <c r="E13" s="10"/>
      <c r="F13" s="11">
        <f>SUM(C13:E13)</f>
        <v>0</v>
      </c>
      <c r="G13" s="12">
        <v>17</v>
      </c>
      <c r="H13" s="116">
        <f>F13*12</f>
        <v>0</v>
      </c>
      <c r="I13" s="117"/>
      <c r="J13" s="118">
        <f>H13*G13</f>
        <v>0</v>
      </c>
      <c r="K13" s="119"/>
    </row>
    <row r="14" spans="1:13" x14ac:dyDescent="0.35">
      <c r="A14" s="67" t="s">
        <v>12</v>
      </c>
      <c r="B14" s="115"/>
      <c r="C14" s="10"/>
      <c r="D14" s="10"/>
      <c r="E14" s="10"/>
      <c r="F14" s="11">
        <f>SUM(C14:E14)</f>
        <v>0</v>
      </c>
      <c r="G14" s="12">
        <v>7</v>
      </c>
      <c r="H14" s="116">
        <f>F14*12</f>
        <v>0</v>
      </c>
      <c r="I14" s="117"/>
      <c r="J14" s="118">
        <f>H14*G14</f>
        <v>0</v>
      </c>
      <c r="K14" s="119"/>
    </row>
    <row r="15" spans="1:13" x14ac:dyDescent="0.35">
      <c r="A15" s="156" t="s">
        <v>13</v>
      </c>
      <c r="B15" s="157"/>
      <c r="C15" s="157"/>
      <c r="D15" s="157"/>
      <c r="E15" s="157"/>
      <c r="F15" s="157"/>
      <c r="G15" s="157"/>
      <c r="H15" s="157"/>
      <c r="I15" s="158"/>
      <c r="J15" s="118">
        <f>F13*G13+F14*G14</f>
        <v>0</v>
      </c>
      <c r="K15" s="119"/>
    </row>
    <row r="16" spans="1:13" ht="15.5" customHeight="1" thickBot="1" x14ac:dyDescent="0.4">
      <c r="A16" s="156" t="s">
        <v>14</v>
      </c>
      <c r="B16" s="157"/>
      <c r="C16" s="157"/>
      <c r="D16" s="157"/>
      <c r="E16" s="157"/>
      <c r="F16" s="157"/>
      <c r="G16" s="157"/>
      <c r="H16" s="157"/>
      <c r="I16" s="158"/>
      <c r="J16" s="159">
        <f>J15*12</f>
        <v>0</v>
      </c>
      <c r="K16" s="160"/>
    </row>
    <row r="17" spans="1:13" ht="15.5" customHeight="1" thickTop="1" x14ac:dyDescent="0.35">
      <c r="A17" s="13"/>
      <c r="B17" s="8"/>
      <c r="C17" s="8"/>
      <c r="D17" s="8"/>
      <c r="E17" s="8"/>
      <c r="F17" s="8"/>
      <c r="G17" s="8"/>
      <c r="H17" s="8"/>
      <c r="I17" s="8"/>
      <c r="J17" s="14"/>
      <c r="K17" s="14"/>
    </row>
    <row r="18" spans="1:13" ht="15.5" customHeight="1" x14ac:dyDescent="0.35">
      <c r="A18" s="13"/>
      <c r="B18" s="8"/>
      <c r="C18" s="8"/>
      <c r="D18" s="8"/>
      <c r="E18" s="8"/>
      <c r="F18" s="8"/>
      <c r="G18" s="8"/>
      <c r="H18" s="8"/>
      <c r="I18" s="8"/>
      <c r="J18" s="14"/>
      <c r="K18" s="14"/>
    </row>
    <row r="19" spans="1:13" ht="15.5" customHeight="1" x14ac:dyDescent="0.35">
      <c r="A19" s="15"/>
      <c r="B19" s="8"/>
      <c r="C19" s="8"/>
      <c r="D19" s="8"/>
      <c r="E19" s="8"/>
      <c r="F19" s="8"/>
      <c r="G19" s="8"/>
      <c r="H19" s="8"/>
      <c r="I19" s="8"/>
      <c r="J19" s="16"/>
      <c r="K19" s="16"/>
    </row>
    <row r="20" spans="1:13" ht="30.5" customHeight="1" x14ac:dyDescent="0.35">
      <c r="A20" s="120" t="s">
        <v>15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7"/>
    </row>
    <row r="21" spans="1:13" ht="18" customHeight="1" x14ac:dyDescent="0.35">
      <c r="A21" s="18"/>
      <c r="B21" s="19"/>
      <c r="C21" s="19"/>
      <c r="D21" s="19"/>
      <c r="E21" s="20"/>
      <c r="F21" s="19"/>
      <c r="G21" s="19"/>
      <c r="H21" s="19"/>
      <c r="I21" s="21"/>
      <c r="J21" s="22"/>
      <c r="K21" s="22"/>
      <c r="L21" s="23"/>
      <c r="M21" s="24"/>
    </row>
    <row r="22" spans="1:13" ht="14.5" customHeight="1" x14ac:dyDescent="0.35">
      <c r="A22" s="122" t="s">
        <v>16</v>
      </c>
      <c r="B22" s="122" t="s">
        <v>4</v>
      </c>
      <c r="C22" s="123"/>
      <c r="D22" s="123"/>
      <c r="E22" s="122" t="s">
        <v>17</v>
      </c>
      <c r="F22" s="124"/>
      <c r="G22" s="124"/>
      <c r="H22" s="125" t="s">
        <v>18</v>
      </c>
      <c r="I22" s="123"/>
      <c r="J22" s="123"/>
      <c r="K22" s="126" t="s">
        <v>19</v>
      </c>
      <c r="L22" s="127"/>
      <c r="M22" s="25"/>
    </row>
    <row r="23" spans="1:13" x14ac:dyDescent="0.35">
      <c r="A23" s="104"/>
      <c r="B23" s="104"/>
      <c r="C23" s="104"/>
      <c r="D23" s="104"/>
      <c r="E23" s="3" t="s">
        <v>20</v>
      </c>
      <c r="F23" s="3" t="s">
        <v>21</v>
      </c>
      <c r="G23" s="3" t="s">
        <v>22</v>
      </c>
      <c r="H23" s="3" t="s">
        <v>20</v>
      </c>
      <c r="I23" s="3" t="s">
        <v>21</v>
      </c>
      <c r="J23" s="3" t="s">
        <v>22</v>
      </c>
      <c r="K23" s="128"/>
      <c r="L23" s="129"/>
      <c r="M23" s="25"/>
    </row>
    <row r="24" spans="1:13" ht="27.5" customHeight="1" x14ac:dyDescent="0.35">
      <c r="A24" s="26">
        <v>1</v>
      </c>
      <c r="B24" s="113" t="s">
        <v>23</v>
      </c>
      <c r="C24" s="113"/>
      <c r="D24" s="113"/>
      <c r="E24" s="28"/>
      <c r="F24" s="28"/>
      <c r="G24" s="28"/>
      <c r="H24" s="51">
        <f>E24*4</f>
        <v>0</v>
      </c>
      <c r="I24" s="52">
        <f>F24*4</f>
        <v>0</v>
      </c>
      <c r="J24" s="52">
        <f>G24*4</f>
        <v>0</v>
      </c>
      <c r="K24" s="108">
        <f>SUM(H24:J24)</f>
        <v>0</v>
      </c>
      <c r="L24" s="109"/>
    </row>
    <row r="25" spans="1:13" ht="27.5" customHeight="1" x14ac:dyDescent="0.35">
      <c r="A25" s="26">
        <v>2</v>
      </c>
      <c r="B25" s="113" t="s">
        <v>24</v>
      </c>
      <c r="C25" s="113"/>
      <c r="D25" s="113"/>
      <c r="E25" s="28"/>
      <c r="F25" s="28"/>
      <c r="G25" s="28"/>
      <c r="H25" s="51">
        <f t="shared" ref="H25:J37" si="0">E25*4</f>
        <v>0</v>
      </c>
      <c r="I25" s="52">
        <f t="shared" si="0"/>
        <v>0</v>
      </c>
      <c r="J25" s="52">
        <f t="shared" si="0"/>
        <v>0</v>
      </c>
      <c r="K25" s="108">
        <f t="shared" ref="K25:K38" si="1">SUM(H25:J25)</f>
        <v>0</v>
      </c>
      <c r="L25" s="109"/>
    </row>
    <row r="26" spans="1:13" ht="27.5" customHeight="1" x14ac:dyDescent="0.35">
      <c r="A26" s="26">
        <v>3</v>
      </c>
      <c r="B26" s="113" t="s">
        <v>25</v>
      </c>
      <c r="C26" s="113"/>
      <c r="D26" s="113"/>
      <c r="E26" s="28"/>
      <c r="F26" s="28"/>
      <c r="G26" s="28"/>
      <c r="H26" s="51">
        <f t="shared" si="0"/>
        <v>0</v>
      </c>
      <c r="I26" s="52">
        <f t="shared" si="0"/>
        <v>0</v>
      </c>
      <c r="J26" s="52">
        <f t="shared" si="0"/>
        <v>0</v>
      </c>
      <c r="K26" s="108">
        <f t="shared" si="1"/>
        <v>0</v>
      </c>
      <c r="L26" s="109"/>
    </row>
    <row r="27" spans="1:13" ht="27.5" customHeight="1" x14ac:dyDescent="0.35">
      <c r="A27" s="26">
        <v>4</v>
      </c>
      <c r="B27" s="113" t="s">
        <v>26</v>
      </c>
      <c r="C27" s="113"/>
      <c r="D27" s="113"/>
      <c r="E27" s="28"/>
      <c r="F27" s="28"/>
      <c r="G27" s="28"/>
      <c r="H27" s="51">
        <f t="shared" si="0"/>
        <v>0</v>
      </c>
      <c r="I27" s="52">
        <f t="shared" si="0"/>
        <v>0</v>
      </c>
      <c r="J27" s="52">
        <f t="shared" si="0"/>
        <v>0</v>
      </c>
      <c r="K27" s="108">
        <f t="shared" si="1"/>
        <v>0</v>
      </c>
      <c r="L27" s="109"/>
    </row>
    <row r="28" spans="1:13" ht="27.5" customHeight="1" x14ac:dyDescent="0.35">
      <c r="A28" s="26">
        <v>5</v>
      </c>
      <c r="B28" s="113" t="s">
        <v>27</v>
      </c>
      <c r="C28" s="113"/>
      <c r="D28" s="113"/>
      <c r="E28" s="28"/>
      <c r="F28" s="28"/>
      <c r="G28" s="28"/>
      <c r="H28" s="51">
        <f t="shared" si="0"/>
        <v>0</v>
      </c>
      <c r="I28" s="52">
        <f t="shared" si="0"/>
        <v>0</v>
      </c>
      <c r="J28" s="52">
        <f t="shared" si="0"/>
        <v>0</v>
      </c>
      <c r="K28" s="108">
        <f t="shared" si="1"/>
        <v>0</v>
      </c>
      <c r="L28" s="109"/>
    </row>
    <row r="29" spans="1:13" ht="27.5" customHeight="1" x14ac:dyDescent="0.35">
      <c r="A29" s="26">
        <v>6</v>
      </c>
      <c r="B29" s="113" t="s">
        <v>28</v>
      </c>
      <c r="C29" s="113"/>
      <c r="D29" s="113"/>
      <c r="E29" s="28"/>
      <c r="F29" s="28"/>
      <c r="G29" s="28"/>
      <c r="H29" s="51">
        <f t="shared" si="0"/>
        <v>0</v>
      </c>
      <c r="I29" s="52">
        <f t="shared" si="0"/>
        <v>0</v>
      </c>
      <c r="J29" s="52">
        <f t="shared" si="0"/>
        <v>0</v>
      </c>
      <c r="K29" s="108">
        <f t="shared" si="1"/>
        <v>0</v>
      </c>
      <c r="L29" s="109"/>
    </row>
    <row r="30" spans="1:13" ht="27.5" customHeight="1" x14ac:dyDescent="0.35">
      <c r="A30" s="26">
        <v>7</v>
      </c>
      <c r="B30" s="113" t="s">
        <v>29</v>
      </c>
      <c r="C30" s="113"/>
      <c r="D30" s="113"/>
      <c r="E30" s="28"/>
      <c r="F30" s="28"/>
      <c r="G30" s="28"/>
      <c r="H30" s="51">
        <f t="shared" si="0"/>
        <v>0</v>
      </c>
      <c r="I30" s="52">
        <f t="shared" si="0"/>
        <v>0</v>
      </c>
      <c r="J30" s="52">
        <f t="shared" si="0"/>
        <v>0</v>
      </c>
      <c r="K30" s="108">
        <f t="shared" si="1"/>
        <v>0</v>
      </c>
      <c r="L30" s="109"/>
    </row>
    <row r="31" spans="1:13" ht="27.5" customHeight="1" x14ac:dyDescent="0.35">
      <c r="A31" s="26">
        <v>8</v>
      </c>
      <c r="B31" s="113" t="s">
        <v>30</v>
      </c>
      <c r="C31" s="113"/>
      <c r="D31" s="113"/>
      <c r="E31" s="28"/>
      <c r="F31" s="28"/>
      <c r="G31" s="28"/>
      <c r="H31" s="51">
        <f t="shared" si="0"/>
        <v>0</v>
      </c>
      <c r="I31" s="52">
        <f t="shared" si="0"/>
        <v>0</v>
      </c>
      <c r="J31" s="52">
        <f t="shared" si="0"/>
        <v>0</v>
      </c>
      <c r="K31" s="108">
        <f t="shared" si="1"/>
        <v>0</v>
      </c>
      <c r="L31" s="109"/>
    </row>
    <row r="32" spans="1:13" ht="27.5" customHeight="1" x14ac:dyDescent="0.35">
      <c r="A32" s="26">
        <v>9</v>
      </c>
      <c r="B32" s="113" t="s">
        <v>31</v>
      </c>
      <c r="C32" s="113"/>
      <c r="D32" s="113"/>
      <c r="E32" s="28"/>
      <c r="F32" s="28"/>
      <c r="G32" s="28"/>
      <c r="H32" s="51">
        <f t="shared" si="0"/>
        <v>0</v>
      </c>
      <c r="I32" s="52">
        <f t="shared" si="0"/>
        <v>0</v>
      </c>
      <c r="J32" s="52">
        <f t="shared" si="0"/>
        <v>0</v>
      </c>
      <c r="K32" s="108">
        <f t="shared" si="1"/>
        <v>0</v>
      </c>
      <c r="L32" s="109"/>
    </row>
    <row r="33" spans="1:12" ht="27.5" customHeight="1" x14ac:dyDescent="0.35">
      <c r="A33" s="26">
        <v>10</v>
      </c>
      <c r="B33" s="113" t="s">
        <v>32</v>
      </c>
      <c r="C33" s="113"/>
      <c r="D33" s="113"/>
      <c r="E33" s="28"/>
      <c r="F33" s="28"/>
      <c r="G33" s="28"/>
      <c r="H33" s="51">
        <f t="shared" si="0"/>
        <v>0</v>
      </c>
      <c r="I33" s="52">
        <f t="shared" si="0"/>
        <v>0</v>
      </c>
      <c r="J33" s="52">
        <f t="shared" si="0"/>
        <v>0</v>
      </c>
      <c r="K33" s="108">
        <f t="shared" si="1"/>
        <v>0</v>
      </c>
      <c r="L33" s="109"/>
    </row>
    <row r="34" spans="1:12" ht="27.5" customHeight="1" x14ac:dyDescent="0.35">
      <c r="A34" s="26">
        <v>11</v>
      </c>
      <c r="B34" s="113" t="s">
        <v>33</v>
      </c>
      <c r="C34" s="113"/>
      <c r="D34" s="113"/>
      <c r="E34" s="28"/>
      <c r="F34" s="28"/>
      <c r="G34" s="28"/>
      <c r="H34" s="51">
        <f t="shared" si="0"/>
        <v>0</v>
      </c>
      <c r="I34" s="52">
        <f t="shared" si="0"/>
        <v>0</v>
      </c>
      <c r="J34" s="52">
        <f t="shared" si="0"/>
        <v>0</v>
      </c>
      <c r="K34" s="108">
        <f t="shared" si="1"/>
        <v>0</v>
      </c>
      <c r="L34" s="109"/>
    </row>
    <row r="35" spans="1:12" ht="27.5" customHeight="1" x14ac:dyDescent="0.35">
      <c r="A35" s="26">
        <v>12</v>
      </c>
      <c r="B35" s="113" t="s">
        <v>34</v>
      </c>
      <c r="C35" s="113"/>
      <c r="D35" s="113"/>
      <c r="E35" s="28"/>
      <c r="F35" s="28"/>
      <c r="G35" s="28"/>
      <c r="H35" s="51">
        <f t="shared" si="0"/>
        <v>0</v>
      </c>
      <c r="I35" s="52">
        <f t="shared" si="0"/>
        <v>0</v>
      </c>
      <c r="J35" s="52">
        <f t="shared" si="0"/>
        <v>0</v>
      </c>
      <c r="K35" s="108">
        <f t="shared" si="1"/>
        <v>0</v>
      </c>
      <c r="L35" s="109"/>
    </row>
    <row r="36" spans="1:12" ht="27.5" customHeight="1" x14ac:dyDescent="0.35">
      <c r="A36" s="26">
        <v>13</v>
      </c>
      <c r="B36" s="113" t="s">
        <v>35</v>
      </c>
      <c r="C36" s="113"/>
      <c r="D36" s="113"/>
      <c r="E36" s="28"/>
      <c r="F36" s="28"/>
      <c r="G36" s="28"/>
      <c r="H36" s="51">
        <f t="shared" si="0"/>
        <v>0</v>
      </c>
      <c r="I36" s="52">
        <f t="shared" si="0"/>
        <v>0</v>
      </c>
      <c r="J36" s="52">
        <f t="shared" si="0"/>
        <v>0</v>
      </c>
      <c r="K36" s="108">
        <f t="shared" si="1"/>
        <v>0</v>
      </c>
      <c r="L36" s="109"/>
    </row>
    <row r="37" spans="1:12" ht="27.5" customHeight="1" x14ac:dyDescent="0.35">
      <c r="A37" s="26">
        <v>14</v>
      </c>
      <c r="B37" s="113" t="s">
        <v>36</v>
      </c>
      <c r="C37" s="113"/>
      <c r="D37" s="113"/>
      <c r="E37" s="28"/>
      <c r="F37" s="28"/>
      <c r="G37" s="28"/>
      <c r="H37" s="51">
        <f t="shared" si="0"/>
        <v>0</v>
      </c>
      <c r="I37" s="52">
        <f t="shared" si="0"/>
        <v>0</v>
      </c>
      <c r="J37" s="52">
        <f t="shared" si="0"/>
        <v>0</v>
      </c>
      <c r="K37" s="108">
        <f t="shared" si="1"/>
        <v>0</v>
      </c>
      <c r="L37" s="109"/>
    </row>
    <row r="38" spans="1:12" x14ac:dyDescent="0.35">
      <c r="A38" s="26">
        <v>15</v>
      </c>
      <c r="B38" s="113" t="s">
        <v>37</v>
      </c>
      <c r="C38" s="114"/>
      <c r="D38" s="114"/>
      <c r="E38" s="28"/>
      <c r="F38" s="28"/>
      <c r="G38" s="28"/>
      <c r="H38" s="51">
        <f>E38*4*7</f>
        <v>0</v>
      </c>
      <c r="I38" s="51">
        <f t="shared" ref="I38:J38" si="2">F38*4*7</f>
        <v>0</v>
      </c>
      <c r="J38" s="51">
        <f t="shared" si="2"/>
        <v>0</v>
      </c>
      <c r="K38" s="108">
        <f t="shared" si="1"/>
        <v>0</v>
      </c>
      <c r="L38" s="109"/>
    </row>
    <row r="39" spans="1:12" x14ac:dyDescent="0.35">
      <c r="A39" s="107" t="s">
        <v>38</v>
      </c>
      <c r="B39" s="107"/>
      <c r="C39" s="107"/>
      <c r="D39" s="107"/>
      <c r="E39" s="30">
        <f>SUM(E24:E37)+E38*7</f>
        <v>0</v>
      </c>
      <c r="F39" s="30">
        <f t="shared" ref="F39:G39" si="3">SUM(F24:F37)+F38*7</f>
        <v>0</v>
      </c>
      <c r="G39" s="30">
        <f t="shared" si="3"/>
        <v>0</v>
      </c>
      <c r="H39" s="53"/>
      <c r="I39" s="54"/>
      <c r="J39" s="54"/>
      <c r="K39" s="108"/>
      <c r="L39" s="109"/>
    </row>
    <row r="40" spans="1:12" x14ac:dyDescent="0.35">
      <c r="A40" s="107" t="s">
        <v>18</v>
      </c>
      <c r="B40" s="107"/>
      <c r="C40" s="107"/>
      <c r="D40" s="107"/>
      <c r="E40" s="107"/>
      <c r="F40" s="107"/>
      <c r="G40" s="107"/>
      <c r="H40" s="51">
        <f>SUM(H24:H38)</f>
        <v>0</v>
      </c>
      <c r="I40" s="51">
        <f>SUM(I24:I38)</f>
        <v>0</v>
      </c>
      <c r="J40" s="51">
        <f>SUM(J24:J38)</f>
        <v>0</v>
      </c>
      <c r="K40" s="108"/>
      <c r="L40" s="109"/>
    </row>
    <row r="41" spans="1:12" ht="15" thickBot="1" x14ac:dyDescent="0.4">
      <c r="A41" s="107" t="s">
        <v>39</v>
      </c>
      <c r="B41" s="110"/>
      <c r="C41" s="110"/>
      <c r="D41" s="110"/>
      <c r="E41" s="110"/>
      <c r="F41" s="110"/>
      <c r="G41" s="110"/>
      <c r="H41" s="110"/>
      <c r="I41" s="110"/>
      <c r="J41" s="110"/>
      <c r="K41" s="111">
        <f>SUM(H40:J40)</f>
        <v>0</v>
      </c>
      <c r="L41" s="112"/>
    </row>
    <row r="42" spans="1:12" ht="15" thickTop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3"/>
      <c r="L42" s="33"/>
    </row>
    <row r="43" spans="1:12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3"/>
      <c r="L43" s="33"/>
    </row>
    <row r="44" spans="1:12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3"/>
      <c r="L44" s="33"/>
    </row>
    <row r="45" spans="1:12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3"/>
      <c r="L45" s="33"/>
    </row>
    <row r="46" spans="1:12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3"/>
      <c r="L46" s="33"/>
    </row>
    <row r="47" spans="1:12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3"/>
      <c r="L47" s="33"/>
    </row>
    <row r="48" spans="1:12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3"/>
      <c r="L48" s="33"/>
    </row>
    <row r="49" spans="1:13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3"/>
      <c r="L49" s="33"/>
    </row>
    <row r="50" spans="1:13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  <c r="L50" s="33"/>
    </row>
    <row r="51" spans="1:13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3"/>
      <c r="L51" s="33"/>
    </row>
    <row r="52" spans="1:13" ht="46" customHeight="1" x14ac:dyDescent="0.35">
      <c r="A52" s="100" t="s">
        <v>40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</row>
    <row r="53" spans="1:13" x14ac:dyDescent="0.35">
      <c r="A53" s="78" t="s">
        <v>16</v>
      </c>
      <c r="B53" s="102" t="s">
        <v>4</v>
      </c>
      <c r="C53" s="102"/>
      <c r="D53" s="78" t="s">
        <v>41</v>
      </c>
      <c r="E53" s="101"/>
      <c r="F53" s="101"/>
      <c r="G53" s="103" t="s">
        <v>42</v>
      </c>
      <c r="H53" s="103" t="s">
        <v>43</v>
      </c>
      <c r="I53" s="78" t="s">
        <v>44</v>
      </c>
      <c r="J53" s="101"/>
      <c r="K53" s="101"/>
      <c r="L53" s="78" t="s">
        <v>19</v>
      </c>
      <c r="M53" s="105"/>
    </row>
    <row r="54" spans="1:13" ht="49" customHeight="1" x14ac:dyDescent="0.35">
      <c r="A54" s="101"/>
      <c r="B54" s="102"/>
      <c r="C54" s="102"/>
      <c r="D54" s="3" t="s">
        <v>20</v>
      </c>
      <c r="E54" s="3" t="s">
        <v>21</v>
      </c>
      <c r="F54" s="3" t="s">
        <v>22</v>
      </c>
      <c r="G54" s="104"/>
      <c r="H54" s="104"/>
      <c r="I54" s="3" t="s">
        <v>20</v>
      </c>
      <c r="J54" s="3" t="s">
        <v>21</v>
      </c>
      <c r="K54" s="3" t="s">
        <v>22</v>
      </c>
      <c r="L54" s="106"/>
      <c r="M54" s="105"/>
    </row>
    <row r="55" spans="1:13" ht="27.5" customHeight="1" x14ac:dyDescent="0.35">
      <c r="A55" s="6">
        <v>1</v>
      </c>
      <c r="B55" s="92" t="s">
        <v>45</v>
      </c>
      <c r="C55" s="93"/>
      <c r="D55" s="10"/>
      <c r="E55" s="10"/>
      <c r="F55" s="10"/>
      <c r="G55" s="34">
        <v>24</v>
      </c>
      <c r="H55" s="34">
        <v>4</v>
      </c>
      <c r="I55" s="29">
        <f>D55*G55*H55</f>
        <v>0</v>
      </c>
      <c r="J55" s="29">
        <f>E55*G55*H55</f>
        <v>0</v>
      </c>
      <c r="K55" s="29">
        <f>F55*G55*H55</f>
        <v>0</v>
      </c>
      <c r="L55" s="94">
        <f>SUM(I55:K55)</f>
        <v>0</v>
      </c>
      <c r="M55" s="61"/>
    </row>
    <row r="56" spans="1:13" x14ac:dyDescent="0.35">
      <c r="A56" s="6">
        <v>2</v>
      </c>
      <c r="B56" s="92" t="s">
        <v>46</v>
      </c>
      <c r="C56" s="93"/>
      <c r="D56" s="10"/>
      <c r="E56" s="10"/>
      <c r="F56" s="10"/>
      <c r="G56" s="34">
        <v>24</v>
      </c>
      <c r="H56" s="34">
        <v>3</v>
      </c>
      <c r="I56" s="29">
        <f t="shared" ref="I56:I64" si="4">D56*G56*H56</f>
        <v>0</v>
      </c>
      <c r="J56" s="29">
        <f t="shared" ref="J56:J64" si="5">E56*G56*H56</f>
        <v>0</v>
      </c>
      <c r="K56" s="29">
        <f t="shared" ref="K56:K64" si="6">F56*G56*H56</f>
        <v>0</v>
      </c>
      <c r="L56" s="94">
        <f t="shared" ref="L56:L64" si="7">SUM(I56:K56)</f>
        <v>0</v>
      </c>
      <c r="M56" s="61"/>
    </row>
    <row r="57" spans="1:13" x14ac:dyDescent="0.35">
      <c r="A57" s="6">
        <v>3</v>
      </c>
      <c r="B57" s="92" t="s">
        <v>47</v>
      </c>
      <c r="C57" s="93"/>
      <c r="D57" s="10"/>
      <c r="E57" s="10"/>
      <c r="F57" s="10"/>
      <c r="G57" s="34">
        <v>24</v>
      </c>
      <c r="H57" s="34">
        <v>1</v>
      </c>
      <c r="I57" s="29">
        <f t="shared" si="4"/>
        <v>0</v>
      </c>
      <c r="J57" s="29">
        <f t="shared" si="5"/>
        <v>0</v>
      </c>
      <c r="K57" s="29">
        <f t="shared" si="6"/>
        <v>0</v>
      </c>
      <c r="L57" s="94">
        <f t="shared" si="7"/>
        <v>0</v>
      </c>
      <c r="M57" s="61"/>
    </row>
    <row r="58" spans="1:13" x14ac:dyDescent="0.35">
      <c r="A58" s="6">
        <v>4</v>
      </c>
      <c r="B58" s="92" t="s">
        <v>48</v>
      </c>
      <c r="C58" s="93"/>
      <c r="D58" s="10"/>
      <c r="E58" s="10"/>
      <c r="F58" s="10"/>
      <c r="G58" s="34">
        <v>24</v>
      </c>
      <c r="H58" s="34">
        <v>6</v>
      </c>
      <c r="I58" s="29">
        <f t="shared" si="4"/>
        <v>0</v>
      </c>
      <c r="J58" s="29">
        <f t="shared" si="5"/>
        <v>0</v>
      </c>
      <c r="K58" s="29">
        <f t="shared" si="6"/>
        <v>0</v>
      </c>
      <c r="L58" s="94">
        <f t="shared" si="7"/>
        <v>0</v>
      </c>
      <c r="M58" s="61"/>
    </row>
    <row r="59" spans="1:13" x14ac:dyDescent="0.35">
      <c r="A59" s="6">
        <v>5</v>
      </c>
      <c r="B59" s="92" t="s">
        <v>49</v>
      </c>
      <c r="C59" s="93"/>
      <c r="D59" s="10"/>
      <c r="E59" s="10"/>
      <c r="F59" s="10"/>
      <c r="G59" s="34">
        <v>24</v>
      </c>
      <c r="H59" s="34">
        <v>1</v>
      </c>
      <c r="I59" s="29">
        <f t="shared" si="4"/>
        <v>0</v>
      </c>
      <c r="J59" s="29">
        <f t="shared" si="5"/>
        <v>0</v>
      </c>
      <c r="K59" s="29">
        <f t="shared" si="6"/>
        <v>0</v>
      </c>
      <c r="L59" s="94">
        <f t="shared" si="7"/>
        <v>0</v>
      </c>
      <c r="M59" s="61"/>
    </row>
    <row r="60" spans="1:13" x14ac:dyDescent="0.35">
      <c r="A60" s="6">
        <v>6</v>
      </c>
      <c r="B60" s="92" t="s">
        <v>50</v>
      </c>
      <c r="C60" s="93"/>
      <c r="D60" s="10"/>
      <c r="E60" s="10"/>
      <c r="F60" s="10"/>
      <c r="G60" s="34">
        <v>24</v>
      </c>
      <c r="H60" s="34">
        <v>4</v>
      </c>
      <c r="I60" s="29">
        <f t="shared" si="4"/>
        <v>0</v>
      </c>
      <c r="J60" s="29">
        <f t="shared" si="5"/>
        <v>0</v>
      </c>
      <c r="K60" s="29">
        <f t="shared" si="6"/>
        <v>0</v>
      </c>
      <c r="L60" s="94">
        <f t="shared" si="7"/>
        <v>0</v>
      </c>
      <c r="M60" s="61"/>
    </row>
    <row r="61" spans="1:13" x14ac:dyDescent="0.35">
      <c r="A61" s="6">
        <v>7</v>
      </c>
      <c r="B61" s="92" t="s">
        <v>51</v>
      </c>
      <c r="C61" s="93"/>
      <c r="D61" s="10"/>
      <c r="E61" s="10"/>
      <c r="F61" s="10"/>
      <c r="G61" s="34">
        <v>24</v>
      </c>
      <c r="H61" s="34">
        <v>2</v>
      </c>
      <c r="I61" s="29">
        <f t="shared" si="4"/>
        <v>0</v>
      </c>
      <c r="J61" s="29">
        <f t="shared" si="5"/>
        <v>0</v>
      </c>
      <c r="K61" s="29">
        <f t="shared" si="6"/>
        <v>0</v>
      </c>
      <c r="L61" s="94">
        <f t="shared" si="7"/>
        <v>0</v>
      </c>
      <c r="M61" s="61"/>
    </row>
    <row r="62" spans="1:13" x14ac:dyDescent="0.35">
      <c r="A62" s="6">
        <v>8</v>
      </c>
      <c r="B62" s="92" t="s">
        <v>52</v>
      </c>
      <c r="C62" s="93"/>
      <c r="D62" s="10"/>
      <c r="E62" s="10"/>
      <c r="F62" s="10"/>
      <c r="G62" s="34">
        <v>24</v>
      </c>
      <c r="H62" s="34">
        <v>8</v>
      </c>
      <c r="I62" s="29">
        <f t="shared" si="4"/>
        <v>0</v>
      </c>
      <c r="J62" s="29">
        <f t="shared" si="5"/>
        <v>0</v>
      </c>
      <c r="K62" s="29">
        <f t="shared" si="6"/>
        <v>0</v>
      </c>
      <c r="L62" s="94">
        <f t="shared" si="7"/>
        <v>0</v>
      </c>
      <c r="M62" s="61"/>
    </row>
    <row r="63" spans="1:13" x14ac:dyDescent="0.35">
      <c r="A63" s="6">
        <v>9</v>
      </c>
      <c r="B63" s="92" t="s">
        <v>53</v>
      </c>
      <c r="C63" s="93"/>
      <c r="D63" s="10"/>
      <c r="E63" s="10"/>
      <c r="F63" s="10"/>
      <c r="G63" s="34">
        <v>24</v>
      </c>
      <c r="H63" s="34">
        <v>1</v>
      </c>
      <c r="I63" s="29">
        <f t="shared" si="4"/>
        <v>0</v>
      </c>
      <c r="J63" s="29">
        <f t="shared" si="5"/>
        <v>0</v>
      </c>
      <c r="K63" s="29">
        <f t="shared" si="6"/>
        <v>0</v>
      </c>
      <c r="L63" s="94">
        <f t="shared" si="7"/>
        <v>0</v>
      </c>
      <c r="M63" s="61"/>
    </row>
    <row r="64" spans="1:13" x14ac:dyDescent="0.35">
      <c r="A64" s="6">
        <v>10</v>
      </c>
      <c r="B64" s="92" t="s">
        <v>54</v>
      </c>
      <c r="C64" s="93"/>
      <c r="D64" s="10"/>
      <c r="E64" s="10"/>
      <c r="F64" s="10"/>
      <c r="G64" s="34">
        <v>24</v>
      </c>
      <c r="H64" s="34">
        <v>1</v>
      </c>
      <c r="I64" s="29">
        <f t="shared" si="4"/>
        <v>0</v>
      </c>
      <c r="J64" s="29">
        <f t="shared" si="5"/>
        <v>0</v>
      </c>
      <c r="K64" s="29">
        <f t="shared" si="6"/>
        <v>0</v>
      </c>
      <c r="L64" s="94">
        <f t="shared" si="7"/>
        <v>0</v>
      </c>
      <c r="M64" s="61"/>
    </row>
    <row r="65" spans="1:13" x14ac:dyDescent="0.35">
      <c r="A65" s="95" t="s">
        <v>18</v>
      </c>
      <c r="B65" s="96"/>
      <c r="C65" s="96"/>
      <c r="D65" s="96"/>
      <c r="E65" s="96"/>
      <c r="F65" s="96"/>
      <c r="G65" s="96"/>
      <c r="H65" s="96"/>
      <c r="I65" s="35">
        <f>SUM(I55:I64)</f>
        <v>0</v>
      </c>
      <c r="J65" s="35">
        <f t="shared" ref="J65:K65" si="8">SUM(J55:J64)</f>
        <v>0</v>
      </c>
      <c r="K65" s="35">
        <f t="shared" si="8"/>
        <v>0</v>
      </c>
      <c r="L65" s="94"/>
      <c r="M65" s="61"/>
    </row>
    <row r="66" spans="1:13" ht="15" thickBot="1" x14ac:dyDescent="0.4">
      <c r="A66" s="95" t="s">
        <v>39</v>
      </c>
      <c r="B66" s="96"/>
      <c r="C66" s="96"/>
      <c r="D66" s="96"/>
      <c r="E66" s="96"/>
      <c r="F66" s="96"/>
      <c r="G66" s="96"/>
      <c r="H66" s="96"/>
      <c r="I66" s="96"/>
      <c r="J66" s="96"/>
      <c r="K66" s="97"/>
      <c r="L66" s="98">
        <f>SUM(I65:K65)</f>
        <v>0</v>
      </c>
      <c r="M66" s="99"/>
    </row>
    <row r="67" spans="1:13" ht="15" thickTop="1" x14ac:dyDescent="0.35">
      <c r="A67" s="31"/>
      <c r="B67" s="36"/>
      <c r="C67" s="36"/>
      <c r="D67" s="36"/>
      <c r="E67" s="36"/>
      <c r="F67" s="36"/>
      <c r="G67" s="36"/>
      <c r="H67" s="36"/>
      <c r="I67" s="36"/>
      <c r="J67" s="36"/>
      <c r="K67" s="37"/>
      <c r="L67" s="90"/>
      <c r="M67" s="91"/>
    </row>
    <row r="68" spans="1:13" x14ac:dyDescent="0.35">
      <c r="A68" s="31"/>
      <c r="B68" s="36"/>
      <c r="C68" s="36"/>
      <c r="D68" s="36"/>
      <c r="E68" s="36"/>
      <c r="F68" s="36"/>
      <c r="G68" s="36"/>
      <c r="H68" s="36"/>
      <c r="I68" s="36"/>
      <c r="J68" s="36"/>
      <c r="K68" s="24"/>
      <c r="L68" s="90"/>
      <c r="M68" s="91"/>
    </row>
    <row r="69" spans="1:13" x14ac:dyDescent="0.35">
      <c r="A69" s="31"/>
      <c r="B69" s="36"/>
      <c r="C69" s="36"/>
      <c r="D69" s="36"/>
      <c r="E69" s="36"/>
      <c r="F69" s="36"/>
      <c r="G69" s="36"/>
      <c r="H69" s="36"/>
      <c r="I69" s="36"/>
      <c r="J69" s="36"/>
      <c r="K69" s="24"/>
      <c r="L69" s="90"/>
      <c r="M69" s="91"/>
    </row>
    <row r="70" spans="1:13" s="39" customFormat="1" ht="38" customHeight="1" x14ac:dyDescent="0.35">
      <c r="A70" s="83" t="s">
        <v>55</v>
      </c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</row>
    <row r="71" spans="1:13" s="40" customFormat="1" x14ac:dyDescent="0.35">
      <c r="A71" s="85" t="s">
        <v>16</v>
      </c>
      <c r="B71" s="85" t="s">
        <v>4</v>
      </c>
      <c r="C71" s="79" t="s">
        <v>41</v>
      </c>
      <c r="D71" s="79"/>
      <c r="E71" s="79"/>
      <c r="F71" s="87" t="s">
        <v>56</v>
      </c>
      <c r="G71" s="79" t="s">
        <v>57</v>
      </c>
      <c r="H71" s="79"/>
      <c r="I71" s="79"/>
      <c r="J71" s="79" t="s">
        <v>18</v>
      </c>
      <c r="K71" s="88"/>
      <c r="L71" s="88"/>
      <c r="M71" s="79" t="s">
        <v>19</v>
      </c>
    </row>
    <row r="72" spans="1:13" s="41" customFormat="1" ht="43.5" customHeight="1" x14ac:dyDescent="0.35">
      <c r="A72" s="86"/>
      <c r="B72" s="86"/>
      <c r="C72" s="4" t="s">
        <v>20</v>
      </c>
      <c r="D72" s="4" t="s">
        <v>21</v>
      </c>
      <c r="E72" s="4" t="s">
        <v>22</v>
      </c>
      <c r="F72" s="87"/>
      <c r="G72" s="4" t="s">
        <v>20</v>
      </c>
      <c r="H72" s="4" t="s">
        <v>21</v>
      </c>
      <c r="I72" s="4" t="s">
        <v>22</v>
      </c>
      <c r="J72" s="4" t="s">
        <v>20</v>
      </c>
      <c r="K72" s="4" t="s">
        <v>21</v>
      </c>
      <c r="L72" s="4" t="s">
        <v>22</v>
      </c>
      <c r="M72" s="80"/>
    </row>
    <row r="73" spans="1:13" ht="19" customHeight="1" x14ac:dyDescent="0.35">
      <c r="A73" s="26">
        <v>1</v>
      </c>
      <c r="B73" s="42" t="s">
        <v>58</v>
      </c>
      <c r="C73" s="28"/>
      <c r="D73" s="28"/>
      <c r="E73" s="28"/>
      <c r="F73" s="34">
        <v>1</v>
      </c>
      <c r="G73" s="30">
        <f>C73*F73</f>
        <v>0</v>
      </c>
      <c r="H73" s="30">
        <f>D73*F73</f>
        <v>0</v>
      </c>
      <c r="I73" s="30">
        <f>E73*F73</f>
        <v>0</v>
      </c>
      <c r="J73" s="30">
        <f>G73*12</f>
        <v>0</v>
      </c>
      <c r="K73" s="30">
        <f>H73*12</f>
        <v>0</v>
      </c>
      <c r="L73" s="30">
        <f>I73*12</f>
        <v>0</v>
      </c>
      <c r="M73" s="30">
        <f>SUM(J73:L73)</f>
        <v>0</v>
      </c>
    </row>
    <row r="74" spans="1:13" ht="28.5" customHeight="1" x14ac:dyDescent="0.35">
      <c r="A74" s="26">
        <v>2</v>
      </c>
      <c r="B74" s="27" t="s">
        <v>59</v>
      </c>
      <c r="C74" s="28"/>
      <c r="D74" s="28"/>
      <c r="E74" s="28"/>
      <c r="F74" s="34">
        <v>1</v>
      </c>
      <c r="G74" s="30">
        <f t="shared" ref="G74:G92" si="9">C74*F74</f>
        <v>0</v>
      </c>
      <c r="H74" s="30">
        <f t="shared" ref="H74:H92" si="10">D74*F74</f>
        <v>0</v>
      </c>
      <c r="I74" s="30">
        <f t="shared" ref="I74:I92" si="11">E74*F74</f>
        <v>0</v>
      </c>
      <c r="J74" s="30">
        <f t="shared" ref="J74:L89" si="12">G74*12</f>
        <v>0</v>
      </c>
      <c r="K74" s="30">
        <f t="shared" si="12"/>
        <v>0</v>
      </c>
      <c r="L74" s="30">
        <f t="shared" si="12"/>
        <v>0</v>
      </c>
      <c r="M74" s="30">
        <f t="shared" ref="M74:M92" si="13">SUM(J74:L74)</f>
        <v>0</v>
      </c>
    </row>
    <row r="75" spans="1:13" ht="13.5" customHeight="1" x14ac:dyDescent="0.35">
      <c r="A75" s="26">
        <v>3</v>
      </c>
      <c r="B75" s="42" t="s">
        <v>60</v>
      </c>
      <c r="C75" s="28"/>
      <c r="D75" s="28"/>
      <c r="E75" s="28"/>
      <c r="F75" s="34">
        <v>1</v>
      </c>
      <c r="G75" s="30">
        <f t="shared" si="9"/>
        <v>0</v>
      </c>
      <c r="H75" s="30">
        <f t="shared" si="10"/>
        <v>0</v>
      </c>
      <c r="I75" s="30">
        <f t="shared" si="11"/>
        <v>0</v>
      </c>
      <c r="J75" s="30">
        <f t="shared" si="12"/>
        <v>0</v>
      </c>
      <c r="K75" s="30">
        <f t="shared" si="12"/>
        <v>0</v>
      </c>
      <c r="L75" s="30">
        <f t="shared" si="12"/>
        <v>0</v>
      </c>
      <c r="M75" s="30">
        <f t="shared" si="13"/>
        <v>0</v>
      </c>
    </row>
    <row r="76" spans="1:13" ht="15" customHeight="1" x14ac:dyDescent="0.35">
      <c r="A76" s="26">
        <v>4</v>
      </c>
      <c r="B76" s="42" t="s">
        <v>61</v>
      </c>
      <c r="C76" s="28"/>
      <c r="D76" s="28"/>
      <c r="E76" s="28"/>
      <c r="F76" s="34">
        <v>1</v>
      </c>
      <c r="G76" s="30">
        <f t="shared" si="9"/>
        <v>0</v>
      </c>
      <c r="H76" s="30">
        <f t="shared" si="10"/>
        <v>0</v>
      </c>
      <c r="I76" s="30">
        <f t="shared" si="11"/>
        <v>0</v>
      </c>
      <c r="J76" s="30">
        <f t="shared" si="12"/>
        <v>0</v>
      </c>
      <c r="K76" s="30">
        <f t="shared" si="12"/>
        <v>0</v>
      </c>
      <c r="L76" s="30">
        <f t="shared" si="12"/>
        <v>0</v>
      </c>
      <c r="M76" s="30">
        <f t="shared" si="13"/>
        <v>0</v>
      </c>
    </row>
    <row r="77" spans="1:13" ht="27" customHeight="1" x14ac:dyDescent="0.35">
      <c r="A77" s="26">
        <v>5</v>
      </c>
      <c r="B77" s="42" t="s">
        <v>62</v>
      </c>
      <c r="C77" s="28"/>
      <c r="D77" s="28"/>
      <c r="E77" s="28"/>
      <c r="F77" s="34">
        <v>1</v>
      </c>
      <c r="G77" s="30">
        <f t="shared" si="9"/>
        <v>0</v>
      </c>
      <c r="H77" s="30">
        <f t="shared" si="10"/>
        <v>0</v>
      </c>
      <c r="I77" s="30">
        <f t="shared" si="11"/>
        <v>0</v>
      </c>
      <c r="J77" s="30">
        <f t="shared" si="12"/>
        <v>0</v>
      </c>
      <c r="K77" s="30">
        <f t="shared" si="12"/>
        <v>0</v>
      </c>
      <c r="L77" s="30">
        <f t="shared" si="12"/>
        <v>0</v>
      </c>
      <c r="M77" s="30">
        <f t="shared" si="13"/>
        <v>0</v>
      </c>
    </row>
    <row r="78" spans="1:13" ht="15" customHeight="1" x14ac:dyDescent="0.35">
      <c r="A78" s="26">
        <v>6</v>
      </c>
      <c r="B78" s="42" t="s">
        <v>63</v>
      </c>
      <c r="C78" s="28"/>
      <c r="D78" s="28"/>
      <c r="E78" s="28"/>
      <c r="F78" s="34">
        <v>1</v>
      </c>
      <c r="G78" s="30">
        <f t="shared" si="9"/>
        <v>0</v>
      </c>
      <c r="H78" s="30">
        <f t="shared" si="10"/>
        <v>0</v>
      </c>
      <c r="I78" s="30">
        <f t="shared" si="11"/>
        <v>0</v>
      </c>
      <c r="J78" s="30">
        <f t="shared" si="12"/>
        <v>0</v>
      </c>
      <c r="K78" s="30">
        <f t="shared" si="12"/>
        <v>0</v>
      </c>
      <c r="L78" s="30">
        <f t="shared" si="12"/>
        <v>0</v>
      </c>
      <c r="M78" s="30">
        <f t="shared" si="13"/>
        <v>0</v>
      </c>
    </row>
    <row r="79" spans="1:13" ht="27" customHeight="1" x14ac:dyDescent="0.35">
      <c r="A79" s="26">
        <v>7</v>
      </c>
      <c r="B79" s="27" t="s">
        <v>64</v>
      </c>
      <c r="C79" s="28"/>
      <c r="D79" s="28"/>
      <c r="E79" s="28"/>
      <c r="F79" s="34">
        <v>20</v>
      </c>
      <c r="G79" s="30">
        <f t="shared" si="9"/>
        <v>0</v>
      </c>
      <c r="H79" s="30">
        <f t="shared" si="10"/>
        <v>0</v>
      </c>
      <c r="I79" s="30">
        <f t="shared" si="11"/>
        <v>0</v>
      </c>
      <c r="J79" s="30">
        <f t="shared" si="12"/>
        <v>0</v>
      </c>
      <c r="K79" s="30">
        <f t="shared" si="12"/>
        <v>0</v>
      </c>
      <c r="L79" s="30">
        <f t="shared" si="12"/>
        <v>0</v>
      </c>
      <c r="M79" s="30">
        <f t="shared" si="13"/>
        <v>0</v>
      </c>
    </row>
    <row r="80" spans="1:13" ht="27" customHeight="1" x14ac:dyDescent="0.35">
      <c r="A80" s="26">
        <v>8</v>
      </c>
      <c r="B80" s="27" t="s">
        <v>65</v>
      </c>
      <c r="C80" s="28"/>
      <c r="D80" s="28"/>
      <c r="E80" s="28"/>
      <c r="F80" s="34">
        <v>15</v>
      </c>
      <c r="G80" s="30">
        <f t="shared" si="9"/>
        <v>0</v>
      </c>
      <c r="H80" s="30">
        <f t="shared" si="10"/>
        <v>0</v>
      </c>
      <c r="I80" s="30">
        <f t="shared" si="11"/>
        <v>0</v>
      </c>
      <c r="J80" s="30">
        <f t="shared" si="12"/>
        <v>0</v>
      </c>
      <c r="K80" s="30">
        <f t="shared" si="12"/>
        <v>0</v>
      </c>
      <c r="L80" s="30">
        <f t="shared" si="12"/>
        <v>0</v>
      </c>
      <c r="M80" s="30">
        <f t="shared" si="13"/>
        <v>0</v>
      </c>
    </row>
    <row r="81" spans="1:13" ht="27" customHeight="1" x14ac:dyDescent="0.35">
      <c r="A81" s="26">
        <v>9</v>
      </c>
      <c r="B81" s="27" t="s">
        <v>66</v>
      </c>
      <c r="C81" s="28"/>
      <c r="D81" s="28"/>
      <c r="E81" s="28"/>
      <c r="F81" s="34">
        <v>24</v>
      </c>
      <c r="G81" s="30">
        <f t="shared" si="9"/>
        <v>0</v>
      </c>
      <c r="H81" s="30">
        <f t="shared" si="10"/>
        <v>0</v>
      </c>
      <c r="I81" s="30">
        <f t="shared" si="11"/>
        <v>0</v>
      </c>
      <c r="J81" s="30">
        <f t="shared" si="12"/>
        <v>0</v>
      </c>
      <c r="K81" s="30">
        <f t="shared" si="12"/>
        <v>0</v>
      </c>
      <c r="L81" s="30">
        <f t="shared" si="12"/>
        <v>0</v>
      </c>
      <c r="M81" s="30">
        <f t="shared" si="13"/>
        <v>0</v>
      </c>
    </row>
    <row r="82" spans="1:13" ht="27" customHeight="1" x14ac:dyDescent="0.35">
      <c r="A82" s="26">
        <v>10</v>
      </c>
      <c r="B82" s="42" t="s">
        <v>67</v>
      </c>
      <c r="C82" s="28"/>
      <c r="D82" s="28"/>
      <c r="E82" s="28"/>
      <c r="F82" s="34">
        <v>4</v>
      </c>
      <c r="G82" s="30">
        <f t="shared" si="9"/>
        <v>0</v>
      </c>
      <c r="H82" s="30">
        <f t="shared" si="10"/>
        <v>0</v>
      </c>
      <c r="I82" s="30">
        <f t="shared" si="11"/>
        <v>0</v>
      </c>
      <c r="J82" s="30">
        <f t="shared" si="12"/>
        <v>0</v>
      </c>
      <c r="K82" s="30">
        <f t="shared" si="12"/>
        <v>0</v>
      </c>
      <c r="L82" s="30">
        <f t="shared" si="12"/>
        <v>0</v>
      </c>
      <c r="M82" s="30">
        <f t="shared" si="13"/>
        <v>0</v>
      </c>
    </row>
    <row r="83" spans="1:13" ht="15" customHeight="1" x14ac:dyDescent="0.35">
      <c r="A83" s="26">
        <v>11</v>
      </c>
      <c r="B83" s="42" t="s">
        <v>68</v>
      </c>
      <c r="C83" s="28"/>
      <c r="D83" s="28"/>
      <c r="E83" s="28"/>
      <c r="F83" s="34">
        <v>8</v>
      </c>
      <c r="G83" s="30">
        <f t="shared" si="9"/>
        <v>0</v>
      </c>
      <c r="H83" s="30">
        <f t="shared" si="10"/>
        <v>0</v>
      </c>
      <c r="I83" s="30">
        <f t="shared" si="11"/>
        <v>0</v>
      </c>
      <c r="J83" s="30">
        <f t="shared" si="12"/>
        <v>0</v>
      </c>
      <c r="K83" s="30">
        <f t="shared" si="12"/>
        <v>0</v>
      </c>
      <c r="L83" s="30">
        <f t="shared" si="12"/>
        <v>0</v>
      </c>
      <c r="M83" s="30">
        <f t="shared" si="13"/>
        <v>0</v>
      </c>
    </row>
    <row r="84" spans="1:13" ht="15" customHeight="1" x14ac:dyDescent="0.35">
      <c r="A84" s="26">
        <v>12</v>
      </c>
      <c r="B84" s="42" t="s">
        <v>69</v>
      </c>
      <c r="C84" s="28"/>
      <c r="D84" s="28"/>
      <c r="E84" s="28"/>
      <c r="F84" s="34">
        <v>1</v>
      </c>
      <c r="G84" s="30">
        <f t="shared" si="9"/>
        <v>0</v>
      </c>
      <c r="H84" s="30">
        <f t="shared" si="10"/>
        <v>0</v>
      </c>
      <c r="I84" s="30">
        <f t="shared" si="11"/>
        <v>0</v>
      </c>
      <c r="J84" s="30">
        <f t="shared" si="12"/>
        <v>0</v>
      </c>
      <c r="K84" s="30">
        <f t="shared" si="12"/>
        <v>0</v>
      </c>
      <c r="L84" s="30">
        <f t="shared" si="12"/>
        <v>0</v>
      </c>
      <c r="M84" s="30">
        <f t="shared" si="13"/>
        <v>0</v>
      </c>
    </row>
    <row r="85" spans="1:13" ht="15" customHeight="1" x14ac:dyDescent="0.35">
      <c r="A85" s="26">
        <v>13</v>
      </c>
      <c r="B85" s="42" t="s">
        <v>70</v>
      </c>
      <c r="C85" s="28"/>
      <c r="D85" s="28"/>
      <c r="E85" s="28"/>
      <c r="F85" s="34">
        <v>22</v>
      </c>
      <c r="G85" s="30">
        <f t="shared" si="9"/>
        <v>0</v>
      </c>
      <c r="H85" s="30">
        <f t="shared" si="10"/>
        <v>0</v>
      </c>
      <c r="I85" s="30">
        <f t="shared" si="11"/>
        <v>0</v>
      </c>
      <c r="J85" s="30">
        <f t="shared" si="12"/>
        <v>0</v>
      </c>
      <c r="K85" s="30">
        <f t="shared" si="12"/>
        <v>0</v>
      </c>
      <c r="L85" s="30">
        <f t="shared" si="12"/>
        <v>0</v>
      </c>
      <c r="M85" s="30">
        <f t="shared" si="13"/>
        <v>0</v>
      </c>
    </row>
    <row r="86" spans="1:13" ht="15" customHeight="1" x14ac:dyDescent="0.35">
      <c r="A86" s="26">
        <v>14</v>
      </c>
      <c r="B86" s="42" t="s">
        <v>71</v>
      </c>
      <c r="C86" s="28"/>
      <c r="D86" s="28"/>
      <c r="E86" s="28"/>
      <c r="F86" s="34">
        <v>1</v>
      </c>
      <c r="G86" s="30">
        <f t="shared" si="9"/>
        <v>0</v>
      </c>
      <c r="H86" s="30">
        <f t="shared" si="10"/>
        <v>0</v>
      </c>
      <c r="I86" s="30">
        <f t="shared" si="11"/>
        <v>0</v>
      </c>
      <c r="J86" s="30">
        <f t="shared" si="12"/>
        <v>0</v>
      </c>
      <c r="K86" s="30">
        <f t="shared" si="12"/>
        <v>0</v>
      </c>
      <c r="L86" s="30">
        <f t="shared" si="12"/>
        <v>0</v>
      </c>
      <c r="M86" s="30">
        <f t="shared" si="13"/>
        <v>0</v>
      </c>
    </row>
    <row r="87" spans="1:13" ht="25.5" x14ac:dyDescent="0.35">
      <c r="A87" s="26">
        <v>15</v>
      </c>
      <c r="B87" s="27" t="s">
        <v>72</v>
      </c>
      <c r="C87" s="28"/>
      <c r="D87" s="28"/>
      <c r="E87" s="28"/>
      <c r="F87" s="34">
        <v>10</v>
      </c>
      <c r="G87" s="30">
        <f t="shared" si="9"/>
        <v>0</v>
      </c>
      <c r="H87" s="30">
        <f t="shared" si="10"/>
        <v>0</v>
      </c>
      <c r="I87" s="30">
        <f t="shared" si="11"/>
        <v>0</v>
      </c>
      <c r="J87" s="30">
        <f t="shared" si="12"/>
        <v>0</v>
      </c>
      <c r="K87" s="30">
        <f t="shared" si="12"/>
        <v>0</v>
      </c>
      <c r="L87" s="30">
        <f t="shared" si="12"/>
        <v>0</v>
      </c>
      <c r="M87" s="30">
        <f t="shared" si="13"/>
        <v>0</v>
      </c>
    </row>
    <row r="88" spans="1:13" ht="26.5" customHeight="1" x14ac:dyDescent="0.35">
      <c r="A88" s="26">
        <v>16</v>
      </c>
      <c r="B88" s="27" t="s">
        <v>73</v>
      </c>
      <c r="C88" s="28"/>
      <c r="D88" s="28"/>
      <c r="E88" s="28"/>
      <c r="F88" s="34">
        <v>5</v>
      </c>
      <c r="G88" s="30">
        <f t="shared" si="9"/>
        <v>0</v>
      </c>
      <c r="H88" s="30">
        <f t="shared" si="10"/>
        <v>0</v>
      </c>
      <c r="I88" s="30">
        <f t="shared" si="11"/>
        <v>0</v>
      </c>
      <c r="J88" s="30">
        <f t="shared" si="12"/>
        <v>0</v>
      </c>
      <c r="K88" s="30">
        <f t="shared" si="12"/>
        <v>0</v>
      </c>
      <c r="L88" s="30">
        <f t="shared" si="12"/>
        <v>0</v>
      </c>
      <c r="M88" s="30">
        <f t="shared" si="13"/>
        <v>0</v>
      </c>
    </row>
    <row r="89" spans="1:13" x14ac:dyDescent="0.35">
      <c r="A89" s="26">
        <v>17</v>
      </c>
      <c r="B89" s="42" t="s">
        <v>74</v>
      </c>
      <c r="C89" s="28"/>
      <c r="D89" s="28"/>
      <c r="E89" s="28"/>
      <c r="F89" s="34">
        <v>1</v>
      </c>
      <c r="G89" s="30">
        <f t="shared" si="9"/>
        <v>0</v>
      </c>
      <c r="H89" s="30">
        <f t="shared" si="10"/>
        <v>0</v>
      </c>
      <c r="I89" s="30">
        <f t="shared" si="11"/>
        <v>0</v>
      </c>
      <c r="J89" s="30">
        <f t="shared" si="12"/>
        <v>0</v>
      </c>
      <c r="K89" s="30">
        <f t="shared" si="12"/>
        <v>0</v>
      </c>
      <c r="L89" s="30">
        <f t="shared" si="12"/>
        <v>0</v>
      </c>
      <c r="M89" s="30">
        <f t="shared" si="13"/>
        <v>0</v>
      </c>
    </row>
    <row r="90" spans="1:13" ht="25.5" x14ac:dyDescent="0.35">
      <c r="A90" s="26">
        <v>18</v>
      </c>
      <c r="B90" s="27" t="s">
        <v>75</v>
      </c>
      <c r="C90" s="28"/>
      <c r="D90" s="28"/>
      <c r="E90" s="28"/>
      <c r="F90" s="34">
        <v>3</v>
      </c>
      <c r="G90" s="30">
        <f t="shared" si="9"/>
        <v>0</v>
      </c>
      <c r="H90" s="30">
        <f t="shared" si="10"/>
        <v>0</v>
      </c>
      <c r="I90" s="30">
        <f t="shared" si="11"/>
        <v>0</v>
      </c>
      <c r="J90" s="30">
        <f t="shared" ref="J90:L92" si="14">G90*12</f>
        <v>0</v>
      </c>
      <c r="K90" s="30">
        <f t="shared" si="14"/>
        <v>0</v>
      </c>
      <c r="L90" s="30">
        <f t="shared" si="14"/>
        <v>0</v>
      </c>
      <c r="M90" s="30">
        <f t="shared" si="13"/>
        <v>0</v>
      </c>
    </row>
    <row r="91" spans="1:13" ht="29" customHeight="1" x14ac:dyDescent="0.35">
      <c r="A91" s="26">
        <v>19</v>
      </c>
      <c r="B91" s="27" t="s">
        <v>76</v>
      </c>
      <c r="C91" s="28"/>
      <c r="D91" s="28"/>
      <c r="E91" s="28"/>
      <c r="F91" s="34">
        <v>2</v>
      </c>
      <c r="G91" s="30">
        <f t="shared" si="9"/>
        <v>0</v>
      </c>
      <c r="H91" s="30">
        <f t="shared" si="10"/>
        <v>0</v>
      </c>
      <c r="I91" s="30">
        <f t="shared" si="11"/>
        <v>0</v>
      </c>
      <c r="J91" s="30">
        <f t="shared" si="14"/>
        <v>0</v>
      </c>
      <c r="K91" s="30">
        <f t="shared" si="14"/>
        <v>0</v>
      </c>
      <c r="L91" s="30">
        <f t="shared" si="14"/>
        <v>0</v>
      </c>
      <c r="M91" s="30">
        <f t="shared" si="13"/>
        <v>0</v>
      </c>
    </row>
    <row r="92" spans="1:13" x14ac:dyDescent="0.35">
      <c r="A92" s="26">
        <v>20</v>
      </c>
      <c r="B92" s="42" t="s">
        <v>77</v>
      </c>
      <c r="C92" s="28"/>
      <c r="D92" s="28"/>
      <c r="E92" s="28"/>
      <c r="F92" s="34">
        <v>14</v>
      </c>
      <c r="G92" s="30">
        <f t="shared" si="9"/>
        <v>0</v>
      </c>
      <c r="H92" s="30">
        <f t="shared" si="10"/>
        <v>0</v>
      </c>
      <c r="I92" s="30">
        <f t="shared" si="11"/>
        <v>0</v>
      </c>
      <c r="J92" s="30">
        <f t="shared" si="14"/>
        <v>0</v>
      </c>
      <c r="K92" s="30">
        <f t="shared" si="14"/>
        <v>0</v>
      </c>
      <c r="L92" s="30">
        <f t="shared" si="14"/>
        <v>0</v>
      </c>
      <c r="M92" s="30">
        <f t="shared" si="13"/>
        <v>0</v>
      </c>
    </row>
    <row r="93" spans="1:13" x14ac:dyDescent="0.35">
      <c r="A93" s="81" t="s">
        <v>57</v>
      </c>
      <c r="B93" s="82"/>
      <c r="C93" s="82"/>
      <c r="D93" s="82"/>
      <c r="E93" s="82"/>
      <c r="F93" s="82"/>
      <c r="G93" s="35">
        <f>SUM(G73:G92)</f>
        <v>0</v>
      </c>
      <c r="H93" s="35">
        <f>SUM(H73:H92)</f>
        <v>0</v>
      </c>
      <c r="I93" s="35">
        <f>SUM(I73:I92)</f>
        <v>0</v>
      </c>
      <c r="J93" s="35"/>
      <c r="K93" s="35"/>
      <c r="L93" s="35"/>
      <c r="M93" s="35"/>
    </row>
    <row r="94" spans="1:13" x14ac:dyDescent="0.35">
      <c r="A94" s="81" t="s">
        <v>44</v>
      </c>
      <c r="B94" s="82"/>
      <c r="C94" s="82"/>
      <c r="D94" s="82"/>
      <c r="E94" s="82"/>
      <c r="F94" s="82"/>
      <c r="G94" s="82"/>
      <c r="H94" s="82"/>
      <c r="I94" s="82"/>
      <c r="J94" s="35">
        <f>SUM(J73:J92)</f>
        <v>0</v>
      </c>
      <c r="K94" s="35">
        <f>SUM(K73:K92)</f>
        <v>0</v>
      </c>
      <c r="L94" s="35">
        <f>SUM(L73:L92)</f>
        <v>0</v>
      </c>
      <c r="M94" s="35"/>
    </row>
    <row r="95" spans="1:13" ht="15" thickBot="1" x14ac:dyDescent="0.4">
      <c r="A95" s="81" t="s">
        <v>39</v>
      </c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43">
        <f>SUM(J94:L94)</f>
        <v>0</v>
      </c>
    </row>
    <row r="96" spans="1:13" ht="15" thickTop="1" x14ac:dyDescent="0.35">
      <c r="A96" s="31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38"/>
    </row>
    <row r="97" spans="1:13" x14ac:dyDescent="0.35">
      <c r="A97" s="31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38"/>
    </row>
    <row r="98" spans="1:13" x14ac:dyDescent="0.35">
      <c r="A98" s="31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38"/>
    </row>
    <row r="99" spans="1:13" x14ac:dyDescent="0.35">
      <c r="A99" s="31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38"/>
    </row>
    <row r="100" spans="1:13" x14ac:dyDescent="0.35">
      <c r="A100" s="31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38"/>
    </row>
    <row r="101" spans="1:13" x14ac:dyDescent="0.35">
      <c r="A101" s="31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38"/>
    </row>
    <row r="102" spans="1:13" x14ac:dyDescent="0.35">
      <c r="A102" s="31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38"/>
    </row>
    <row r="103" spans="1:13" x14ac:dyDescent="0.35">
      <c r="A103" s="31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38"/>
    </row>
    <row r="104" spans="1:13" x14ac:dyDescent="0.35">
      <c r="A104" s="31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38"/>
    </row>
    <row r="105" spans="1:13" ht="15.5" x14ac:dyDescent="0.35">
      <c r="A105" s="83" t="s">
        <v>78</v>
      </c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</row>
    <row r="106" spans="1:13" x14ac:dyDescent="0.35">
      <c r="A106" s="85" t="s">
        <v>16</v>
      </c>
      <c r="B106" s="85" t="s">
        <v>4</v>
      </c>
      <c r="C106" s="79" t="s">
        <v>41</v>
      </c>
      <c r="D106" s="79"/>
      <c r="E106" s="79"/>
      <c r="F106" s="87" t="s">
        <v>56</v>
      </c>
      <c r="G106" s="79" t="s">
        <v>57</v>
      </c>
      <c r="H106" s="79"/>
      <c r="I106" s="79"/>
      <c r="J106" s="79" t="s">
        <v>18</v>
      </c>
      <c r="K106" s="88"/>
      <c r="L106" s="88"/>
      <c r="M106" s="79" t="s">
        <v>19</v>
      </c>
    </row>
    <row r="107" spans="1:13" x14ac:dyDescent="0.35">
      <c r="A107" s="86"/>
      <c r="B107" s="86"/>
      <c r="C107" s="4" t="s">
        <v>20</v>
      </c>
      <c r="D107" s="4" t="s">
        <v>21</v>
      </c>
      <c r="E107" s="4" t="s">
        <v>22</v>
      </c>
      <c r="F107" s="87"/>
      <c r="G107" s="4" t="s">
        <v>20</v>
      </c>
      <c r="H107" s="4" t="s">
        <v>21</v>
      </c>
      <c r="I107" s="4" t="s">
        <v>22</v>
      </c>
      <c r="J107" s="4" t="s">
        <v>20</v>
      </c>
      <c r="K107" s="4" t="s">
        <v>21</v>
      </c>
      <c r="L107" s="4" t="s">
        <v>22</v>
      </c>
      <c r="M107" s="80"/>
    </row>
    <row r="108" spans="1:13" ht="25" x14ac:dyDescent="0.35">
      <c r="A108" s="26">
        <v>1</v>
      </c>
      <c r="B108" s="27" t="s">
        <v>58</v>
      </c>
      <c r="C108" s="28"/>
      <c r="D108" s="28"/>
      <c r="E108" s="28"/>
      <c r="F108" s="34">
        <v>1</v>
      </c>
      <c r="G108" s="30">
        <f>C108*F108</f>
        <v>0</v>
      </c>
      <c r="H108" s="30">
        <f>D108*F108</f>
        <v>0</v>
      </c>
      <c r="I108" s="30">
        <f>E108*F108</f>
        <v>0</v>
      </c>
      <c r="J108" s="30">
        <f>G108*12</f>
        <v>0</v>
      </c>
      <c r="K108" s="30">
        <f>H108*12</f>
        <v>0</v>
      </c>
      <c r="L108" s="30">
        <f>I108*12</f>
        <v>0</v>
      </c>
      <c r="M108" s="30">
        <f>SUM(J108:L108)</f>
        <v>0</v>
      </c>
    </row>
    <row r="109" spans="1:13" ht="25" x14ac:dyDescent="0.35">
      <c r="A109" s="26">
        <v>2</v>
      </c>
      <c r="B109" s="27" t="s">
        <v>59</v>
      </c>
      <c r="C109" s="28"/>
      <c r="D109" s="28"/>
      <c r="E109" s="28"/>
      <c r="F109" s="34">
        <v>1</v>
      </c>
      <c r="G109" s="30">
        <f t="shared" ref="G109:G127" si="15">C109*F109</f>
        <v>0</v>
      </c>
      <c r="H109" s="30">
        <f t="shared" ref="H109:H127" si="16">D109*F109</f>
        <v>0</v>
      </c>
      <c r="I109" s="30">
        <f t="shared" ref="I109:I127" si="17">E109*F109</f>
        <v>0</v>
      </c>
      <c r="J109" s="30">
        <f t="shared" ref="J109:L127" si="18">G109*12</f>
        <v>0</v>
      </c>
      <c r="K109" s="30">
        <f t="shared" si="18"/>
        <v>0</v>
      </c>
      <c r="L109" s="30">
        <f t="shared" si="18"/>
        <v>0</v>
      </c>
      <c r="M109" s="30">
        <f t="shared" ref="M109:M127" si="19">SUM(J109:L109)</f>
        <v>0</v>
      </c>
    </row>
    <row r="110" spans="1:13" x14ac:dyDescent="0.35">
      <c r="A110" s="26">
        <v>3</v>
      </c>
      <c r="B110" s="27" t="s">
        <v>60</v>
      </c>
      <c r="C110" s="28"/>
      <c r="D110" s="28"/>
      <c r="E110" s="28"/>
      <c r="F110" s="34">
        <v>1</v>
      </c>
      <c r="G110" s="30">
        <f t="shared" si="15"/>
        <v>0</v>
      </c>
      <c r="H110" s="30">
        <f t="shared" si="16"/>
        <v>0</v>
      </c>
      <c r="I110" s="30">
        <f t="shared" si="17"/>
        <v>0</v>
      </c>
      <c r="J110" s="30">
        <f t="shared" si="18"/>
        <v>0</v>
      </c>
      <c r="K110" s="30">
        <f t="shared" si="18"/>
        <v>0</v>
      </c>
      <c r="L110" s="30">
        <f t="shared" si="18"/>
        <v>0</v>
      </c>
      <c r="M110" s="30">
        <f t="shared" si="19"/>
        <v>0</v>
      </c>
    </row>
    <row r="111" spans="1:13" x14ac:dyDescent="0.35">
      <c r="A111" s="26">
        <v>4</v>
      </c>
      <c r="B111" s="27" t="s">
        <v>61</v>
      </c>
      <c r="C111" s="28"/>
      <c r="D111" s="28"/>
      <c r="E111" s="28"/>
      <c r="F111" s="34">
        <v>1</v>
      </c>
      <c r="G111" s="30">
        <f t="shared" si="15"/>
        <v>0</v>
      </c>
      <c r="H111" s="30">
        <f t="shared" si="16"/>
        <v>0</v>
      </c>
      <c r="I111" s="30">
        <f t="shared" si="17"/>
        <v>0</v>
      </c>
      <c r="J111" s="30">
        <f t="shared" si="18"/>
        <v>0</v>
      </c>
      <c r="K111" s="30">
        <f t="shared" si="18"/>
        <v>0</v>
      </c>
      <c r="L111" s="30">
        <f t="shared" si="18"/>
        <v>0</v>
      </c>
      <c r="M111" s="30">
        <f t="shared" si="19"/>
        <v>0</v>
      </c>
    </row>
    <row r="112" spans="1:13" ht="25" x14ac:dyDescent="0.35">
      <c r="A112" s="26">
        <v>5</v>
      </c>
      <c r="B112" s="27" t="s">
        <v>79</v>
      </c>
      <c r="C112" s="28"/>
      <c r="D112" s="28"/>
      <c r="E112" s="28"/>
      <c r="F112" s="34">
        <v>1</v>
      </c>
      <c r="G112" s="30">
        <f t="shared" si="15"/>
        <v>0</v>
      </c>
      <c r="H112" s="30">
        <f t="shared" si="16"/>
        <v>0</v>
      </c>
      <c r="I112" s="30">
        <f t="shared" si="17"/>
        <v>0</v>
      </c>
      <c r="J112" s="30">
        <f t="shared" si="18"/>
        <v>0</v>
      </c>
      <c r="K112" s="30">
        <f t="shared" si="18"/>
        <v>0</v>
      </c>
      <c r="L112" s="30">
        <f t="shared" si="18"/>
        <v>0</v>
      </c>
      <c r="M112" s="30">
        <f t="shared" si="19"/>
        <v>0</v>
      </c>
    </row>
    <row r="113" spans="1:13" x14ac:dyDescent="0.35">
      <c r="A113" s="26">
        <v>6</v>
      </c>
      <c r="B113" s="27" t="s">
        <v>63</v>
      </c>
      <c r="C113" s="28"/>
      <c r="D113" s="28"/>
      <c r="E113" s="28"/>
      <c r="F113" s="34">
        <v>1</v>
      </c>
      <c r="G113" s="30">
        <f t="shared" si="15"/>
        <v>0</v>
      </c>
      <c r="H113" s="30">
        <f t="shared" si="16"/>
        <v>0</v>
      </c>
      <c r="I113" s="30">
        <f t="shared" si="17"/>
        <v>0</v>
      </c>
      <c r="J113" s="30">
        <f t="shared" si="18"/>
        <v>0</v>
      </c>
      <c r="K113" s="30">
        <f t="shared" si="18"/>
        <v>0</v>
      </c>
      <c r="L113" s="30">
        <f t="shared" si="18"/>
        <v>0</v>
      </c>
      <c r="M113" s="30">
        <f t="shared" si="19"/>
        <v>0</v>
      </c>
    </row>
    <row r="114" spans="1:13" ht="25.5" x14ac:dyDescent="0.35">
      <c r="A114" s="26">
        <v>7</v>
      </c>
      <c r="B114" s="27" t="s">
        <v>64</v>
      </c>
      <c r="C114" s="28"/>
      <c r="D114" s="28"/>
      <c r="E114" s="28"/>
      <c r="F114" s="34">
        <v>25</v>
      </c>
      <c r="G114" s="30">
        <f t="shared" si="15"/>
        <v>0</v>
      </c>
      <c r="H114" s="30">
        <f t="shared" si="16"/>
        <v>0</v>
      </c>
      <c r="I114" s="30">
        <f t="shared" si="17"/>
        <v>0</v>
      </c>
      <c r="J114" s="30">
        <f t="shared" si="18"/>
        <v>0</v>
      </c>
      <c r="K114" s="30">
        <f t="shared" si="18"/>
        <v>0</v>
      </c>
      <c r="L114" s="30">
        <f t="shared" si="18"/>
        <v>0</v>
      </c>
      <c r="M114" s="30">
        <f t="shared" si="19"/>
        <v>0</v>
      </c>
    </row>
    <row r="115" spans="1:13" ht="37.5" x14ac:dyDescent="0.35">
      <c r="A115" s="26">
        <v>8</v>
      </c>
      <c r="B115" s="27" t="s">
        <v>65</v>
      </c>
      <c r="C115" s="28"/>
      <c r="D115" s="28"/>
      <c r="E115" s="28"/>
      <c r="F115" s="34">
        <v>10</v>
      </c>
      <c r="G115" s="30">
        <f t="shared" si="15"/>
        <v>0</v>
      </c>
      <c r="H115" s="30">
        <f t="shared" si="16"/>
        <v>0</v>
      </c>
      <c r="I115" s="30">
        <f t="shared" si="17"/>
        <v>0</v>
      </c>
      <c r="J115" s="30">
        <f t="shared" si="18"/>
        <v>0</v>
      </c>
      <c r="K115" s="30">
        <f t="shared" si="18"/>
        <v>0</v>
      </c>
      <c r="L115" s="30">
        <f t="shared" si="18"/>
        <v>0</v>
      </c>
      <c r="M115" s="30">
        <f t="shared" si="19"/>
        <v>0</v>
      </c>
    </row>
    <row r="116" spans="1:13" ht="25" x14ac:dyDescent="0.35">
      <c r="A116" s="26">
        <v>9</v>
      </c>
      <c r="B116" s="27" t="s">
        <v>66</v>
      </c>
      <c r="C116" s="28"/>
      <c r="D116" s="28"/>
      <c r="E116" s="28"/>
      <c r="F116" s="34">
        <v>14</v>
      </c>
      <c r="G116" s="30">
        <f t="shared" si="15"/>
        <v>0</v>
      </c>
      <c r="H116" s="30">
        <f t="shared" si="16"/>
        <v>0</v>
      </c>
      <c r="I116" s="30">
        <f t="shared" si="17"/>
        <v>0</v>
      </c>
      <c r="J116" s="30">
        <f t="shared" si="18"/>
        <v>0</v>
      </c>
      <c r="K116" s="30">
        <f t="shared" si="18"/>
        <v>0</v>
      </c>
      <c r="L116" s="30">
        <f t="shared" si="18"/>
        <v>0</v>
      </c>
      <c r="M116" s="30">
        <f t="shared" si="19"/>
        <v>0</v>
      </c>
    </row>
    <row r="117" spans="1:13" ht="25.5" x14ac:dyDescent="0.35">
      <c r="A117" s="26">
        <v>10</v>
      </c>
      <c r="B117" s="27" t="s">
        <v>67</v>
      </c>
      <c r="C117" s="28"/>
      <c r="D117" s="28"/>
      <c r="E117" s="28"/>
      <c r="F117" s="34">
        <v>2</v>
      </c>
      <c r="G117" s="30">
        <f t="shared" si="15"/>
        <v>0</v>
      </c>
      <c r="H117" s="30">
        <f t="shared" si="16"/>
        <v>0</v>
      </c>
      <c r="I117" s="30">
        <f t="shared" si="17"/>
        <v>0</v>
      </c>
      <c r="J117" s="30">
        <f t="shared" si="18"/>
        <v>0</v>
      </c>
      <c r="K117" s="30">
        <f t="shared" si="18"/>
        <v>0</v>
      </c>
      <c r="L117" s="30">
        <f t="shared" si="18"/>
        <v>0</v>
      </c>
      <c r="M117" s="30">
        <f t="shared" si="19"/>
        <v>0</v>
      </c>
    </row>
    <row r="118" spans="1:13" x14ac:dyDescent="0.35">
      <c r="A118" s="26">
        <v>11</v>
      </c>
      <c r="B118" s="27" t="s">
        <v>68</v>
      </c>
      <c r="C118" s="28"/>
      <c r="D118" s="28"/>
      <c r="E118" s="28"/>
      <c r="F118" s="34">
        <v>6</v>
      </c>
      <c r="G118" s="30">
        <f t="shared" si="15"/>
        <v>0</v>
      </c>
      <c r="H118" s="30">
        <f t="shared" si="16"/>
        <v>0</v>
      </c>
      <c r="I118" s="30">
        <f t="shared" si="17"/>
        <v>0</v>
      </c>
      <c r="J118" s="30">
        <f t="shared" si="18"/>
        <v>0</v>
      </c>
      <c r="K118" s="30">
        <f t="shared" si="18"/>
        <v>0</v>
      </c>
      <c r="L118" s="30">
        <f t="shared" si="18"/>
        <v>0</v>
      </c>
      <c r="M118" s="30">
        <f t="shared" si="19"/>
        <v>0</v>
      </c>
    </row>
    <row r="119" spans="1:13" x14ac:dyDescent="0.35">
      <c r="A119" s="26">
        <v>12</v>
      </c>
      <c r="B119" s="27" t="s">
        <v>80</v>
      </c>
      <c r="C119" s="28"/>
      <c r="D119" s="28"/>
      <c r="E119" s="28"/>
      <c r="F119" s="34">
        <v>1</v>
      </c>
      <c r="G119" s="30">
        <f t="shared" si="15"/>
        <v>0</v>
      </c>
      <c r="H119" s="30">
        <f t="shared" si="16"/>
        <v>0</v>
      </c>
      <c r="I119" s="30">
        <f t="shared" si="17"/>
        <v>0</v>
      </c>
      <c r="J119" s="30">
        <f t="shared" si="18"/>
        <v>0</v>
      </c>
      <c r="K119" s="30">
        <f t="shared" si="18"/>
        <v>0</v>
      </c>
      <c r="L119" s="30">
        <f t="shared" si="18"/>
        <v>0</v>
      </c>
      <c r="M119" s="30">
        <f t="shared" si="19"/>
        <v>0</v>
      </c>
    </row>
    <row r="120" spans="1:13" x14ac:dyDescent="0.35">
      <c r="A120" s="26">
        <v>13</v>
      </c>
      <c r="B120" s="27" t="s">
        <v>70</v>
      </c>
      <c r="C120" s="28"/>
      <c r="D120" s="28"/>
      <c r="E120" s="28"/>
      <c r="F120" s="34">
        <v>18</v>
      </c>
      <c r="G120" s="30">
        <f t="shared" si="15"/>
        <v>0</v>
      </c>
      <c r="H120" s="30">
        <f t="shared" si="16"/>
        <v>0</v>
      </c>
      <c r="I120" s="30">
        <f t="shared" si="17"/>
        <v>0</v>
      </c>
      <c r="J120" s="30">
        <f t="shared" si="18"/>
        <v>0</v>
      </c>
      <c r="K120" s="30">
        <f t="shared" si="18"/>
        <v>0</v>
      </c>
      <c r="L120" s="30">
        <f t="shared" si="18"/>
        <v>0</v>
      </c>
      <c r="M120" s="30">
        <f t="shared" si="19"/>
        <v>0</v>
      </c>
    </row>
    <row r="121" spans="1:13" x14ac:dyDescent="0.35">
      <c r="A121" s="26">
        <v>14</v>
      </c>
      <c r="B121" s="27" t="s">
        <v>71</v>
      </c>
      <c r="C121" s="28"/>
      <c r="D121" s="28"/>
      <c r="E121" s="28"/>
      <c r="F121" s="34">
        <v>1</v>
      </c>
      <c r="G121" s="30">
        <f t="shared" si="15"/>
        <v>0</v>
      </c>
      <c r="H121" s="30">
        <f t="shared" si="16"/>
        <v>0</v>
      </c>
      <c r="I121" s="30">
        <f t="shared" si="17"/>
        <v>0</v>
      </c>
      <c r="J121" s="30">
        <f t="shared" si="18"/>
        <v>0</v>
      </c>
      <c r="K121" s="30">
        <f t="shared" si="18"/>
        <v>0</v>
      </c>
      <c r="L121" s="30">
        <f t="shared" si="18"/>
        <v>0</v>
      </c>
      <c r="M121" s="30">
        <f t="shared" si="19"/>
        <v>0</v>
      </c>
    </row>
    <row r="122" spans="1:13" ht="25.5" x14ac:dyDescent="0.35">
      <c r="A122" s="26">
        <v>15</v>
      </c>
      <c r="B122" s="27" t="s">
        <v>81</v>
      </c>
      <c r="C122" s="28"/>
      <c r="D122" s="28"/>
      <c r="E122" s="28"/>
      <c r="F122" s="34">
        <v>8</v>
      </c>
      <c r="G122" s="30">
        <f t="shared" si="15"/>
        <v>0</v>
      </c>
      <c r="H122" s="30">
        <f t="shared" si="16"/>
        <v>0</v>
      </c>
      <c r="I122" s="30">
        <f t="shared" si="17"/>
        <v>0</v>
      </c>
      <c r="J122" s="30">
        <f t="shared" si="18"/>
        <v>0</v>
      </c>
      <c r="K122" s="30">
        <f t="shared" si="18"/>
        <v>0</v>
      </c>
      <c r="L122" s="30">
        <f t="shared" si="18"/>
        <v>0</v>
      </c>
      <c r="M122" s="30">
        <f t="shared" si="19"/>
        <v>0</v>
      </c>
    </row>
    <row r="123" spans="1:13" ht="25.5" x14ac:dyDescent="0.35">
      <c r="A123" s="26">
        <v>16</v>
      </c>
      <c r="B123" s="27" t="s">
        <v>73</v>
      </c>
      <c r="C123" s="28"/>
      <c r="D123" s="28"/>
      <c r="E123" s="28"/>
      <c r="F123" s="34">
        <v>3</v>
      </c>
      <c r="G123" s="30">
        <f t="shared" si="15"/>
        <v>0</v>
      </c>
      <c r="H123" s="30">
        <f t="shared" si="16"/>
        <v>0</v>
      </c>
      <c r="I123" s="30">
        <f t="shared" si="17"/>
        <v>0</v>
      </c>
      <c r="J123" s="30">
        <f t="shared" si="18"/>
        <v>0</v>
      </c>
      <c r="K123" s="30">
        <f t="shared" si="18"/>
        <v>0</v>
      </c>
      <c r="L123" s="30">
        <f t="shared" si="18"/>
        <v>0</v>
      </c>
      <c r="M123" s="30">
        <f t="shared" si="19"/>
        <v>0</v>
      </c>
    </row>
    <row r="124" spans="1:13" x14ac:dyDescent="0.35">
      <c r="A124" s="26">
        <v>17</v>
      </c>
      <c r="B124" s="27" t="s">
        <v>74</v>
      </c>
      <c r="C124" s="28"/>
      <c r="D124" s="28"/>
      <c r="E124" s="28"/>
      <c r="F124" s="34">
        <v>1</v>
      </c>
      <c r="G124" s="30">
        <f t="shared" si="15"/>
        <v>0</v>
      </c>
      <c r="H124" s="30">
        <f t="shared" si="16"/>
        <v>0</v>
      </c>
      <c r="I124" s="30">
        <f t="shared" si="17"/>
        <v>0</v>
      </c>
      <c r="J124" s="30">
        <f t="shared" si="18"/>
        <v>0</v>
      </c>
      <c r="K124" s="30">
        <f t="shared" si="18"/>
        <v>0</v>
      </c>
      <c r="L124" s="30">
        <f t="shared" si="18"/>
        <v>0</v>
      </c>
      <c r="M124" s="30">
        <f t="shared" si="19"/>
        <v>0</v>
      </c>
    </row>
    <row r="125" spans="1:13" ht="25.5" x14ac:dyDescent="0.35">
      <c r="A125" s="26">
        <v>18</v>
      </c>
      <c r="B125" s="27" t="s">
        <v>75</v>
      </c>
      <c r="C125" s="28"/>
      <c r="D125" s="28"/>
      <c r="E125" s="28"/>
      <c r="F125" s="34">
        <v>2</v>
      </c>
      <c r="G125" s="30">
        <f t="shared" si="15"/>
        <v>0</v>
      </c>
      <c r="H125" s="30">
        <f t="shared" si="16"/>
        <v>0</v>
      </c>
      <c r="I125" s="30">
        <f t="shared" si="17"/>
        <v>0</v>
      </c>
      <c r="J125" s="30">
        <f t="shared" si="18"/>
        <v>0</v>
      </c>
      <c r="K125" s="30">
        <f t="shared" si="18"/>
        <v>0</v>
      </c>
      <c r="L125" s="30">
        <f t="shared" si="18"/>
        <v>0</v>
      </c>
      <c r="M125" s="30">
        <f t="shared" si="19"/>
        <v>0</v>
      </c>
    </row>
    <row r="126" spans="1:13" ht="27.5" customHeight="1" x14ac:dyDescent="0.35">
      <c r="A126" s="26">
        <v>19</v>
      </c>
      <c r="B126" s="27" t="s">
        <v>76</v>
      </c>
      <c r="C126" s="28"/>
      <c r="D126" s="28"/>
      <c r="E126" s="28"/>
      <c r="F126" s="34">
        <v>1</v>
      </c>
      <c r="G126" s="30">
        <f t="shared" si="15"/>
        <v>0</v>
      </c>
      <c r="H126" s="30">
        <f t="shared" si="16"/>
        <v>0</v>
      </c>
      <c r="I126" s="30">
        <f t="shared" si="17"/>
        <v>0</v>
      </c>
      <c r="J126" s="30">
        <f t="shared" si="18"/>
        <v>0</v>
      </c>
      <c r="K126" s="30">
        <f t="shared" si="18"/>
        <v>0</v>
      </c>
      <c r="L126" s="30">
        <f t="shared" si="18"/>
        <v>0</v>
      </c>
      <c r="M126" s="30">
        <f t="shared" si="19"/>
        <v>0</v>
      </c>
    </row>
    <row r="127" spans="1:13" x14ac:dyDescent="0.35">
      <c r="A127" s="26">
        <v>20</v>
      </c>
      <c r="B127" s="27" t="s">
        <v>77</v>
      </c>
      <c r="C127" s="28"/>
      <c r="D127" s="28"/>
      <c r="E127" s="28"/>
      <c r="F127" s="34">
        <v>4</v>
      </c>
      <c r="G127" s="30">
        <f t="shared" si="15"/>
        <v>0</v>
      </c>
      <c r="H127" s="30">
        <f t="shared" si="16"/>
        <v>0</v>
      </c>
      <c r="I127" s="30">
        <f t="shared" si="17"/>
        <v>0</v>
      </c>
      <c r="J127" s="30">
        <f t="shared" si="18"/>
        <v>0</v>
      </c>
      <c r="K127" s="30">
        <f t="shared" si="18"/>
        <v>0</v>
      </c>
      <c r="L127" s="30">
        <f t="shared" si="18"/>
        <v>0</v>
      </c>
      <c r="M127" s="30">
        <f t="shared" si="19"/>
        <v>0</v>
      </c>
    </row>
    <row r="128" spans="1:13" x14ac:dyDescent="0.35">
      <c r="A128" s="81" t="s">
        <v>57</v>
      </c>
      <c r="B128" s="82"/>
      <c r="C128" s="82"/>
      <c r="D128" s="82"/>
      <c r="E128" s="82"/>
      <c r="F128" s="82"/>
      <c r="G128" s="35">
        <f>SUM(G108:G127)</f>
        <v>0</v>
      </c>
      <c r="H128" s="35">
        <f>SUM(H108:H127)</f>
        <v>0</v>
      </c>
      <c r="I128" s="35">
        <f>SUM(I108:I127)</f>
        <v>0</v>
      </c>
      <c r="J128" s="35"/>
      <c r="K128" s="35"/>
      <c r="L128" s="35"/>
      <c r="M128" s="35"/>
    </row>
    <row r="129" spans="1:13" x14ac:dyDescent="0.35">
      <c r="A129" s="81" t="s">
        <v>44</v>
      </c>
      <c r="B129" s="82"/>
      <c r="C129" s="82"/>
      <c r="D129" s="82"/>
      <c r="E129" s="82"/>
      <c r="F129" s="82"/>
      <c r="G129" s="82"/>
      <c r="H129" s="82"/>
      <c r="I129" s="82"/>
      <c r="J129" s="35">
        <f>SUM(J108:J127)</f>
        <v>0</v>
      </c>
      <c r="K129" s="35">
        <f>SUM(K108:K127)</f>
        <v>0</v>
      </c>
      <c r="L129" s="35">
        <f>SUM(L108:L127)</f>
        <v>0</v>
      </c>
      <c r="M129" s="35"/>
    </row>
    <row r="130" spans="1:13" ht="15" thickBot="1" x14ac:dyDescent="0.4">
      <c r="A130" s="81" t="s">
        <v>39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43">
        <f>SUM(J129:L129)</f>
        <v>0</v>
      </c>
    </row>
    <row r="131" spans="1:13" ht="16" thickTop="1" x14ac:dyDescent="0.35">
      <c r="A131" s="83" t="s">
        <v>82</v>
      </c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</row>
    <row r="132" spans="1:13" x14ac:dyDescent="0.35">
      <c r="A132" s="85" t="s">
        <v>16</v>
      </c>
      <c r="B132" s="85" t="s">
        <v>4</v>
      </c>
      <c r="C132" s="79" t="s">
        <v>41</v>
      </c>
      <c r="D132" s="79"/>
      <c r="E132" s="79"/>
      <c r="F132" s="87" t="s">
        <v>56</v>
      </c>
      <c r="G132" s="79" t="s">
        <v>57</v>
      </c>
      <c r="H132" s="79"/>
      <c r="I132" s="79"/>
      <c r="J132" s="79" t="s">
        <v>18</v>
      </c>
      <c r="K132" s="88"/>
      <c r="L132" s="88"/>
      <c r="M132" s="79" t="s">
        <v>19</v>
      </c>
    </row>
    <row r="133" spans="1:13" x14ac:dyDescent="0.35">
      <c r="A133" s="86"/>
      <c r="B133" s="86"/>
      <c r="C133" s="4" t="s">
        <v>20</v>
      </c>
      <c r="D133" s="4" t="s">
        <v>21</v>
      </c>
      <c r="E133" s="4" t="s">
        <v>22</v>
      </c>
      <c r="F133" s="87"/>
      <c r="G133" s="4" t="s">
        <v>20</v>
      </c>
      <c r="H133" s="4" t="s">
        <v>21</v>
      </c>
      <c r="I133" s="4" t="s">
        <v>22</v>
      </c>
      <c r="J133" s="4" t="s">
        <v>20</v>
      </c>
      <c r="K133" s="4" t="s">
        <v>21</v>
      </c>
      <c r="L133" s="4" t="s">
        <v>22</v>
      </c>
      <c r="M133" s="80"/>
    </row>
    <row r="134" spans="1:13" ht="14.5" customHeight="1" x14ac:dyDescent="0.35">
      <c r="A134" s="26">
        <v>1</v>
      </c>
      <c r="B134" s="27" t="s">
        <v>83</v>
      </c>
      <c r="C134" s="28"/>
      <c r="D134" s="28"/>
      <c r="E134" s="28"/>
      <c r="F134" s="34">
        <v>1</v>
      </c>
      <c r="G134" s="30">
        <f>C134*F134</f>
        <v>0</v>
      </c>
      <c r="H134" s="30">
        <f>D134*F134</f>
        <v>0</v>
      </c>
      <c r="I134" s="30">
        <f>E134*F134</f>
        <v>0</v>
      </c>
      <c r="J134" s="30">
        <f>G134*12</f>
        <v>0</v>
      </c>
      <c r="K134" s="30">
        <f>H134*12</f>
        <v>0</v>
      </c>
      <c r="L134" s="30">
        <f>I134*12</f>
        <v>0</v>
      </c>
      <c r="M134" s="30">
        <f>SUM(J134:L134)</f>
        <v>0</v>
      </c>
    </row>
    <row r="135" spans="1:13" ht="25" x14ac:dyDescent="0.35">
      <c r="A135" s="26">
        <v>2</v>
      </c>
      <c r="B135" s="27" t="s">
        <v>84</v>
      </c>
      <c r="C135" s="28"/>
      <c r="D135" s="28"/>
      <c r="E135" s="28"/>
      <c r="F135" s="34">
        <v>1</v>
      </c>
      <c r="G135" s="30">
        <f t="shared" ref="G135:G153" si="20">C135*F135</f>
        <v>0</v>
      </c>
      <c r="H135" s="30">
        <f t="shared" ref="H135:H153" si="21">D135*F135</f>
        <v>0</v>
      </c>
      <c r="I135" s="30">
        <f t="shared" ref="I135:I153" si="22">E135*F135</f>
        <v>0</v>
      </c>
      <c r="J135" s="30">
        <f t="shared" ref="J135:L153" si="23">G135*12</f>
        <v>0</v>
      </c>
      <c r="K135" s="30">
        <f t="shared" si="23"/>
        <v>0</v>
      </c>
      <c r="L135" s="30">
        <f t="shared" si="23"/>
        <v>0</v>
      </c>
      <c r="M135" s="30">
        <f t="shared" ref="M135:M153" si="24">SUM(J135:L135)</f>
        <v>0</v>
      </c>
    </row>
    <row r="136" spans="1:13" x14ac:dyDescent="0.35">
      <c r="A136" s="26">
        <v>3</v>
      </c>
      <c r="B136" s="27" t="s">
        <v>85</v>
      </c>
      <c r="C136" s="28"/>
      <c r="D136" s="28"/>
      <c r="E136" s="28"/>
      <c r="F136" s="34">
        <v>1</v>
      </c>
      <c r="G136" s="30">
        <f t="shared" si="20"/>
        <v>0</v>
      </c>
      <c r="H136" s="30">
        <f t="shared" si="21"/>
        <v>0</v>
      </c>
      <c r="I136" s="30">
        <f t="shared" si="22"/>
        <v>0</v>
      </c>
      <c r="J136" s="30">
        <f t="shared" si="23"/>
        <v>0</v>
      </c>
      <c r="K136" s="30">
        <f t="shared" si="23"/>
        <v>0</v>
      </c>
      <c r="L136" s="30">
        <f t="shared" si="23"/>
        <v>0</v>
      </c>
      <c r="M136" s="30">
        <f t="shared" si="24"/>
        <v>0</v>
      </c>
    </row>
    <row r="137" spans="1:13" x14ac:dyDescent="0.35">
      <c r="A137" s="26">
        <v>4</v>
      </c>
      <c r="B137" s="27" t="s">
        <v>86</v>
      </c>
      <c r="C137" s="28"/>
      <c r="D137" s="28"/>
      <c r="E137" s="28"/>
      <c r="F137" s="34">
        <v>1</v>
      </c>
      <c r="G137" s="30">
        <f t="shared" si="20"/>
        <v>0</v>
      </c>
      <c r="H137" s="30">
        <f t="shared" si="21"/>
        <v>0</v>
      </c>
      <c r="I137" s="30">
        <f t="shared" si="22"/>
        <v>0</v>
      </c>
      <c r="J137" s="30">
        <f t="shared" si="23"/>
        <v>0</v>
      </c>
      <c r="K137" s="30">
        <f t="shared" si="23"/>
        <v>0</v>
      </c>
      <c r="L137" s="30">
        <f t="shared" si="23"/>
        <v>0</v>
      </c>
      <c r="M137" s="30">
        <f t="shared" si="24"/>
        <v>0</v>
      </c>
    </row>
    <row r="138" spans="1:13" ht="25" x14ac:dyDescent="0.35">
      <c r="A138" s="26">
        <v>5</v>
      </c>
      <c r="B138" s="27" t="s">
        <v>87</v>
      </c>
      <c r="C138" s="28"/>
      <c r="D138" s="28"/>
      <c r="E138" s="28"/>
      <c r="F138" s="34">
        <v>1</v>
      </c>
      <c r="G138" s="30">
        <f t="shared" si="20"/>
        <v>0</v>
      </c>
      <c r="H138" s="30">
        <f t="shared" si="21"/>
        <v>0</v>
      </c>
      <c r="I138" s="30">
        <f t="shared" si="22"/>
        <v>0</v>
      </c>
      <c r="J138" s="30">
        <f t="shared" si="23"/>
        <v>0</v>
      </c>
      <c r="K138" s="30">
        <f t="shared" si="23"/>
        <v>0</v>
      </c>
      <c r="L138" s="30">
        <f t="shared" si="23"/>
        <v>0</v>
      </c>
      <c r="M138" s="30">
        <f t="shared" si="24"/>
        <v>0</v>
      </c>
    </row>
    <row r="139" spans="1:13" x14ac:dyDescent="0.35">
      <c r="A139" s="26">
        <v>6</v>
      </c>
      <c r="B139" s="27" t="s">
        <v>88</v>
      </c>
      <c r="C139" s="28"/>
      <c r="D139" s="28"/>
      <c r="E139" s="28"/>
      <c r="F139" s="34">
        <v>1</v>
      </c>
      <c r="G139" s="30">
        <f t="shared" si="20"/>
        <v>0</v>
      </c>
      <c r="H139" s="30">
        <f t="shared" si="21"/>
        <v>0</v>
      </c>
      <c r="I139" s="30">
        <f t="shared" si="22"/>
        <v>0</v>
      </c>
      <c r="J139" s="30">
        <f t="shared" si="23"/>
        <v>0</v>
      </c>
      <c r="K139" s="30">
        <f t="shared" si="23"/>
        <v>0</v>
      </c>
      <c r="L139" s="30">
        <f t="shared" si="23"/>
        <v>0</v>
      </c>
      <c r="M139" s="30">
        <f t="shared" si="24"/>
        <v>0</v>
      </c>
    </row>
    <row r="140" spans="1:13" ht="25.5" x14ac:dyDescent="0.35">
      <c r="A140" s="26">
        <v>7</v>
      </c>
      <c r="B140" s="27" t="s">
        <v>64</v>
      </c>
      <c r="C140" s="28"/>
      <c r="D140" s="28"/>
      <c r="E140" s="28"/>
      <c r="F140" s="34">
        <v>25</v>
      </c>
      <c r="G140" s="30">
        <f t="shared" si="20"/>
        <v>0</v>
      </c>
      <c r="H140" s="30">
        <f t="shared" si="21"/>
        <v>0</v>
      </c>
      <c r="I140" s="30">
        <f t="shared" si="22"/>
        <v>0</v>
      </c>
      <c r="J140" s="30">
        <f t="shared" si="23"/>
        <v>0</v>
      </c>
      <c r="K140" s="30">
        <f t="shared" si="23"/>
        <v>0</v>
      </c>
      <c r="L140" s="30">
        <f t="shared" si="23"/>
        <v>0</v>
      </c>
      <c r="M140" s="30">
        <f t="shared" si="24"/>
        <v>0</v>
      </c>
    </row>
    <row r="141" spans="1:13" ht="28.5" customHeight="1" x14ac:dyDescent="0.35">
      <c r="A141" s="26">
        <v>8</v>
      </c>
      <c r="B141" s="27" t="s">
        <v>65</v>
      </c>
      <c r="C141" s="28"/>
      <c r="D141" s="28"/>
      <c r="E141" s="28"/>
      <c r="F141" s="34">
        <v>10</v>
      </c>
      <c r="G141" s="30">
        <f t="shared" si="20"/>
        <v>0</v>
      </c>
      <c r="H141" s="30">
        <f t="shared" si="21"/>
        <v>0</v>
      </c>
      <c r="I141" s="30">
        <f t="shared" si="22"/>
        <v>0</v>
      </c>
      <c r="J141" s="30">
        <f t="shared" si="23"/>
        <v>0</v>
      </c>
      <c r="K141" s="30">
        <f t="shared" si="23"/>
        <v>0</v>
      </c>
      <c r="L141" s="30">
        <f t="shared" si="23"/>
        <v>0</v>
      </c>
      <c r="M141" s="30">
        <f t="shared" si="24"/>
        <v>0</v>
      </c>
    </row>
    <row r="142" spans="1:13" ht="25" x14ac:dyDescent="0.35">
      <c r="A142" s="26">
        <v>9</v>
      </c>
      <c r="B142" s="27" t="s">
        <v>66</v>
      </c>
      <c r="C142" s="28"/>
      <c r="D142" s="28"/>
      <c r="E142" s="28"/>
      <c r="F142" s="34">
        <v>6</v>
      </c>
      <c r="G142" s="30">
        <f t="shared" si="20"/>
        <v>0</v>
      </c>
      <c r="H142" s="30">
        <f t="shared" si="21"/>
        <v>0</v>
      </c>
      <c r="I142" s="30">
        <f t="shared" si="22"/>
        <v>0</v>
      </c>
      <c r="J142" s="30">
        <f t="shared" si="23"/>
        <v>0</v>
      </c>
      <c r="K142" s="30">
        <f t="shared" si="23"/>
        <v>0</v>
      </c>
      <c r="L142" s="30">
        <f t="shared" si="23"/>
        <v>0</v>
      </c>
      <c r="M142" s="30">
        <f t="shared" si="24"/>
        <v>0</v>
      </c>
    </row>
    <row r="143" spans="1:13" ht="25.5" x14ac:dyDescent="0.35">
      <c r="A143" s="26">
        <v>10</v>
      </c>
      <c r="B143" s="27" t="s">
        <v>67</v>
      </c>
      <c r="C143" s="28"/>
      <c r="D143" s="28"/>
      <c r="E143" s="28"/>
      <c r="F143" s="34">
        <v>1</v>
      </c>
      <c r="G143" s="30">
        <f t="shared" si="20"/>
        <v>0</v>
      </c>
      <c r="H143" s="30">
        <f t="shared" si="21"/>
        <v>0</v>
      </c>
      <c r="I143" s="30">
        <f t="shared" si="22"/>
        <v>0</v>
      </c>
      <c r="J143" s="30">
        <f t="shared" si="23"/>
        <v>0</v>
      </c>
      <c r="K143" s="30">
        <f t="shared" si="23"/>
        <v>0</v>
      </c>
      <c r="L143" s="30">
        <f t="shared" si="23"/>
        <v>0</v>
      </c>
      <c r="M143" s="30">
        <f t="shared" si="24"/>
        <v>0</v>
      </c>
    </row>
    <row r="144" spans="1:13" x14ac:dyDescent="0.35">
      <c r="A144" s="26">
        <v>11</v>
      </c>
      <c r="B144" s="27" t="s">
        <v>68</v>
      </c>
      <c r="C144" s="28"/>
      <c r="D144" s="28"/>
      <c r="E144" s="28"/>
      <c r="F144" s="34">
        <v>6</v>
      </c>
      <c r="G144" s="30">
        <f t="shared" si="20"/>
        <v>0</v>
      </c>
      <c r="H144" s="30">
        <f t="shared" si="21"/>
        <v>0</v>
      </c>
      <c r="I144" s="30">
        <f t="shared" si="22"/>
        <v>0</v>
      </c>
      <c r="J144" s="30">
        <f t="shared" si="23"/>
        <v>0</v>
      </c>
      <c r="K144" s="30">
        <f t="shared" si="23"/>
        <v>0</v>
      </c>
      <c r="L144" s="30">
        <f t="shared" si="23"/>
        <v>0</v>
      </c>
      <c r="M144" s="30">
        <f t="shared" si="24"/>
        <v>0</v>
      </c>
    </row>
    <row r="145" spans="1:13" x14ac:dyDescent="0.35">
      <c r="A145" s="26">
        <v>12</v>
      </c>
      <c r="B145" s="27" t="s">
        <v>80</v>
      </c>
      <c r="C145" s="28"/>
      <c r="D145" s="28"/>
      <c r="E145" s="28"/>
      <c r="F145" s="34">
        <v>1</v>
      </c>
      <c r="G145" s="30">
        <f t="shared" si="20"/>
        <v>0</v>
      </c>
      <c r="H145" s="30">
        <f t="shared" si="21"/>
        <v>0</v>
      </c>
      <c r="I145" s="30">
        <f t="shared" si="22"/>
        <v>0</v>
      </c>
      <c r="J145" s="30">
        <f t="shared" si="23"/>
        <v>0</v>
      </c>
      <c r="K145" s="30">
        <f t="shared" si="23"/>
        <v>0</v>
      </c>
      <c r="L145" s="30">
        <f t="shared" si="23"/>
        <v>0</v>
      </c>
      <c r="M145" s="30">
        <f t="shared" si="24"/>
        <v>0</v>
      </c>
    </row>
    <row r="146" spans="1:13" x14ac:dyDescent="0.35">
      <c r="A146" s="26">
        <v>13</v>
      </c>
      <c r="B146" s="27" t="s">
        <v>70</v>
      </c>
      <c r="C146" s="28"/>
      <c r="D146" s="28"/>
      <c r="E146" s="28"/>
      <c r="F146" s="34">
        <v>8</v>
      </c>
      <c r="G146" s="30">
        <f t="shared" si="20"/>
        <v>0</v>
      </c>
      <c r="H146" s="30">
        <f t="shared" si="21"/>
        <v>0</v>
      </c>
      <c r="I146" s="30">
        <f t="shared" si="22"/>
        <v>0</v>
      </c>
      <c r="J146" s="30">
        <f t="shared" si="23"/>
        <v>0</v>
      </c>
      <c r="K146" s="30">
        <f t="shared" si="23"/>
        <v>0</v>
      </c>
      <c r="L146" s="30">
        <f t="shared" si="23"/>
        <v>0</v>
      </c>
      <c r="M146" s="30">
        <f t="shared" si="24"/>
        <v>0</v>
      </c>
    </row>
    <row r="147" spans="1:13" x14ac:dyDescent="0.35">
      <c r="A147" s="26">
        <v>14</v>
      </c>
      <c r="B147" s="27" t="s">
        <v>71</v>
      </c>
      <c r="C147" s="28"/>
      <c r="D147" s="28"/>
      <c r="E147" s="28"/>
      <c r="F147" s="34">
        <v>1</v>
      </c>
      <c r="G147" s="30">
        <f t="shared" si="20"/>
        <v>0</v>
      </c>
      <c r="H147" s="30">
        <f t="shared" si="21"/>
        <v>0</v>
      </c>
      <c r="I147" s="30">
        <f t="shared" si="22"/>
        <v>0</v>
      </c>
      <c r="J147" s="30">
        <f t="shared" si="23"/>
        <v>0</v>
      </c>
      <c r="K147" s="30">
        <f t="shared" si="23"/>
        <v>0</v>
      </c>
      <c r="L147" s="30">
        <f t="shared" si="23"/>
        <v>0</v>
      </c>
      <c r="M147" s="30">
        <f t="shared" si="24"/>
        <v>0</v>
      </c>
    </row>
    <row r="148" spans="1:13" ht="25.5" x14ac:dyDescent="0.35">
      <c r="A148" s="26">
        <v>15</v>
      </c>
      <c r="B148" s="27" t="s">
        <v>81</v>
      </c>
      <c r="C148" s="28"/>
      <c r="D148" s="28"/>
      <c r="E148" s="28"/>
      <c r="F148" s="34">
        <v>8</v>
      </c>
      <c r="G148" s="30">
        <f t="shared" si="20"/>
        <v>0</v>
      </c>
      <c r="H148" s="30">
        <f t="shared" si="21"/>
        <v>0</v>
      </c>
      <c r="I148" s="30">
        <f t="shared" si="22"/>
        <v>0</v>
      </c>
      <c r="J148" s="30">
        <f t="shared" si="23"/>
        <v>0</v>
      </c>
      <c r="K148" s="30">
        <f t="shared" si="23"/>
        <v>0</v>
      </c>
      <c r="L148" s="30">
        <f t="shared" si="23"/>
        <v>0</v>
      </c>
      <c r="M148" s="30">
        <f t="shared" si="24"/>
        <v>0</v>
      </c>
    </row>
    <row r="149" spans="1:13" ht="25.5" x14ac:dyDescent="0.35">
      <c r="A149" s="26">
        <v>16</v>
      </c>
      <c r="B149" s="27" t="s">
        <v>73</v>
      </c>
      <c r="C149" s="28"/>
      <c r="D149" s="28"/>
      <c r="E149" s="28"/>
      <c r="F149" s="34">
        <v>3</v>
      </c>
      <c r="G149" s="30">
        <f t="shared" si="20"/>
        <v>0</v>
      </c>
      <c r="H149" s="30">
        <f t="shared" si="21"/>
        <v>0</v>
      </c>
      <c r="I149" s="30">
        <f t="shared" si="22"/>
        <v>0</v>
      </c>
      <c r="J149" s="30">
        <f t="shared" si="23"/>
        <v>0</v>
      </c>
      <c r="K149" s="30">
        <f t="shared" si="23"/>
        <v>0</v>
      </c>
      <c r="L149" s="30">
        <f t="shared" si="23"/>
        <v>0</v>
      </c>
      <c r="M149" s="30">
        <f t="shared" si="24"/>
        <v>0</v>
      </c>
    </row>
    <row r="150" spans="1:13" x14ac:dyDescent="0.35">
      <c r="A150" s="26">
        <v>17</v>
      </c>
      <c r="B150" s="27" t="s">
        <v>74</v>
      </c>
      <c r="C150" s="28"/>
      <c r="D150" s="28"/>
      <c r="E150" s="28"/>
      <c r="F150" s="34">
        <v>1</v>
      </c>
      <c r="G150" s="30">
        <f t="shared" si="20"/>
        <v>0</v>
      </c>
      <c r="H150" s="30">
        <f t="shared" si="21"/>
        <v>0</v>
      </c>
      <c r="I150" s="30">
        <f t="shared" si="22"/>
        <v>0</v>
      </c>
      <c r="J150" s="30">
        <f t="shared" si="23"/>
        <v>0</v>
      </c>
      <c r="K150" s="30">
        <f t="shared" si="23"/>
        <v>0</v>
      </c>
      <c r="L150" s="30">
        <f t="shared" si="23"/>
        <v>0</v>
      </c>
      <c r="M150" s="30">
        <f t="shared" si="24"/>
        <v>0</v>
      </c>
    </row>
    <row r="151" spans="1:13" ht="25.5" x14ac:dyDescent="0.35">
      <c r="A151" s="26">
        <v>18</v>
      </c>
      <c r="B151" s="27" t="s">
        <v>75</v>
      </c>
      <c r="C151" s="28"/>
      <c r="D151" s="28"/>
      <c r="E151" s="28"/>
      <c r="F151" s="34">
        <v>2</v>
      </c>
      <c r="G151" s="30">
        <f t="shared" si="20"/>
        <v>0</v>
      </c>
      <c r="H151" s="30">
        <f t="shared" si="21"/>
        <v>0</v>
      </c>
      <c r="I151" s="30">
        <f t="shared" si="22"/>
        <v>0</v>
      </c>
      <c r="J151" s="30">
        <f t="shared" si="23"/>
        <v>0</v>
      </c>
      <c r="K151" s="30">
        <f t="shared" si="23"/>
        <v>0</v>
      </c>
      <c r="L151" s="30">
        <f t="shared" si="23"/>
        <v>0</v>
      </c>
      <c r="M151" s="30">
        <f t="shared" si="24"/>
        <v>0</v>
      </c>
    </row>
    <row r="152" spans="1:13" ht="27.5" customHeight="1" x14ac:dyDescent="0.35">
      <c r="A152" s="26">
        <v>19</v>
      </c>
      <c r="B152" s="27" t="s">
        <v>76</v>
      </c>
      <c r="C152" s="28"/>
      <c r="D152" s="28"/>
      <c r="E152" s="28"/>
      <c r="F152" s="34">
        <v>1</v>
      </c>
      <c r="G152" s="30">
        <f t="shared" si="20"/>
        <v>0</v>
      </c>
      <c r="H152" s="30">
        <f t="shared" si="21"/>
        <v>0</v>
      </c>
      <c r="I152" s="30">
        <f t="shared" si="22"/>
        <v>0</v>
      </c>
      <c r="J152" s="30">
        <f t="shared" si="23"/>
        <v>0</v>
      </c>
      <c r="K152" s="30">
        <f t="shared" si="23"/>
        <v>0</v>
      </c>
      <c r="L152" s="30">
        <f t="shared" si="23"/>
        <v>0</v>
      </c>
      <c r="M152" s="30">
        <f t="shared" si="24"/>
        <v>0</v>
      </c>
    </row>
    <row r="153" spans="1:13" x14ac:dyDescent="0.35">
      <c r="A153" s="26">
        <v>20</v>
      </c>
      <c r="B153" s="27" t="s">
        <v>77</v>
      </c>
      <c r="C153" s="28"/>
      <c r="D153" s="28"/>
      <c r="E153" s="28"/>
      <c r="F153" s="34">
        <v>4</v>
      </c>
      <c r="G153" s="30">
        <f t="shared" si="20"/>
        <v>0</v>
      </c>
      <c r="H153" s="30">
        <f t="shared" si="21"/>
        <v>0</v>
      </c>
      <c r="I153" s="30">
        <f t="shared" si="22"/>
        <v>0</v>
      </c>
      <c r="J153" s="30">
        <f t="shared" si="23"/>
        <v>0</v>
      </c>
      <c r="K153" s="30">
        <f t="shared" si="23"/>
        <v>0</v>
      </c>
      <c r="L153" s="30">
        <f t="shared" si="23"/>
        <v>0</v>
      </c>
      <c r="M153" s="30">
        <f t="shared" si="24"/>
        <v>0</v>
      </c>
    </row>
    <row r="154" spans="1:13" x14ac:dyDescent="0.35">
      <c r="A154" s="81" t="s">
        <v>57</v>
      </c>
      <c r="B154" s="82"/>
      <c r="C154" s="82"/>
      <c r="D154" s="82"/>
      <c r="E154" s="82"/>
      <c r="F154" s="82"/>
      <c r="G154" s="35">
        <f>SUM(G134:G153)</f>
        <v>0</v>
      </c>
      <c r="H154" s="35">
        <f>SUM(H134:H153)</f>
        <v>0</v>
      </c>
      <c r="I154" s="35">
        <f>SUM(I134:I153)</f>
        <v>0</v>
      </c>
      <c r="J154" s="35"/>
      <c r="K154" s="35"/>
      <c r="L154" s="35"/>
      <c r="M154" s="35"/>
    </row>
    <row r="155" spans="1:13" x14ac:dyDescent="0.35">
      <c r="A155" s="81" t="s">
        <v>44</v>
      </c>
      <c r="B155" s="82"/>
      <c r="C155" s="82"/>
      <c r="D155" s="82"/>
      <c r="E155" s="82"/>
      <c r="F155" s="82"/>
      <c r="G155" s="82"/>
      <c r="H155" s="82"/>
      <c r="I155" s="82"/>
      <c r="J155" s="35">
        <f>SUM(J134:J153)</f>
        <v>0</v>
      </c>
      <c r="K155" s="35">
        <f>SUM(K134:K153)</f>
        <v>0</v>
      </c>
      <c r="L155" s="35">
        <f>SUM(L134:L153)</f>
        <v>0</v>
      </c>
      <c r="M155" s="35"/>
    </row>
    <row r="156" spans="1:13" ht="15" thickBot="1" x14ac:dyDescent="0.4">
      <c r="A156" s="81" t="s">
        <v>39</v>
      </c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43">
        <f>SUM(J155:L155)</f>
        <v>0</v>
      </c>
    </row>
    <row r="157" spans="1:13" ht="16" thickTop="1" x14ac:dyDescent="0.35">
      <c r="A157" s="83" t="s">
        <v>89</v>
      </c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</row>
    <row r="158" spans="1:13" x14ac:dyDescent="0.35">
      <c r="A158" s="85" t="s">
        <v>16</v>
      </c>
      <c r="B158" s="85" t="s">
        <v>4</v>
      </c>
      <c r="C158" s="79" t="s">
        <v>41</v>
      </c>
      <c r="D158" s="79"/>
      <c r="E158" s="79"/>
      <c r="F158" s="87" t="s">
        <v>56</v>
      </c>
      <c r="G158" s="79" t="s">
        <v>57</v>
      </c>
      <c r="H158" s="79"/>
      <c r="I158" s="79"/>
      <c r="J158" s="79" t="s">
        <v>18</v>
      </c>
      <c r="K158" s="88"/>
      <c r="L158" s="88"/>
      <c r="M158" s="79" t="s">
        <v>19</v>
      </c>
    </row>
    <row r="159" spans="1:13" x14ac:dyDescent="0.35">
      <c r="A159" s="86"/>
      <c r="B159" s="86"/>
      <c r="C159" s="4" t="s">
        <v>20</v>
      </c>
      <c r="D159" s="4" t="s">
        <v>21</v>
      </c>
      <c r="E159" s="4" t="s">
        <v>22</v>
      </c>
      <c r="F159" s="87"/>
      <c r="G159" s="4" t="s">
        <v>20</v>
      </c>
      <c r="H159" s="4" t="s">
        <v>21</v>
      </c>
      <c r="I159" s="4" t="s">
        <v>22</v>
      </c>
      <c r="J159" s="4" t="s">
        <v>20</v>
      </c>
      <c r="K159" s="4" t="s">
        <v>21</v>
      </c>
      <c r="L159" s="4" t="s">
        <v>22</v>
      </c>
      <c r="M159" s="80"/>
    </row>
    <row r="160" spans="1:13" ht="14.5" customHeight="1" x14ac:dyDescent="0.35">
      <c r="A160" s="26">
        <v>1</v>
      </c>
      <c r="B160" s="27" t="s">
        <v>83</v>
      </c>
      <c r="C160" s="28"/>
      <c r="D160" s="28"/>
      <c r="E160" s="28"/>
      <c r="F160" s="34">
        <v>1</v>
      </c>
      <c r="G160" s="30">
        <f>C160*F160</f>
        <v>0</v>
      </c>
      <c r="H160" s="30">
        <f>D160*F160</f>
        <v>0</v>
      </c>
      <c r="I160" s="30">
        <f>E160*F160</f>
        <v>0</v>
      </c>
      <c r="J160" s="30">
        <f>G160*12</f>
        <v>0</v>
      </c>
      <c r="K160" s="30">
        <f>H160*12</f>
        <v>0</v>
      </c>
      <c r="L160" s="30">
        <f>I160*12</f>
        <v>0</v>
      </c>
      <c r="M160" s="30">
        <f>SUM(J160:L160)</f>
        <v>0</v>
      </c>
    </row>
    <row r="161" spans="1:13" ht="25" x14ac:dyDescent="0.35">
      <c r="A161" s="26">
        <v>2</v>
      </c>
      <c r="B161" s="27" t="s">
        <v>84</v>
      </c>
      <c r="C161" s="28"/>
      <c r="D161" s="28"/>
      <c r="E161" s="28"/>
      <c r="F161" s="34">
        <v>1</v>
      </c>
      <c r="G161" s="30">
        <f t="shared" ref="G161:G179" si="25">C161*F161</f>
        <v>0</v>
      </c>
      <c r="H161" s="30">
        <f>D161*F161</f>
        <v>0</v>
      </c>
      <c r="I161" s="30">
        <f>E161*F161</f>
        <v>0</v>
      </c>
      <c r="J161" s="30">
        <f t="shared" ref="J161:L176" si="26">G161*12</f>
        <v>0</v>
      </c>
      <c r="K161" s="30">
        <f t="shared" si="26"/>
        <v>0</v>
      </c>
      <c r="L161" s="30">
        <f t="shared" si="26"/>
        <v>0</v>
      </c>
      <c r="M161" s="30">
        <f t="shared" ref="M161:M179" si="27">SUM(J161:L161)</f>
        <v>0</v>
      </c>
    </row>
    <row r="162" spans="1:13" x14ac:dyDescent="0.35">
      <c r="A162" s="26">
        <v>3</v>
      </c>
      <c r="B162" s="27" t="s">
        <v>85</v>
      </c>
      <c r="C162" s="28"/>
      <c r="D162" s="28"/>
      <c r="E162" s="28"/>
      <c r="F162" s="34">
        <v>1</v>
      </c>
      <c r="G162" s="30">
        <f t="shared" si="25"/>
        <v>0</v>
      </c>
      <c r="H162" s="30">
        <f t="shared" ref="H162:H179" si="28">D162*F162</f>
        <v>0</v>
      </c>
      <c r="I162" s="30">
        <f t="shared" ref="I162:I179" si="29">E162*F162</f>
        <v>0</v>
      </c>
      <c r="J162" s="30">
        <f t="shared" si="26"/>
        <v>0</v>
      </c>
      <c r="K162" s="30">
        <f t="shared" si="26"/>
        <v>0</v>
      </c>
      <c r="L162" s="30">
        <f t="shared" si="26"/>
        <v>0</v>
      </c>
      <c r="M162" s="30">
        <f t="shared" si="27"/>
        <v>0</v>
      </c>
    </row>
    <row r="163" spans="1:13" x14ac:dyDescent="0.35">
      <c r="A163" s="26">
        <v>4</v>
      </c>
      <c r="B163" s="27" t="s">
        <v>86</v>
      </c>
      <c r="C163" s="28"/>
      <c r="D163" s="28"/>
      <c r="E163" s="28"/>
      <c r="F163" s="34">
        <v>1</v>
      </c>
      <c r="G163" s="30">
        <f t="shared" si="25"/>
        <v>0</v>
      </c>
      <c r="H163" s="30">
        <f t="shared" si="28"/>
        <v>0</v>
      </c>
      <c r="I163" s="30">
        <f t="shared" si="29"/>
        <v>0</v>
      </c>
      <c r="J163" s="30">
        <f t="shared" si="26"/>
        <v>0</v>
      </c>
      <c r="K163" s="30">
        <f t="shared" si="26"/>
        <v>0</v>
      </c>
      <c r="L163" s="30">
        <f t="shared" si="26"/>
        <v>0</v>
      </c>
      <c r="M163" s="30">
        <f t="shared" si="27"/>
        <v>0</v>
      </c>
    </row>
    <row r="164" spans="1:13" ht="25" x14ac:dyDescent="0.35">
      <c r="A164" s="26">
        <v>5</v>
      </c>
      <c r="B164" s="27" t="s">
        <v>87</v>
      </c>
      <c r="C164" s="28"/>
      <c r="D164" s="28"/>
      <c r="E164" s="28"/>
      <c r="F164" s="34">
        <v>1</v>
      </c>
      <c r="G164" s="30">
        <f t="shared" si="25"/>
        <v>0</v>
      </c>
      <c r="H164" s="30">
        <f t="shared" si="28"/>
        <v>0</v>
      </c>
      <c r="I164" s="30">
        <f t="shared" si="29"/>
        <v>0</v>
      </c>
      <c r="J164" s="30">
        <f t="shared" si="26"/>
        <v>0</v>
      </c>
      <c r="K164" s="30">
        <f t="shared" si="26"/>
        <v>0</v>
      </c>
      <c r="L164" s="30">
        <f t="shared" si="26"/>
        <v>0</v>
      </c>
      <c r="M164" s="30">
        <f t="shared" si="27"/>
        <v>0</v>
      </c>
    </row>
    <row r="165" spans="1:13" x14ac:dyDescent="0.35">
      <c r="A165" s="26">
        <v>6</v>
      </c>
      <c r="B165" s="27" t="s">
        <v>88</v>
      </c>
      <c r="C165" s="28"/>
      <c r="D165" s="28"/>
      <c r="E165" s="28"/>
      <c r="F165" s="34">
        <v>1</v>
      </c>
      <c r="G165" s="30">
        <f t="shared" si="25"/>
        <v>0</v>
      </c>
      <c r="H165" s="30">
        <f t="shared" si="28"/>
        <v>0</v>
      </c>
      <c r="I165" s="30">
        <f t="shared" si="29"/>
        <v>0</v>
      </c>
      <c r="J165" s="30">
        <f t="shared" si="26"/>
        <v>0</v>
      </c>
      <c r="K165" s="30">
        <f t="shared" si="26"/>
        <v>0</v>
      </c>
      <c r="L165" s="30">
        <f t="shared" si="26"/>
        <v>0</v>
      </c>
      <c r="M165" s="30">
        <f t="shared" si="27"/>
        <v>0</v>
      </c>
    </row>
    <row r="166" spans="1:13" ht="25.5" x14ac:dyDescent="0.35">
      <c r="A166" s="26">
        <v>7</v>
      </c>
      <c r="B166" s="27" t="s">
        <v>64</v>
      </c>
      <c r="C166" s="28"/>
      <c r="D166" s="28"/>
      <c r="E166" s="28"/>
      <c r="F166" s="34">
        <v>5</v>
      </c>
      <c r="G166" s="30">
        <f t="shared" si="25"/>
        <v>0</v>
      </c>
      <c r="H166" s="30">
        <f t="shared" si="28"/>
        <v>0</v>
      </c>
      <c r="I166" s="30">
        <f t="shared" si="29"/>
        <v>0</v>
      </c>
      <c r="J166" s="30">
        <f t="shared" si="26"/>
        <v>0</v>
      </c>
      <c r="K166" s="30">
        <f t="shared" si="26"/>
        <v>0</v>
      </c>
      <c r="L166" s="30">
        <f t="shared" si="26"/>
        <v>0</v>
      </c>
      <c r="M166" s="30">
        <f t="shared" si="27"/>
        <v>0</v>
      </c>
    </row>
    <row r="167" spans="1:13" ht="27.5" customHeight="1" x14ac:dyDescent="0.35">
      <c r="A167" s="26">
        <v>8</v>
      </c>
      <c r="B167" s="27" t="s">
        <v>65</v>
      </c>
      <c r="C167" s="28"/>
      <c r="D167" s="28"/>
      <c r="E167" s="28"/>
      <c r="F167" s="34">
        <v>10</v>
      </c>
      <c r="G167" s="30">
        <f t="shared" si="25"/>
        <v>0</v>
      </c>
      <c r="H167" s="30">
        <f t="shared" si="28"/>
        <v>0</v>
      </c>
      <c r="I167" s="30">
        <f t="shared" si="29"/>
        <v>0</v>
      </c>
      <c r="J167" s="30">
        <f t="shared" si="26"/>
        <v>0</v>
      </c>
      <c r="K167" s="30">
        <f t="shared" si="26"/>
        <v>0</v>
      </c>
      <c r="L167" s="30">
        <f t="shared" si="26"/>
        <v>0</v>
      </c>
      <c r="M167" s="30">
        <f t="shared" si="27"/>
        <v>0</v>
      </c>
    </row>
    <row r="168" spans="1:13" ht="25.5" customHeight="1" x14ac:dyDescent="0.35">
      <c r="A168" s="26">
        <v>9</v>
      </c>
      <c r="B168" s="27" t="s">
        <v>66</v>
      </c>
      <c r="C168" s="28"/>
      <c r="D168" s="28"/>
      <c r="E168" s="28"/>
      <c r="F168" s="34">
        <v>6</v>
      </c>
      <c r="G168" s="30">
        <f t="shared" si="25"/>
        <v>0</v>
      </c>
      <c r="H168" s="30">
        <f t="shared" si="28"/>
        <v>0</v>
      </c>
      <c r="I168" s="30">
        <f t="shared" si="29"/>
        <v>0</v>
      </c>
      <c r="J168" s="30">
        <f t="shared" si="26"/>
        <v>0</v>
      </c>
      <c r="K168" s="30">
        <f t="shared" si="26"/>
        <v>0</v>
      </c>
      <c r="L168" s="30">
        <f t="shared" si="26"/>
        <v>0</v>
      </c>
      <c r="M168" s="30">
        <f t="shared" si="27"/>
        <v>0</v>
      </c>
    </row>
    <row r="169" spans="1:13" ht="25.5" x14ac:dyDescent="0.35">
      <c r="A169" s="26">
        <v>10</v>
      </c>
      <c r="B169" s="27" t="s">
        <v>67</v>
      </c>
      <c r="C169" s="28"/>
      <c r="D169" s="28"/>
      <c r="E169" s="28"/>
      <c r="F169" s="34">
        <v>1</v>
      </c>
      <c r="G169" s="30">
        <f t="shared" si="25"/>
        <v>0</v>
      </c>
      <c r="H169" s="30">
        <f t="shared" si="28"/>
        <v>0</v>
      </c>
      <c r="I169" s="30">
        <f t="shared" si="29"/>
        <v>0</v>
      </c>
      <c r="J169" s="30">
        <f t="shared" si="26"/>
        <v>0</v>
      </c>
      <c r="K169" s="30">
        <f t="shared" si="26"/>
        <v>0</v>
      </c>
      <c r="L169" s="30">
        <f t="shared" si="26"/>
        <v>0</v>
      </c>
      <c r="M169" s="30">
        <f t="shared" si="27"/>
        <v>0</v>
      </c>
    </row>
    <row r="170" spans="1:13" x14ac:dyDescent="0.35">
      <c r="A170" s="26">
        <v>11</v>
      </c>
      <c r="B170" s="27" t="s">
        <v>68</v>
      </c>
      <c r="C170" s="28"/>
      <c r="D170" s="28"/>
      <c r="E170" s="28"/>
      <c r="F170" s="34">
        <v>6</v>
      </c>
      <c r="G170" s="30">
        <f t="shared" si="25"/>
        <v>0</v>
      </c>
      <c r="H170" s="30">
        <f t="shared" si="28"/>
        <v>0</v>
      </c>
      <c r="I170" s="30">
        <f t="shared" si="29"/>
        <v>0</v>
      </c>
      <c r="J170" s="30">
        <f t="shared" si="26"/>
        <v>0</v>
      </c>
      <c r="K170" s="30">
        <f t="shared" si="26"/>
        <v>0</v>
      </c>
      <c r="L170" s="30">
        <f t="shared" si="26"/>
        <v>0</v>
      </c>
      <c r="M170" s="30">
        <f t="shared" si="27"/>
        <v>0</v>
      </c>
    </row>
    <row r="171" spans="1:13" x14ac:dyDescent="0.35">
      <c r="A171" s="26">
        <v>12</v>
      </c>
      <c r="B171" s="27" t="s">
        <v>90</v>
      </c>
      <c r="C171" s="28"/>
      <c r="D171" s="28"/>
      <c r="E171" s="28"/>
      <c r="F171" s="34">
        <v>1</v>
      </c>
      <c r="G171" s="30">
        <f t="shared" si="25"/>
        <v>0</v>
      </c>
      <c r="H171" s="30">
        <f t="shared" si="28"/>
        <v>0</v>
      </c>
      <c r="I171" s="30">
        <f t="shared" si="29"/>
        <v>0</v>
      </c>
      <c r="J171" s="30">
        <f t="shared" si="26"/>
        <v>0</v>
      </c>
      <c r="K171" s="30">
        <f t="shared" si="26"/>
        <v>0</v>
      </c>
      <c r="L171" s="30">
        <f t="shared" si="26"/>
        <v>0</v>
      </c>
      <c r="M171" s="30">
        <f t="shared" si="27"/>
        <v>0</v>
      </c>
    </row>
    <row r="172" spans="1:13" x14ac:dyDescent="0.35">
      <c r="A172" s="26">
        <v>13</v>
      </c>
      <c r="B172" s="27" t="s">
        <v>70</v>
      </c>
      <c r="C172" s="28"/>
      <c r="D172" s="28"/>
      <c r="E172" s="28"/>
      <c r="F172" s="34">
        <v>14</v>
      </c>
      <c r="G172" s="30">
        <f t="shared" si="25"/>
        <v>0</v>
      </c>
      <c r="H172" s="30">
        <f t="shared" si="28"/>
        <v>0</v>
      </c>
      <c r="I172" s="30">
        <f t="shared" si="29"/>
        <v>0</v>
      </c>
      <c r="J172" s="30">
        <f t="shared" si="26"/>
        <v>0</v>
      </c>
      <c r="K172" s="30">
        <f t="shared" si="26"/>
        <v>0</v>
      </c>
      <c r="L172" s="30">
        <f t="shared" si="26"/>
        <v>0</v>
      </c>
      <c r="M172" s="30">
        <f t="shared" si="27"/>
        <v>0</v>
      </c>
    </row>
    <row r="173" spans="1:13" x14ac:dyDescent="0.35">
      <c r="A173" s="26">
        <v>14</v>
      </c>
      <c r="B173" s="27" t="s">
        <v>71</v>
      </c>
      <c r="C173" s="28"/>
      <c r="D173" s="28"/>
      <c r="E173" s="28"/>
      <c r="F173" s="34">
        <v>1</v>
      </c>
      <c r="G173" s="30">
        <f t="shared" si="25"/>
        <v>0</v>
      </c>
      <c r="H173" s="30">
        <f t="shared" si="28"/>
        <v>0</v>
      </c>
      <c r="I173" s="30">
        <f t="shared" si="29"/>
        <v>0</v>
      </c>
      <c r="J173" s="30">
        <f t="shared" si="26"/>
        <v>0</v>
      </c>
      <c r="K173" s="30">
        <f t="shared" si="26"/>
        <v>0</v>
      </c>
      <c r="L173" s="30">
        <f t="shared" si="26"/>
        <v>0</v>
      </c>
      <c r="M173" s="30">
        <f t="shared" si="27"/>
        <v>0</v>
      </c>
    </row>
    <row r="174" spans="1:13" ht="25.5" x14ac:dyDescent="0.35">
      <c r="A174" s="26">
        <v>15</v>
      </c>
      <c r="B174" s="27" t="s">
        <v>81</v>
      </c>
      <c r="C174" s="28"/>
      <c r="D174" s="28"/>
      <c r="E174" s="28"/>
      <c r="F174" s="34">
        <v>7</v>
      </c>
      <c r="G174" s="30">
        <f t="shared" si="25"/>
        <v>0</v>
      </c>
      <c r="H174" s="30">
        <f t="shared" si="28"/>
        <v>0</v>
      </c>
      <c r="I174" s="30">
        <f t="shared" si="29"/>
        <v>0</v>
      </c>
      <c r="J174" s="30">
        <f t="shared" si="26"/>
        <v>0</v>
      </c>
      <c r="K174" s="30">
        <f t="shared" si="26"/>
        <v>0</v>
      </c>
      <c r="L174" s="30">
        <f t="shared" si="26"/>
        <v>0</v>
      </c>
      <c r="M174" s="30">
        <f t="shared" si="27"/>
        <v>0</v>
      </c>
    </row>
    <row r="175" spans="1:13" ht="25.5" x14ac:dyDescent="0.35">
      <c r="A175" s="26">
        <v>16</v>
      </c>
      <c r="B175" s="27" t="s">
        <v>73</v>
      </c>
      <c r="C175" s="28"/>
      <c r="D175" s="28"/>
      <c r="E175" s="28"/>
      <c r="F175" s="34">
        <v>2</v>
      </c>
      <c r="G175" s="30">
        <f t="shared" si="25"/>
        <v>0</v>
      </c>
      <c r="H175" s="30">
        <f t="shared" si="28"/>
        <v>0</v>
      </c>
      <c r="I175" s="30">
        <f t="shared" si="29"/>
        <v>0</v>
      </c>
      <c r="J175" s="30">
        <f t="shared" si="26"/>
        <v>0</v>
      </c>
      <c r="K175" s="30">
        <f t="shared" si="26"/>
        <v>0</v>
      </c>
      <c r="L175" s="30">
        <f t="shared" si="26"/>
        <v>0</v>
      </c>
      <c r="M175" s="30">
        <f t="shared" si="27"/>
        <v>0</v>
      </c>
    </row>
    <row r="176" spans="1:13" x14ac:dyDescent="0.35">
      <c r="A176" s="26">
        <v>17</v>
      </c>
      <c r="B176" s="27" t="s">
        <v>91</v>
      </c>
      <c r="C176" s="28"/>
      <c r="D176" s="28"/>
      <c r="E176" s="28"/>
      <c r="F176" s="34">
        <v>1</v>
      </c>
      <c r="G176" s="30">
        <f t="shared" si="25"/>
        <v>0</v>
      </c>
      <c r="H176" s="30">
        <f t="shared" si="28"/>
        <v>0</v>
      </c>
      <c r="I176" s="30">
        <f t="shared" si="29"/>
        <v>0</v>
      </c>
      <c r="J176" s="30">
        <f t="shared" si="26"/>
        <v>0</v>
      </c>
      <c r="K176" s="30">
        <f t="shared" si="26"/>
        <v>0</v>
      </c>
      <c r="L176" s="30">
        <f t="shared" si="26"/>
        <v>0</v>
      </c>
      <c r="M176" s="30">
        <f t="shared" si="27"/>
        <v>0</v>
      </c>
    </row>
    <row r="177" spans="1:13" ht="25.5" x14ac:dyDescent="0.35">
      <c r="A177" s="26">
        <v>18</v>
      </c>
      <c r="B177" s="27" t="s">
        <v>75</v>
      </c>
      <c r="C177" s="28"/>
      <c r="D177" s="28"/>
      <c r="E177" s="28"/>
      <c r="F177" s="34">
        <v>1</v>
      </c>
      <c r="G177" s="30">
        <f t="shared" si="25"/>
        <v>0</v>
      </c>
      <c r="H177" s="30">
        <f t="shared" si="28"/>
        <v>0</v>
      </c>
      <c r="I177" s="30">
        <f t="shared" si="29"/>
        <v>0</v>
      </c>
      <c r="J177" s="30">
        <f t="shared" ref="J177:L179" si="30">G177*12</f>
        <v>0</v>
      </c>
      <c r="K177" s="30">
        <f t="shared" si="30"/>
        <v>0</v>
      </c>
      <c r="L177" s="30">
        <f t="shared" si="30"/>
        <v>0</v>
      </c>
      <c r="M177" s="30">
        <f t="shared" si="27"/>
        <v>0</v>
      </c>
    </row>
    <row r="178" spans="1:13" ht="29" customHeight="1" x14ac:dyDescent="0.35">
      <c r="A178" s="26">
        <v>19</v>
      </c>
      <c r="B178" s="27" t="s">
        <v>76</v>
      </c>
      <c r="C178" s="28"/>
      <c r="D178" s="28"/>
      <c r="E178" s="28"/>
      <c r="F178" s="34">
        <v>1</v>
      </c>
      <c r="G178" s="30">
        <f t="shared" si="25"/>
        <v>0</v>
      </c>
      <c r="H178" s="30">
        <f t="shared" si="28"/>
        <v>0</v>
      </c>
      <c r="I178" s="30">
        <f t="shared" si="29"/>
        <v>0</v>
      </c>
      <c r="J178" s="30">
        <f t="shared" si="30"/>
        <v>0</v>
      </c>
      <c r="K178" s="30">
        <f t="shared" si="30"/>
        <v>0</v>
      </c>
      <c r="L178" s="30">
        <f t="shared" si="30"/>
        <v>0</v>
      </c>
      <c r="M178" s="30">
        <f t="shared" si="27"/>
        <v>0</v>
      </c>
    </row>
    <row r="179" spans="1:13" x14ac:dyDescent="0.35">
      <c r="A179" s="26">
        <v>20</v>
      </c>
      <c r="B179" s="27" t="s">
        <v>77</v>
      </c>
      <c r="C179" s="28"/>
      <c r="D179" s="28"/>
      <c r="E179" s="28"/>
      <c r="F179" s="34">
        <v>4</v>
      </c>
      <c r="G179" s="30">
        <f t="shared" si="25"/>
        <v>0</v>
      </c>
      <c r="H179" s="30">
        <f t="shared" si="28"/>
        <v>0</v>
      </c>
      <c r="I179" s="30">
        <f t="shared" si="29"/>
        <v>0</v>
      </c>
      <c r="J179" s="30">
        <f t="shared" si="30"/>
        <v>0</v>
      </c>
      <c r="K179" s="30">
        <f t="shared" si="30"/>
        <v>0</v>
      </c>
      <c r="L179" s="30">
        <f t="shared" si="30"/>
        <v>0</v>
      </c>
      <c r="M179" s="30">
        <f t="shared" si="27"/>
        <v>0</v>
      </c>
    </row>
    <row r="180" spans="1:13" x14ac:dyDescent="0.35">
      <c r="A180" s="81" t="s">
        <v>57</v>
      </c>
      <c r="B180" s="82"/>
      <c r="C180" s="82"/>
      <c r="D180" s="82"/>
      <c r="E180" s="82"/>
      <c r="F180" s="82"/>
      <c r="G180" s="35">
        <f>SUM(G160:G179)</f>
        <v>0</v>
      </c>
      <c r="H180" s="35">
        <f>SUM(H160:H179)</f>
        <v>0</v>
      </c>
      <c r="I180" s="35">
        <f>SUM(I160:I179)</f>
        <v>0</v>
      </c>
      <c r="J180" s="35"/>
      <c r="K180" s="35"/>
      <c r="L180" s="35"/>
      <c r="M180" s="35"/>
    </row>
    <row r="181" spans="1:13" x14ac:dyDescent="0.35">
      <c r="A181" s="81" t="s">
        <v>44</v>
      </c>
      <c r="B181" s="82"/>
      <c r="C181" s="82"/>
      <c r="D181" s="82"/>
      <c r="E181" s="82"/>
      <c r="F181" s="82"/>
      <c r="G181" s="82"/>
      <c r="H181" s="82"/>
      <c r="I181" s="82"/>
      <c r="J181" s="35">
        <f>SUM(J160:J179)</f>
        <v>0</v>
      </c>
      <c r="K181" s="35">
        <f>SUM(K160:K179)</f>
        <v>0</v>
      </c>
      <c r="L181" s="35">
        <f>SUM(L160:L179)</f>
        <v>0</v>
      </c>
      <c r="M181" s="35"/>
    </row>
    <row r="182" spans="1:13" ht="15" thickBot="1" x14ac:dyDescent="0.4">
      <c r="A182" s="81" t="s">
        <v>39</v>
      </c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43">
        <f>SUM(J181:L181)</f>
        <v>0</v>
      </c>
    </row>
    <row r="183" spans="1:13" ht="16" thickTop="1" x14ac:dyDescent="0.35">
      <c r="A183" s="83" t="s">
        <v>92</v>
      </c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</row>
    <row r="184" spans="1:13" x14ac:dyDescent="0.35">
      <c r="A184" s="85" t="s">
        <v>16</v>
      </c>
      <c r="B184" s="85" t="s">
        <v>4</v>
      </c>
      <c r="C184" s="79" t="s">
        <v>41</v>
      </c>
      <c r="D184" s="79"/>
      <c r="E184" s="79"/>
      <c r="F184" s="87" t="s">
        <v>56</v>
      </c>
      <c r="G184" s="79" t="s">
        <v>57</v>
      </c>
      <c r="H184" s="79"/>
      <c r="I184" s="79"/>
      <c r="J184" s="79" t="s">
        <v>18</v>
      </c>
      <c r="K184" s="88"/>
      <c r="L184" s="88"/>
      <c r="M184" s="79" t="s">
        <v>19</v>
      </c>
    </row>
    <row r="185" spans="1:13" x14ac:dyDescent="0.35">
      <c r="A185" s="86"/>
      <c r="B185" s="86"/>
      <c r="C185" s="4" t="s">
        <v>20</v>
      </c>
      <c r="D185" s="4" t="s">
        <v>21</v>
      </c>
      <c r="E185" s="4" t="s">
        <v>22</v>
      </c>
      <c r="F185" s="87"/>
      <c r="G185" s="4" t="s">
        <v>20</v>
      </c>
      <c r="H185" s="4" t="s">
        <v>21</v>
      </c>
      <c r="I185" s="4" t="s">
        <v>22</v>
      </c>
      <c r="J185" s="4" t="s">
        <v>20</v>
      </c>
      <c r="K185" s="4" t="s">
        <v>21</v>
      </c>
      <c r="L185" s="4" t="s">
        <v>22</v>
      </c>
      <c r="M185" s="80"/>
    </row>
    <row r="186" spans="1:13" ht="25" x14ac:dyDescent="0.35">
      <c r="A186" s="26">
        <v>1</v>
      </c>
      <c r="B186" s="27" t="s">
        <v>93</v>
      </c>
      <c r="C186" s="28"/>
      <c r="D186" s="28"/>
      <c r="E186" s="28"/>
      <c r="F186" s="34">
        <v>1</v>
      </c>
      <c r="G186" s="30">
        <f>C186*F186</f>
        <v>0</v>
      </c>
      <c r="H186" s="30">
        <f>D186*F186</f>
        <v>0</v>
      </c>
      <c r="I186" s="30">
        <f>E186*F186</f>
        <v>0</v>
      </c>
      <c r="J186" s="30">
        <f>G186*12</f>
        <v>0</v>
      </c>
      <c r="K186" s="30">
        <f>H186*12</f>
        <v>0</v>
      </c>
      <c r="L186" s="30">
        <f>I186*12</f>
        <v>0</v>
      </c>
      <c r="M186" s="30">
        <f>SUM(J186:L186)</f>
        <v>0</v>
      </c>
    </row>
    <row r="187" spans="1:13" ht="25" x14ac:dyDescent="0.35">
      <c r="A187" s="26">
        <v>2</v>
      </c>
      <c r="B187" s="27" t="s">
        <v>84</v>
      </c>
      <c r="C187" s="28"/>
      <c r="D187" s="28"/>
      <c r="E187" s="28"/>
      <c r="F187" s="34">
        <v>1</v>
      </c>
      <c r="G187" s="30">
        <f t="shared" ref="G187:G205" si="31">C187*F187</f>
        <v>0</v>
      </c>
      <c r="H187" s="30">
        <f t="shared" ref="H187:H205" si="32">D187*F187</f>
        <v>0</v>
      </c>
      <c r="I187" s="30">
        <f t="shared" ref="I187:I205" si="33">E187*F187</f>
        <v>0</v>
      </c>
      <c r="J187" s="30">
        <f t="shared" ref="J187:L205" si="34">G187*12</f>
        <v>0</v>
      </c>
      <c r="K187" s="30">
        <f t="shared" si="34"/>
        <v>0</v>
      </c>
      <c r="L187" s="30">
        <f t="shared" si="34"/>
        <v>0</v>
      </c>
      <c r="M187" s="30">
        <f t="shared" ref="M187:M205" si="35">SUM(J187:L187)</f>
        <v>0</v>
      </c>
    </row>
    <row r="188" spans="1:13" x14ac:dyDescent="0.35">
      <c r="A188" s="26">
        <v>3</v>
      </c>
      <c r="B188" s="27" t="s">
        <v>85</v>
      </c>
      <c r="C188" s="28"/>
      <c r="D188" s="28"/>
      <c r="E188" s="28"/>
      <c r="F188" s="34">
        <v>1</v>
      </c>
      <c r="G188" s="30">
        <f t="shared" si="31"/>
        <v>0</v>
      </c>
      <c r="H188" s="30">
        <f t="shared" si="32"/>
        <v>0</v>
      </c>
      <c r="I188" s="30">
        <f t="shared" si="33"/>
        <v>0</v>
      </c>
      <c r="J188" s="30">
        <f t="shared" si="34"/>
        <v>0</v>
      </c>
      <c r="K188" s="30">
        <f t="shared" si="34"/>
        <v>0</v>
      </c>
      <c r="L188" s="30">
        <f t="shared" si="34"/>
        <v>0</v>
      </c>
      <c r="M188" s="30">
        <f t="shared" si="35"/>
        <v>0</v>
      </c>
    </row>
    <row r="189" spans="1:13" x14ac:dyDescent="0.35">
      <c r="A189" s="26">
        <v>4</v>
      </c>
      <c r="B189" s="27" t="s">
        <v>86</v>
      </c>
      <c r="C189" s="28"/>
      <c r="D189" s="28"/>
      <c r="E189" s="28"/>
      <c r="F189" s="34">
        <v>1</v>
      </c>
      <c r="G189" s="30">
        <f t="shared" si="31"/>
        <v>0</v>
      </c>
      <c r="H189" s="30">
        <f t="shared" si="32"/>
        <v>0</v>
      </c>
      <c r="I189" s="30">
        <f t="shared" si="33"/>
        <v>0</v>
      </c>
      <c r="J189" s="30">
        <f t="shared" si="34"/>
        <v>0</v>
      </c>
      <c r="K189" s="30">
        <f t="shared" si="34"/>
        <v>0</v>
      </c>
      <c r="L189" s="30">
        <f t="shared" si="34"/>
        <v>0</v>
      </c>
      <c r="M189" s="30">
        <f t="shared" si="35"/>
        <v>0</v>
      </c>
    </row>
    <row r="190" spans="1:13" ht="25" x14ac:dyDescent="0.35">
      <c r="A190" s="26">
        <v>5</v>
      </c>
      <c r="B190" s="27" t="s">
        <v>87</v>
      </c>
      <c r="C190" s="28"/>
      <c r="D190" s="28"/>
      <c r="E190" s="28"/>
      <c r="F190" s="34">
        <v>1</v>
      </c>
      <c r="G190" s="30">
        <f t="shared" si="31"/>
        <v>0</v>
      </c>
      <c r="H190" s="30">
        <f t="shared" si="32"/>
        <v>0</v>
      </c>
      <c r="I190" s="30">
        <f t="shared" si="33"/>
        <v>0</v>
      </c>
      <c r="J190" s="30">
        <f t="shared" si="34"/>
        <v>0</v>
      </c>
      <c r="K190" s="30">
        <f t="shared" si="34"/>
        <v>0</v>
      </c>
      <c r="L190" s="30">
        <f t="shared" si="34"/>
        <v>0</v>
      </c>
      <c r="M190" s="30">
        <f t="shared" si="35"/>
        <v>0</v>
      </c>
    </row>
    <row r="191" spans="1:13" x14ac:dyDescent="0.35">
      <c r="A191" s="26">
        <v>6</v>
      </c>
      <c r="B191" s="27" t="s">
        <v>88</v>
      </c>
      <c r="C191" s="28"/>
      <c r="D191" s="28"/>
      <c r="E191" s="28"/>
      <c r="F191" s="34">
        <v>1</v>
      </c>
      <c r="G191" s="30">
        <f t="shared" si="31"/>
        <v>0</v>
      </c>
      <c r="H191" s="30">
        <f t="shared" si="32"/>
        <v>0</v>
      </c>
      <c r="I191" s="30">
        <f t="shared" si="33"/>
        <v>0</v>
      </c>
      <c r="J191" s="30">
        <f t="shared" si="34"/>
        <v>0</v>
      </c>
      <c r="K191" s="30">
        <f t="shared" si="34"/>
        <v>0</v>
      </c>
      <c r="L191" s="30">
        <f t="shared" si="34"/>
        <v>0</v>
      </c>
      <c r="M191" s="30">
        <f t="shared" si="35"/>
        <v>0</v>
      </c>
    </row>
    <row r="192" spans="1:13" ht="25.5" x14ac:dyDescent="0.35">
      <c r="A192" s="26">
        <v>7</v>
      </c>
      <c r="B192" s="27" t="s">
        <v>64</v>
      </c>
      <c r="C192" s="28"/>
      <c r="D192" s="28"/>
      <c r="E192" s="28"/>
      <c r="F192" s="34">
        <v>5</v>
      </c>
      <c r="G192" s="30">
        <f t="shared" si="31"/>
        <v>0</v>
      </c>
      <c r="H192" s="30">
        <f t="shared" si="32"/>
        <v>0</v>
      </c>
      <c r="I192" s="30">
        <f t="shared" si="33"/>
        <v>0</v>
      </c>
      <c r="J192" s="30">
        <f t="shared" si="34"/>
        <v>0</v>
      </c>
      <c r="K192" s="30">
        <f t="shared" si="34"/>
        <v>0</v>
      </c>
      <c r="L192" s="30">
        <f t="shared" si="34"/>
        <v>0</v>
      </c>
      <c r="M192" s="30">
        <f t="shared" si="35"/>
        <v>0</v>
      </c>
    </row>
    <row r="193" spans="1:13" ht="27" customHeight="1" x14ac:dyDescent="0.35">
      <c r="A193" s="26">
        <v>8</v>
      </c>
      <c r="B193" s="27" t="s">
        <v>65</v>
      </c>
      <c r="C193" s="28"/>
      <c r="D193" s="28"/>
      <c r="E193" s="28"/>
      <c r="F193" s="34">
        <v>10</v>
      </c>
      <c r="G193" s="30">
        <f t="shared" si="31"/>
        <v>0</v>
      </c>
      <c r="H193" s="30">
        <f t="shared" si="32"/>
        <v>0</v>
      </c>
      <c r="I193" s="30">
        <f t="shared" si="33"/>
        <v>0</v>
      </c>
      <c r="J193" s="30">
        <f t="shared" si="34"/>
        <v>0</v>
      </c>
      <c r="K193" s="30">
        <f t="shared" si="34"/>
        <v>0</v>
      </c>
      <c r="L193" s="30">
        <f t="shared" si="34"/>
        <v>0</v>
      </c>
      <c r="M193" s="30">
        <f t="shared" si="35"/>
        <v>0</v>
      </c>
    </row>
    <row r="194" spans="1:13" ht="25" x14ac:dyDescent="0.35">
      <c r="A194" s="26">
        <v>9</v>
      </c>
      <c r="B194" s="27" t="s">
        <v>66</v>
      </c>
      <c r="C194" s="28"/>
      <c r="D194" s="28"/>
      <c r="E194" s="28"/>
      <c r="F194" s="34">
        <v>6</v>
      </c>
      <c r="G194" s="30">
        <f t="shared" si="31"/>
        <v>0</v>
      </c>
      <c r="H194" s="30">
        <f t="shared" si="32"/>
        <v>0</v>
      </c>
      <c r="I194" s="30">
        <f t="shared" si="33"/>
        <v>0</v>
      </c>
      <c r="J194" s="30">
        <f t="shared" si="34"/>
        <v>0</v>
      </c>
      <c r="K194" s="30">
        <f t="shared" si="34"/>
        <v>0</v>
      </c>
      <c r="L194" s="30">
        <f t="shared" si="34"/>
        <v>0</v>
      </c>
      <c r="M194" s="30">
        <f t="shared" si="35"/>
        <v>0</v>
      </c>
    </row>
    <row r="195" spans="1:13" ht="25.5" x14ac:dyDescent="0.35">
      <c r="A195" s="26">
        <v>10</v>
      </c>
      <c r="B195" s="27" t="s">
        <v>67</v>
      </c>
      <c r="C195" s="28"/>
      <c r="D195" s="28"/>
      <c r="E195" s="28"/>
      <c r="F195" s="34">
        <v>1</v>
      </c>
      <c r="G195" s="30">
        <f t="shared" si="31"/>
        <v>0</v>
      </c>
      <c r="H195" s="30">
        <f t="shared" si="32"/>
        <v>0</v>
      </c>
      <c r="I195" s="30">
        <f t="shared" si="33"/>
        <v>0</v>
      </c>
      <c r="J195" s="30">
        <f t="shared" si="34"/>
        <v>0</v>
      </c>
      <c r="K195" s="30">
        <f t="shared" si="34"/>
        <v>0</v>
      </c>
      <c r="L195" s="30">
        <f t="shared" si="34"/>
        <v>0</v>
      </c>
      <c r="M195" s="30">
        <f t="shared" si="35"/>
        <v>0</v>
      </c>
    </row>
    <row r="196" spans="1:13" x14ac:dyDescent="0.35">
      <c r="A196" s="26">
        <v>11</v>
      </c>
      <c r="B196" s="27" t="s">
        <v>68</v>
      </c>
      <c r="C196" s="28"/>
      <c r="D196" s="28"/>
      <c r="E196" s="28"/>
      <c r="F196" s="34">
        <v>6</v>
      </c>
      <c r="G196" s="30">
        <f t="shared" si="31"/>
        <v>0</v>
      </c>
      <c r="H196" s="30">
        <f t="shared" si="32"/>
        <v>0</v>
      </c>
      <c r="I196" s="30">
        <f t="shared" si="33"/>
        <v>0</v>
      </c>
      <c r="J196" s="30">
        <f t="shared" si="34"/>
        <v>0</v>
      </c>
      <c r="K196" s="30">
        <f t="shared" si="34"/>
        <v>0</v>
      </c>
      <c r="L196" s="30">
        <f t="shared" si="34"/>
        <v>0</v>
      </c>
      <c r="M196" s="30">
        <f t="shared" si="35"/>
        <v>0</v>
      </c>
    </row>
    <row r="197" spans="1:13" x14ac:dyDescent="0.35">
      <c r="A197" s="26">
        <v>12</v>
      </c>
      <c r="B197" s="27" t="s">
        <v>90</v>
      </c>
      <c r="C197" s="28"/>
      <c r="D197" s="28"/>
      <c r="E197" s="28"/>
      <c r="F197" s="34">
        <v>1</v>
      </c>
      <c r="G197" s="30">
        <f t="shared" si="31"/>
        <v>0</v>
      </c>
      <c r="H197" s="30">
        <f t="shared" si="32"/>
        <v>0</v>
      </c>
      <c r="I197" s="30">
        <f t="shared" si="33"/>
        <v>0</v>
      </c>
      <c r="J197" s="30">
        <f t="shared" si="34"/>
        <v>0</v>
      </c>
      <c r="K197" s="30">
        <f t="shared" si="34"/>
        <v>0</v>
      </c>
      <c r="L197" s="30">
        <f t="shared" si="34"/>
        <v>0</v>
      </c>
      <c r="M197" s="30">
        <f t="shared" si="35"/>
        <v>0</v>
      </c>
    </row>
    <row r="198" spans="1:13" x14ac:dyDescent="0.35">
      <c r="A198" s="26">
        <v>13</v>
      </c>
      <c r="B198" s="27" t="s">
        <v>70</v>
      </c>
      <c r="C198" s="28"/>
      <c r="D198" s="28"/>
      <c r="E198" s="28"/>
      <c r="F198" s="34">
        <v>14</v>
      </c>
      <c r="G198" s="30">
        <f t="shared" si="31"/>
        <v>0</v>
      </c>
      <c r="H198" s="30">
        <f t="shared" si="32"/>
        <v>0</v>
      </c>
      <c r="I198" s="30">
        <f t="shared" si="33"/>
        <v>0</v>
      </c>
      <c r="J198" s="30">
        <f t="shared" si="34"/>
        <v>0</v>
      </c>
      <c r="K198" s="30">
        <f t="shared" si="34"/>
        <v>0</v>
      </c>
      <c r="L198" s="30">
        <f t="shared" si="34"/>
        <v>0</v>
      </c>
      <c r="M198" s="30">
        <f t="shared" si="35"/>
        <v>0</v>
      </c>
    </row>
    <row r="199" spans="1:13" x14ac:dyDescent="0.35">
      <c r="A199" s="26">
        <v>14</v>
      </c>
      <c r="B199" s="27" t="s">
        <v>71</v>
      </c>
      <c r="C199" s="28"/>
      <c r="D199" s="28"/>
      <c r="E199" s="28"/>
      <c r="F199" s="34">
        <v>1</v>
      </c>
      <c r="G199" s="30">
        <f t="shared" si="31"/>
        <v>0</v>
      </c>
      <c r="H199" s="30">
        <f t="shared" si="32"/>
        <v>0</v>
      </c>
      <c r="I199" s="30">
        <f t="shared" si="33"/>
        <v>0</v>
      </c>
      <c r="J199" s="30">
        <f t="shared" si="34"/>
        <v>0</v>
      </c>
      <c r="K199" s="30">
        <f t="shared" si="34"/>
        <v>0</v>
      </c>
      <c r="L199" s="30">
        <f t="shared" si="34"/>
        <v>0</v>
      </c>
      <c r="M199" s="30">
        <f t="shared" si="35"/>
        <v>0</v>
      </c>
    </row>
    <row r="200" spans="1:13" ht="25.5" x14ac:dyDescent="0.35">
      <c r="A200" s="26">
        <v>15</v>
      </c>
      <c r="B200" s="27" t="s">
        <v>81</v>
      </c>
      <c r="C200" s="28"/>
      <c r="D200" s="28"/>
      <c r="E200" s="28"/>
      <c r="F200" s="34">
        <v>7</v>
      </c>
      <c r="G200" s="30">
        <f t="shared" si="31"/>
        <v>0</v>
      </c>
      <c r="H200" s="30">
        <f t="shared" si="32"/>
        <v>0</v>
      </c>
      <c r="I200" s="30">
        <f t="shared" si="33"/>
        <v>0</v>
      </c>
      <c r="J200" s="30">
        <f t="shared" si="34"/>
        <v>0</v>
      </c>
      <c r="K200" s="30">
        <f t="shared" si="34"/>
        <v>0</v>
      </c>
      <c r="L200" s="30">
        <f t="shared" si="34"/>
        <v>0</v>
      </c>
      <c r="M200" s="30">
        <f t="shared" si="35"/>
        <v>0</v>
      </c>
    </row>
    <row r="201" spans="1:13" ht="25.5" x14ac:dyDescent="0.35">
      <c r="A201" s="26">
        <v>16</v>
      </c>
      <c r="B201" s="27" t="s">
        <v>73</v>
      </c>
      <c r="C201" s="28"/>
      <c r="D201" s="28"/>
      <c r="E201" s="28"/>
      <c r="F201" s="34">
        <v>2</v>
      </c>
      <c r="G201" s="30">
        <f t="shared" si="31"/>
        <v>0</v>
      </c>
      <c r="H201" s="30">
        <f t="shared" si="32"/>
        <v>0</v>
      </c>
      <c r="I201" s="30">
        <f t="shared" si="33"/>
        <v>0</v>
      </c>
      <c r="J201" s="30">
        <f t="shared" si="34"/>
        <v>0</v>
      </c>
      <c r="K201" s="30">
        <f t="shared" si="34"/>
        <v>0</v>
      </c>
      <c r="L201" s="30">
        <f t="shared" si="34"/>
        <v>0</v>
      </c>
      <c r="M201" s="30">
        <f t="shared" si="35"/>
        <v>0</v>
      </c>
    </row>
    <row r="202" spans="1:13" x14ac:dyDescent="0.35">
      <c r="A202" s="26">
        <v>17</v>
      </c>
      <c r="B202" s="27" t="s">
        <v>91</v>
      </c>
      <c r="C202" s="28"/>
      <c r="D202" s="28"/>
      <c r="E202" s="28"/>
      <c r="F202" s="34">
        <v>1</v>
      </c>
      <c r="G202" s="30">
        <f t="shared" si="31"/>
        <v>0</v>
      </c>
      <c r="H202" s="30">
        <f t="shared" si="32"/>
        <v>0</v>
      </c>
      <c r="I202" s="30">
        <f t="shared" si="33"/>
        <v>0</v>
      </c>
      <c r="J202" s="30">
        <f t="shared" si="34"/>
        <v>0</v>
      </c>
      <c r="K202" s="30">
        <f t="shared" si="34"/>
        <v>0</v>
      </c>
      <c r="L202" s="30">
        <f t="shared" si="34"/>
        <v>0</v>
      </c>
      <c r="M202" s="30">
        <f t="shared" si="35"/>
        <v>0</v>
      </c>
    </row>
    <row r="203" spans="1:13" ht="25.5" x14ac:dyDescent="0.35">
      <c r="A203" s="26">
        <v>18</v>
      </c>
      <c r="B203" s="27" t="s">
        <v>75</v>
      </c>
      <c r="C203" s="28"/>
      <c r="D203" s="28"/>
      <c r="E203" s="28"/>
      <c r="F203" s="34">
        <v>1</v>
      </c>
      <c r="G203" s="30">
        <f t="shared" si="31"/>
        <v>0</v>
      </c>
      <c r="H203" s="30">
        <f t="shared" si="32"/>
        <v>0</v>
      </c>
      <c r="I203" s="30">
        <f t="shared" si="33"/>
        <v>0</v>
      </c>
      <c r="J203" s="30">
        <f t="shared" si="34"/>
        <v>0</v>
      </c>
      <c r="K203" s="30">
        <f t="shared" si="34"/>
        <v>0</v>
      </c>
      <c r="L203" s="30">
        <f t="shared" si="34"/>
        <v>0</v>
      </c>
      <c r="M203" s="30">
        <f t="shared" si="35"/>
        <v>0</v>
      </c>
    </row>
    <row r="204" spans="1:13" ht="28.5" customHeight="1" x14ac:dyDescent="0.35">
      <c r="A204" s="26">
        <v>19</v>
      </c>
      <c r="B204" s="27" t="s">
        <v>76</v>
      </c>
      <c r="C204" s="28"/>
      <c r="D204" s="28"/>
      <c r="E204" s="28"/>
      <c r="F204" s="34">
        <v>1</v>
      </c>
      <c r="G204" s="30">
        <f t="shared" si="31"/>
        <v>0</v>
      </c>
      <c r="H204" s="30">
        <f t="shared" si="32"/>
        <v>0</v>
      </c>
      <c r="I204" s="30">
        <f t="shared" si="33"/>
        <v>0</v>
      </c>
      <c r="J204" s="30">
        <f t="shared" si="34"/>
        <v>0</v>
      </c>
      <c r="K204" s="30">
        <f t="shared" si="34"/>
        <v>0</v>
      </c>
      <c r="L204" s="30">
        <f t="shared" si="34"/>
        <v>0</v>
      </c>
      <c r="M204" s="30">
        <f t="shared" si="35"/>
        <v>0</v>
      </c>
    </row>
    <row r="205" spans="1:13" x14ac:dyDescent="0.35">
      <c r="A205" s="26">
        <v>20</v>
      </c>
      <c r="B205" s="27" t="s">
        <v>77</v>
      </c>
      <c r="C205" s="28"/>
      <c r="D205" s="28"/>
      <c r="E205" s="28"/>
      <c r="F205" s="34">
        <v>4</v>
      </c>
      <c r="G205" s="30">
        <f t="shared" si="31"/>
        <v>0</v>
      </c>
      <c r="H205" s="30">
        <f t="shared" si="32"/>
        <v>0</v>
      </c>
      <c r="I205" s="30">
        <f t="shared" si="33"/>
        <v>0</v>
      </c>
      <c r="J205" s="30">
        <f t="shared" si="34"/>
        <v>0</v>
      </c>
      <c r="K205" s="30">
        <f t="shared" si="34"/>
        <v>0</v>
      </c>
      <c r="L205" s="30">
        <f t="shared" si="34"/>
        <v>0</v>
      </c>
      <c r="M205" s="30">
        <f t="shared" si="35"/>
        <v>0</v>
      </c>
    </row>
    <row r="206" spans="1:13" x14ac:dyDescent="0.35">
      <c r="A206" s="81" t="s">
        <v>57</v>
      </c>
      <c r="B206" s="82"/>
      <c r="C206" s="82"/>
      <c r="D206" s="82"/>
      <c r="E206" s="82"/>
      <c r="F206" s="82"/>
      <c r="G206" s="35">
        <f>SUM(G186:G205)</f>
        <v>0</v>
      </c>
      <c r="H206" s="35">
        <f>SUM(H186:H205)</f>
        <v>0</v>
      </c>
      <c r="I206" s="35">
        <f>SUM(I186:I205)</f>
        <v>0</v>
      </c>
      <c r="J206" s="35"/>
      <c r="K206" s="35"/>
      <c r="L206" s="35"/>
      <c r="M206" s="35"/>
    </row>
    <row r="207" spans="1:13" x14ac:dyDescent="0.35">
      <c r="A207" s="81" t="s">
        <v>44</v>
      </c>
      <c r="B207" s="82"/>
      <c r="C207" s="82"/>
      <c r="D207" s="82"/>
      <c r="E207" s="82"/>
      <c r="F207" s="82"/>
      <c r="G207" s="82"/>
      <c r="H207" s="82"/>
      <c r="I207" s="82"/>
      <c r="J207" s="35">
        <f>SUM(J186:J205)</f>
        <v>0</v>
      </c>
      <c r="K207" s="35">
        <f>SUM(K186:K205)</f>
        <v>0</v>
      </c>
      <c r="L207" s="35">
        <f>SUM(L186:L205)</f>
        <v>0</v>
      </c>
      <c r="M207" s="35"/>
    </row>
    <row r="208" spans="1:13" ht="15" thickBot="1" x14ac:dyDescent="0.4">
      <c r="A208" s="81" t="s">
        <v>39</v>
      </c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43">
        <f>SUM(J207:L207)</f>
        <v>0</v>
      </c>
    </row>
    <row r="209" spans="1:13" ht="15" thickTop="1" x14ac:dyDescent="0.35">
      <c r="A209" s="31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38"/>
    </row>
    <row r="210" spans="1:13" ht="15.5" x14ac:dyDescent="0.35">
      <c r="A210" s="83" t="s">
        <v>94</v>
      </c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</row>
    <row r="211" spans="1:13" x14ac:dyDescent="0.35">
      <c r="A211" s="85" t="s">
        <v>16</v>
      </c>
      <c r="B211" s="85" t="s">
        <v>4</v>
      </c>
      <c r="C211" s="79" t="s">
        <v>41</v>
      </c>
      <c r="D211" s="79"/>
      <c r="E211" s="79"/>
      <c r="F211" s="87" t="s">
        <v>56</v>
      </c>
      <c r="G211" s="79" t="s">
        <v>57</v>
      </c>
      <c r="H211" s="79"/>
      <c r="I211" s="79"/>
      <c r="J211" s="79" t="s">
        <v>18</v>
      </c>
      <c r="K211" s="88"/>
      <c r="L211" s="88"/>
      <c r="M211" s="79" t="s">
        <v>19</v>
      </c>
    </row>
    <row r="212" spans="1:13" x14ac:dyDescent="0.35">
      <c r="A212" s="86"/>
      <c r="B212" s="86"/>
      <c r="C212" s="4" t="s">
        <v>20</v>
      </c>
      <c r="D212" s="4" t="s">
        <v>21</v>
      </c>
      <c r="E212" s="4" t="s">
        <v>22</v>
      </c>
      <c r="F212" s="87"/>
      <c r="G212" s="4" t="s">
        <v>20</v>
      </c>
      <c r="H212" s="4" t="s">
        <v>21</v>
      </c>
      <c r="I212" s="4" t="s">
        <v>22</v>
      </c>
      <c r="J212" s="4" t="s">
        <v>20</v>
      </c>
      <c r="K212" s="4" t="s">
        <v>21</v>
      </c>
      <c r="L212" s="4" t="s">
        <v>22</v>
      </c>
      <c r="M212" s="80"/>
    </row>
    <row r="213" spans="1:13" ht="14.5" customHeight="1" x14ac:dyDescent="0.35">
      <c r="A213" s="26">
        <v>1</v>
      </c>
      <c r="B213" s="27" t="s">
        <v>93</v>
      </c>
      <c r="C213" s="28"/>
      <c r="D213" s="28"/>
      <c r="E213" s="28"/>
      <c r="F213" s="34">
        <v>1</v>
      </c>
      <c r="G213" s="30">
        <f>C213*F213</f>
        <v>0</v>
      </c>
      <c r="H213" s="30">
        <f>D213*F213</f>
        <v>0</v>
      </c>
      <c r="I213" s="30">
        <f>E213*F213</f>
        <v>0</v>
      </c>
      <c r="J213" s="30">
        <f>G213*12</f>
        <v>0</v>
      </c>
      <c r="K213" s="30">
        <f>H213*12</f>
        <v>0</v>
      </c>
      <c r="L213" s="30">
        <f>I213*12</f>
        <v>0</v>
      </c>
      <c r="M213" s="30">
        <f>SUM(J213:L213)</f>
        <v>0</v>
      </c>
    </row>
    <row r="214" spans="1:13" ht="25" x14ac:dyDescent="0.35">
      <c r="A214" s="26">
        <v>2</v>
      </c>
      <c r="B214" s="27" t="s">
        <v>84</v>
      </c>
      <c r="C214" s="28"/>
      <c r="D214" s="28"/>
      <c r="E214" s="28"/>
      <c r="F214" s="34">
        <v>1</v>
      </c>
      <c r="G214" s="30">
        <f t="shared" ref="G214:G232" si="36">C214*F214</f>
        <v>0</v>
      </c>
      <c r="H214" s="30">
        <f t="shared" ref="H214:H232" si="37">D214*F214</f>
        <v>0</v>
      </c>
      <c r="I214" s="30">
        <f t="shared" ref="I214:I232" si="38">E214*F214</f>
        <v>0</v>
      </c>
      <c r="J214" s="30">
        <f t="shared" ref="J214:L232" si="39">G214*12</f>
        <v>0</v>
      </c>
      <c r="K214" s="30">
        <f t="shared" si="39"/>
        <v>0</v>
      </c>
      <c r="L214" s="30">
        <f t="shared" si="39"/>
        <v>0</v>
      </c>
      <c r="M214" s="30">
        <f t="shared" ref="M214:M232" si="40">SUM(J214:L214)</f>
        <v>0</v>
      </c>
    </row>
    <row r="215" spans="1:13" x14ac:dyDescent="0.35">
      <c r="A215" s="26">
        <v>3</v>
      </c>
      <c r="B215" s="27" t="s">
        <v>85</v>
      </c>
      <c r="C215" s="28"/>
      <c r="D215" s="28"/>
      <c r="E215" s="28"/>
      <c r="F215" s="34">
        <v>1</v>
      </c>
      <c r="G215" s="30">
        <f t="shared" si="36"/>
        <v>0</v>
      </c>
      <c r="H215" s="30">
        <f t="shared" si="37"/>
        <v>0</v>
      </c>
      <c r="I215" s="30">
        <f t="shared" si="38"/>
        <v>0</v>
      </c>
      <c r="J215" s="30">
        <f t="shared" si="39"/>
        <v>0</v>
      </c>
      <c r="K215" s="30">
        <f t="shared" si="39"/>
        <v>0</v>
      </c>
      <c r="L215" s="30">
        <f t="shared" si="39"/>
        <v>0</v>
      </c>
      <c r="M215" s="30">
        <f t="shared" si="40"/>
        <v>0</v>
      </c>
    </row>
    <row r="216" spans="1:13" x14ac:dyDescent="0.35">
      <c r="A216" s="26">
        <v>4</v>
      </c>
      <c r="B216" s="27" t="s">
        <v>86</v>
      </c>
      <c r="C216" s="28"/>
      <c r="D216" s="28"/>
      <c r="E216" s="28"/>
      <c r="F216" s="34">
        <v>1</v>
      </c>
      <c r="G216" s="30">
        <f t="shared" si="36"/>
        <v>0</v>
      </c>
      <c r="H216" s="30">
        <f t="shared" si="37"/>
        <v>0</v>
      </c>
      <c r="I216" s="30">
        <f t="shared" si="38"/>
        <v>0</v>
      </c>
      <c r="J216" s="30">
        <f t="shared" si="39"/>
        <v>0</v>
      </c>
      <c r="K216" s="30">
        <f t="shared" si="39"/>
        <v>0</v>
      </c>
      <c r="L216" s="30">
        <f t="shared" si="39"/>
        <v>0</v>
      </c>
      <c r="M216" s="30">
        <f t="shared" si="40"/>
        <v>0</v>
      </c>
    </row>
    <row r="217" spans="1:13" ht="25" x14ac:dyDescent="0.35">
      <c r="A217" s="26">
        <v>5</v>
      </c>
      <c r="B217" s="27" t="s">
        <v>87</v>
      </c>
      <c r="C217" s="28"/>
      <c r="D217" s="28"/>
      <c r="E217" s="28"/>
      <c r="F217" s="34">
        <v>1</v>
      </c>
      <c r="G217" s="30">
        <f t="shared" si="36"/>
        <v>0</v>
      </c>
      <c r="H217" s="30">
        <f t="shared" si="37"/>
        <v>0</v>
      </c>
      <c r="I217" s="30">
        <f t="shared" si="38"/>
        <v>0</v>
      </c>
      <c r="J217" s="30">
        <f t="shared" si="39"/>
        <v>0</v>
      </c>
      <c r="K217" s="30">
        <f t="shared" si="39"/>
        <v>0</v>
      </c>
      <c r="L217" s="30">
        <f t="shared" si="39"/>
        <v>0</v>
      </c>
      <c r="M217" s="30">
        <f t="shared" si="40"/>
        <v>0</v>
      </c>
    </row>
    <row r="218" spans="1:13" x14ac:dyDescent="0.35">
      <c r="A218" s="26">
        <v>6</v>
      </c>
      <c r="B218" s="27" t="s">
        <v>95</v>
      </c>
      <c r="C218" s="28"/>
      <c r="D218" s="28"/>
      <c r="E218" s="28"/>
      <c r="F218" s="34">
        <v>1</v>
      </c>
      <c r="G218" s="30">
        <f t="shared" si="36"/>
        <v>0</v>
      </c>
      <c r="H218" s="30">
        <f t="shared" si="37"/>
        <v>0</v>
      </c>
      <c r="I218" s="30">
        <f t="shared" si="38"/>
        <v>0</v>
      </c>
      <c r="J218" s="30">
        <f t="shared" si="39"/>
        <v>0</v>
      </c>
      <c r="K218" s="30">
        <f t="shared" si="39"/>
        <v>0</v>
      </c>
      <c r="L218" s="30">
        <f t="shared" si="39"/>
        <v>0</v>
      </c>
      <c r="M218" s="30">
        <f t="shared" si="40"/>
        <v>0</v>
      </c>
    </row>
    <row r="219" spans="1:13" ht="25.5" x14ac:dyDescent="0.35">
      <c r="A219" s="26">
        <v>7</v>
      </c>
      <c r="B219" s="27" t="s">
        <v>64</v>
      </c>
      <c r="C219" s="28"/>
      <c r="D219" s="28"/>
      <c r="E219" s="28"/>
      <c r="F219" s="34">
        <v>5</v>
      </c>
      <c r="G219" s="30">
        <f t="shared" si="36"/>
        <v>0</v>
      </c>
      <c r="H219" s="30">
        <f t="shared" si="37"/>
        <v>0</v>
      </c>
      <c r="I219" s="30">
        <f t="shared" si="38"/>
        <v>0</v>
      </c>
      <c r="J219" s="30">
        <f t="shared" si="39"/>
        <v>0</v>
      </c>
      <c r="K219" s="30">
        <f t="shared" si="39"/>
        <v>0</v>
      </c>
      <c r="L219" s="30">
        <f t="shared" si="39"/>
        <v>0</v>
      </c>
      <c r="M219" s="30">
        <f t="shared" si="40"/>
        <v>0</v>
      </c>
    </row>
    <row r="220" spans="1:13" ht="27" customHeight="1" x14ac:dyDescent="0.35">
      <c r="A220" s="26">
        <v>8</v>
      </c>
      <c r="B220" s="27" t="s">
        <v>65</v>
      </c>
      <c r="C220" s="28"/>
      <c r="D220" s="28"/>
      <c r="E220" s="28"/>
      <c r="F220" s="34">
        <v>6</v>
      </c>
      <c r="G220" s="30">
        <f t="shared" si="36"/>
        <v>0</v>
      </c>
      <c r="H220" s="30">
        <f t="shared" si="37"/>
        <v>0</v>
      </c>
      <c r="I220" s="30">
        <f t="shared" si="38"/>
        <v>0</v>
      </c>
      <c r="J220" s="30">
        <f t="shared" si="39"/>
        <v>0</v>
      </c>
      <c r="K220" s="30">
        <f t="shared" si="39"/>
        <v>0</v>
      </c>
      <c r="L220" s="30">
        <f t="shared" si="39"/>
        <v>0</v>
      </c>
      <c r="M220" s="30">
        <f t="shared" si="40"/>
        <v>0</v>
      </c>
    </row>
    <row r="221" spans="1:13" ht="25" x14ac:dyDescent="0.35">
      <c r="A221" s="26">
        <v>9</v>
      </c>
      <c r="B221" s="27" t="s">
        <v>66</v>
      </c>
      <c r="C221" s="28"/>
      <c r="D221" s="28"/>
      <c r="E221" s="28"/>
      <c r="F221" s="34">
        <v>4</v>
      </c>
      <c r="G221" s="30">
        <f t="shared" si="36"/>
        <v>0</v>
      </c>
      <c r="H221" s="30">
        <f t="shared" si="37"/>
        <v>0</v>
      </c>
      <c r="I221" s="30">
        <f t="shared" si="38"/>
        <v>0</v>
      </c>
      <c r="J221" s="30">
        <f t="shared" si="39"/>
        <v>0</v>
      </c>
      <c r="K221" s="30">
        <f t="shared" si="39"/>
        <v>0</v>
      </c>
      <c r="L221" s="30">
        <f t="shared" si="39"/>
        <v>0</v>
      </c>
      <c r="M221" s="30">
        <f t="shared" si="40"/>
        <v>0</v>
      </c>
    </row>
    <row r="222" spans="1:13" ht="25.5" x14ac:dyDescent="0.35">
      <c r="A222" s="26">
        <v>10</v>
      </c>
      <c r="B222" s="27" t="s">
        <v>67</v>
      </c>
      <c r="C222" s="28"/>
      <c r="D222" s="28"/>
      <c r="E222" s="28"/>
      <c r="F222" s="34">
        <v>1</v>
      </c>
      <c r="G222" s="30">
        <f t="shared" si="36"/>
        <v>0</v>
      </c>
      <c r="H222" s="30">
        <f t="shared" si="37"/>
        <v>0</v>
      </c>
      <c r="I222" s="30">
        <f t="shared" si="38"/>
        <v>0</v>
      </c>
      <c r="J222" s="30">
        <f t="shared" si="39"/>
        <v>0</v>
      </c>
      <c r="K222" s="30">
        <f t="shared" si="39"/>
        <v>0</v>
      </c>
      <c r="L222" s="30">
        <f t="shared" si="39"/>
        <v>0</v>
      </c>
      <c r="M222" s="30">
        <f t="shared" si="40"/>
        <v>0</v>
      </c>
    </row>
    <row r="223" spans="1:13" x14ac:dyDescent="0.35">
      <c r="A223" s="26">
        <v>11</v>
      </c>
      <c r="B223" s="27" t="s">
        <v>68</v>
      </c>
      <c r="C223" s="28"/>
      <c r="D223" s="28"/>
      <c r="E223" s="28"/>
      <c r="F223" s="34">
        <v>3</v>
      </c>
      <c r="G223" s="30">
        <f t="shared" si="36"/>
        <v>0</v>
      </c>
      <c r="H223" s="30">
        <f t="shared" si="37"/>
        <v>0</v>
      </c>
      <c r="I223" s="30">
        <f t="shared" si="38"/>
        <v>0</v>
      </c>
      <c r="J223" s="30">
        <f t="shared" si="39"/>
        <v>0</v>
      </c>
      <c r="K223" s="30">
        <f t="shared" si="39"/>
        <v>0</v>
      </c>
      <c r="L223" s="30">
        <f t="shared" si="39"/>
        <v>0</v>
      </c>
      <c r="M223" s="30">
        <f t="shared" si="40"/>
        <v>0</v>
      </c>
    </row>
    <row r="224" spans="1:13" x14ac:dyDescent="0.35">
      <c r="A224" s="26">
        <v>12</v>
      </c>
      <c r="B224" s="27" t="s">
        <v>90</v>
      </c>
      <c r="C224" s="28"/>
      <c r="D224" s="28"/>
      <c r="E224" s="28"/>
      <c r="F224" s="34">
        <v>1</v>
      </c>
      <c r="G224" s="30">
        <f t="shared" si="36"/>
        <v>0</v>
      </c>
      <c r="H224" s="30">
        <f t="shared" si="37"/>
        <v>0</v>
      </c>
      <c r="I224" s="30">
        <f t="shared" si="38"/>
        <v>0</v>
      </c>
      <c r="J224" s="30">
        <f t="shared" si="39"/>
        <v>0</v>
      </c>
      <c r="K224" s="30">
        <f t="shared" si="39"/>
        <v>0</v>
      </c>
      <c r="L224" s="30">
        <f t="shared" si="39"/>
        <v>0</v>
      </c>
      <c r="M224" s="30">
        <f t="shared" si="40"/>
        <v>0</v>
      </c>
    </row>
    <row r="225" spans="1:13" x14ac:dyDescent="0.35">
      <c r="A225" s="26">
        <v>13</v>
      </c>
      <c r="B225" s="27" t="s">
        <v>70</v>
      </c>
      <c r="C225" s="28"/>
      <c r="D225" s="28"/>
      <c r="E225" s="28"/>
      <c r="F225" s="34">
        <v>9</v>
      </c>
      <c r="G225" s="30">
        <f t="shared" si="36"/>
        <v>0</v>
      </c>
      <c r="H225" s="30">
        <f t="shared" si="37"/>
        <v>0</v>
      </c>
      <c r="I225" s="30">
        <f t="shared" si="38"/>
        <v>0</v>
      </c>
      <c r="J225" s="30">
        <f t="shared" si="39"/>
        <v>0</v>
      </c>
      <c r="K225" s="30">
        <f t="shared" si="39"/>
        <v>0</v>
      </c>
      <c r="L225" s="30">
        <f t="shared" si="39"/>
        <v>0</v>
      </c>
      <c r="M225" s="30">
        <f t="shared" si="40"/>
        <v>0</v>
      </c>
    </row>
    <row r="226" spans="1:13" x14ac:dyDescent="0.35">
      <c r="A226" s="26">
        <v>14</v>
      </c>
      <c r="B226" s="27" t="s">
        <v>96</v>
      </c>
      <c r="C226" s="28"/>
      <c r="D226" s="28"/>
      <c r="E226" s="28"/>
      <c r="F226" s="34">
        <v>1</v>
      </c>
      <c r="G226" s="30">
        <f t="shared" si="36"/>
        <v>0</v>
      </c>
      <c r="H226" s="30">
        <f t="shared" si="37"/>
        <v>0</v>
      </c>
      <c r="I226" s="30">
        <f t="shared" si="38"/>
        <v>0</v>
      </c>
      <c r="J226" s="30">
        <f t="shared" si="39"/>
        <v>0</v>
      </c>
      <c r="K226" s="30">
        <f t="shared" si="39"/>
        <v>0</v>
      </c>
      <c r="L226" s="30">
        <f t="shared" si="39"/>
        <v>0</v>
      </c>
      <c r="M226" s="30">
        <f t="shared" si="40"/>
        <v>0</v>
      </c>
    </row>
    <row r="227" spans="1:13" ht="25.5" x14ac:dyDescent="0.35">
      <c r="A227" s="26">
        <v>15</v>
      </c>
      <c r="B227" s="27" t="s">
        <v>81</v>
      </c>
      <c r="C227" s="28"/>
      <c r="D227" s="28"/>
      <c r="E227" s="28"/>
      <c r="F227" s="34">
        <v>3</v>
      </c>
      <c r="G227" s="30">
        <f t="shared" si="36"/>
        <v>0</v>
      </c>
      <c r="H227" s="30">
        <f t="shared" si="37"/>
        <v>0</v>
      </c>
      <c r="I227" s="30">
        <f t="shared" si="38"/>
        <v>0</v>
      </c>
      <c r="J227" s="30">
        <f t="shared" si="39"/>
        <v>0</v>
      </c>
      <c r="K227" s="30">
        <f t="shared" si="39"/>
        <v>0</v>
      </c>
      <c r="L227" s="30">
        <f t="shared" si="39"/>
        <v>0</v>
      </c>
      <c r="M227" s="30">
        <f t="shared" si="40"/>
        <v>0</v>
      </c>
    </row>
    <row r="228" spans="1:13" ht="25.5" x14ac:dyDescent="0.35">
      <c r="A228" s="26">
        <v>16</v>
      </c>
      <c r="B228" s="27" t="s">
        <v>73</v>
      </c>
      <c r="C228" s="28"/>
      <c r="D228" s="28"/>
      <c r="E228" s="28"/>
      <c r="F228" s="34">
        <v>2</v>
      </c>
      <c r="G228" s="30">
        <f t="shared" si="36"/>
        <v>0</v>
      </c>
      <c r="H228" s="30">
        <f t="shared" si="37"/>
        <v>0</v>
      </c>
      <c r="I228" s="30">
        <f t="shared" si="38"/>
        <v>0</v>
      </c>
      <c r="J228" s="30">
        <f t="shared" si="39"/>
        <v>0</v>
      </c>
      <c r="K228" s="30">
        <f t="shared" si="39"/>
        <v>0</v>
      </c>
      <c r="L228" s="30">
        <f t="shared" si="39"/>
        <v>0</v>
      </c>
      <c r="M228" s="30">
        <f t="shared" si="40"/>
        <v>0</v>
      </c>
    </row>
    <row r="229" spans="1:13" x14ac:dyDescent="0.35">
      <c r="A229" s="26">
        <v>17</v>
      </c>
      <c r="B229" s="27" t="s">
        <v>91</v>
      </c>
      <c r="C229" s="28"/>
      <c r="D229" s="28"/>
      <c r="E229" s="28"/>
      <c r="F229" s="34">
        <v>1</v>
      </c>
      <c r="G229" s="30">
        <f t="shared" si="36"/>
        <v>0</v>
      </c>
      <c r="H229" s="30">
        <f t="shared" si="37"/>
        <v>0</v>
      </c>
      <c r="I229" s="30">
        <f t="shared" si="38"/>
        <v>0</v>
      </c>
      <c r="J229" s="30">
        <f t="shared" si="39"/>
        <v>0</v>
      </c>
      <c r="K229" s="30">
        <f t="shared" si="39"/>
        <v>0</v>
      </c>
      <c r="L229" s="30">
        <f t="shared" si="39"/>
        <v>0</v>
      </c>
      <c r="M229" s="30">
        <f t="shared" si="40"/>
        <v>0</v>
      </c>
    </row>
    <row r="230" spans="1:13" ht="25.5" x14ac:dyDescent="0.35">
      <c r="A230" s="26">
        <v>18</v>
      </c>
      <c r="B230" s="27" t="s">
        <v>75</v>
      </c>
      <c r="C230" s="28"/>
      <c r="D230" s="28"/>
      <c r="E230" s="28"/>
      <c r="F230" s="34">
        <v>1</v>
      </c>
      <c r="G230" s="30">
        <f t="shared" si="36"/>
        <v>0</v>
      </c>
      <c r="H230" s="30">
        <f t="shared" si="37"/>
        <v>0</v>
      </c>
      <c r="I230" s="30">
        <f t="shared" si="38"/>
        <v>0</v>
      </c>
      <c r="J230" s="30">
        <f t="shared" si="39"/>
        <v>0</v>
      </c>
      <c r="K230" s="30">
        <f t="shared" si="39"/>
        <v>0</v>
      </c>
      <c r="L230" s="30">
        <f t="shared" si="39"/>
        <v>0</v>
      </c>
      <c r="M230" s="30">
        <f t="shared" si="40"/>
        <v>0</v>
      </c>
    </row>
    <row r="231" spans="1:13" ht="28" customHeight="1" x14ac:dyDescent="0.35">
      <c r="A231" s="26">
        <v>19</v>
      </c>
      <c r="B231" s="27" t="s">
        <v>76</v>
      </c>
      <c r="C231" s="28"/>
      <c r="D231" s="28"/>
      <c r="E231" s="28"/>
      <c r="F231" s="34">
        <v>1</v>
      </c>
      <c r="G231" s="30">
        <f t="shared" si="36"/>
        <v>0</v>
      </c>
      <c r="H231" s="30">
        <f t="shared" si="37"/>
        <v>0</v>
      </c>
      <c r="I231" s="30">
        <f t="shared" si="38"/>
        <v>0</v>
      </c>
      <c r="J231" s="30">
        <f t="shared" si="39"/>
        <v>0</v>
      </c>
      <c r="K231" s="30">
        <f t="shared" si="39"/>
        <v>0</v>
      </c>
      <c r="L231" s="30">
        <f t="shared" si="39"/>
        <v>0</v>
      </c>
      <c r="M231" s="30">
        <f t="shared" si="40"/>
        <v>0</v>
      </c>
    </row>
    <row r="232" spans="1:13" x14ac:dyDescent="0.35">
      <c r="A232" s="26">
        <v>20</v>
      </c>
      <c r="B232" s="27" t="s">
        <v>77</v>
      </c>
      <c r="C232" s="28"/>
      <c r="D232" s="28"/>
      <c r="E232" s="28"/>
      <c r="F232" s="34">
        <v>4</v>
      </c>
      <c r="G232" s="30">
        <f t="shared" si="36"/>
        <v>0</v>
      </c>
      <c r="H232" s="30">
        <f t="shared" si="37"/>
        <v>0</v>
      </c>
      <c r="I232" s="30">
        <f t="shared" si="38"/>
        <v>0</v>
      </c>
      <c r="J232" s="30">
        <f t="shared" si="39"/>
        <v>0</v>
      </c>
      <c r="K232" s="30">
        <f t="shared" si="39"/>
        <v>0</v>
      </c>
      <c r="L232" s="30">
        <f t="shared" si="39"/>
        <v>0</v>
      </c>
      <c r="M232" s="30">
        <f t="shared" si="40"/>
        <v>0</v>
      </c>
    </row>
    <row r="233" spans="1:13" x14ac:dyDescent="0.35">
      <c r="A233" s="81" t="s">
        <v>57</v>
      </c>
      <c r="B233" s="82"/>
      <c r="C233" s="82"/>
      <c r="D233" s="82"/>
      <c r="E233" s="82"/>
      <c r="F233" s="82"/>
      <c r="G233" s="35">
        <f>SUM(G213:G232)</f>
        <v>0</v>
      </c>
      <c r="H233" s="35">
        <f>SUM(H213:H232)</f>
        <v>0</v>
      </c>
      <c r="I233" s="35">
        <f>SUM(I213:I232)</f>
        <v>0</v>
      </c>
      <c r="J233" s="35"/>
      <c r="K233" s="35"/>
      <c r="L233" s="35"/>
      <c r="M233" s="35"/>
    </row>
    <row r="234" spans="1:13" x14ac:dyDescent="0.35">
      <c r="A234" s="81" t="s">
        <v>44</v>
      </c>
      <c r="B234" s="82"/>
      <c r="C234" s="82"/>
      <c r="D234" s="82"/>
      <c r="E234" s="82"/>
      <c r="F234" s="82"/>
      <c r="G234" s="82"/>
      <c r="H234" s="82"/>
      <c r="I234" s="82"/>
      <c r="J234" s="35">
        <f>SUM(J213:J232)</f>
        <v>0</v>
      </c>
      <c r="K234" s="35">
        <f>SUM(K213:K232)</f>
        <v>0</v>
      </c>
      <c r="L234" s="35">
        <f>SUM(L213:L232)</f>
        <v>0</v>
      </c>
      <c r="M234" s="35"/>
    </row>
    <row r="235" spans="1:13" ht="15" thickBot="1" x14ac:dyDescent="0.4">
      <c r="A235" s="81" t="s">
        <v>39</v>
      </c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43">
        <f>SUM(J234:L234)</f>
        <v>0</v>
      </c>
    </row>
    <row r="236" spans="1:13" ht="15" thickTop="1" x14ac:dyDescent="0.35">
      <c r="A236" s="31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38"/>
    </row>
    <row r="237" spans="1:13" x14ac:dyDescent="0.35">
      <c r="A237" s="31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38"/>
    </row>
    <row r="238" spans="1:13" ht="15.5" x14ac:dyDescent="0.35">
      <c r="A238" s="89" t="s">
        <v>97</v>
      </c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</row>
    <row r="239" spans="1:13" x14ac:dyDescent="0.35">
      <c r="A239" s="85" t="s">
        <v>16</v>
      </c>
      <c r="B239" s="85" t="s">
        <v>4</v>
      </c>
      <c r="C239" s="79" t="s">
        <v>41</v>
      </c>
      <c r="D239" s="79"/>
      <c r="E239" s="79"/>
      <c r="F239" s="87" t="s">
        <v>56</v>
      </c>
      <c r="G239" s="79" t="s">
        <v>57</v>
      </c>
      <c r="H239" s="79"/>
      <c r="I239" s="79"/>
      <c r="J239" s="79" t="s">
        <v>18</v>
      </c>
      <c r="K239" s="88"/>
      <c r="L239" s="88"/>
      <c r="M239" s="79" t="s">
        <v>19</v>
      </c>
    </row>
    <row r="240" spans="1:13" x14ac:dyDescent="0.35">
      <c r="A240" s="86"/>
      <c r="B240" s="86"/>
      <c r="C240" s="4" t="s">
        <v>20</v>
      </c>
      <c r="D240" s="4" t="s">
        <v>21</v>
      </c>
      <c r="E240" s="4" t="s">
        <v>22</v>
      </c>
      <c r="F240" s="87"/>
      <c r="G240" s="4" t="s">
        <v>20</v>
      </c>
      <c r="H240" s="4" t="s">
        <v>21</v>
      </c>
      <c r="I240" s="4" t="s">
        <v>22</v>
      </c>
      <c r="J240" s="4" t="s">
        <v>20</v>
      </c>
      <c r="K240" s="4" t="s">
        <v>21</v>
      </c>
      <c r="L240" s="4" t="s">
        <v>22</v>
      </c>
      <c r="M240" s="80"/>
    </row>
    <row r="241" spans="1:13" ht="18.5" customHeight="1" x14ac:dyDescent="0.35">
      <c r="A241" s="26">
        <v>1</v>
      </c>
      <c r="B241" s="27" t="s">
        <v>93</v>
      </c>
      <c r="C241" s="28"/>
      <c r="D241" s="28"/>
      <c r="E241" s="28"/>
      <c r="F241" s="34">
        <v>1</v>
      </c>
      <c r="G241" s="30">
        <f>C241*F241</f>
        <v>0</v>
      </c>
      <c r="H241" s="30">
        <f>D241*F241</f>
        <v>0</v>
      </c>
      <c r="I241" s="30">
        <f>E241*F241</f>
        <v>0</v>
      </c>
      <c r="J241" s="30">
        <f>G241*12</f>
        <v>0</v>
      </c>
      <c r="K241" s="30">
        <f>H241*12</f>
        <v>0</v>
      </c>
      <c r="L241" s="30">
        <f>I241*12</f>
        <v>0</v>
      </c>
      <c r="M241" s="30">
        <f>SUM(J241:L241)</f>
        <v>0</v>
      </c>
    </row>
    <row r="242" spans="1:13" ht="25" x14ac:dyDescent="0.35">
      <c r="A242" s="26">
        <v>2</v>
      </c>
      <c r="B242" s="27" t="s">
        <v>84</v>
      </c>
      <c r="C242" s="28"/>
      <c r="D242" s="28"/>
      <c r="E242" s="28"/>
      <c r="F242" s="34">
        <v>1</v>
      </c>
      <c r="G242" s="30">
        <f t="shared" ref="G242:G261" si="41">C242*F242</f>
        <v>0</v>
      </c>
      <c r="H242" s="30">
        <f t="shared" ref="H242:H261" si="42">D242*F242</f>
        <v>0</v>
      </c>
      <c r="I242" s="30">
        <f t="shared" ref="I242:I261" si="43">E242*F242</f>
        <v>0</v>
      </c>
      <c r="J242" s="30">
        <f t="shared" ref="J242:L261" si="44">G242*12</f>
        <v>0</v>
      </c>
      <c r="K242" s="30">
        <f t="shared" si="44"/>
        <v>0</v>
      </c>
      <c r="L242" s="30">
        <f t="shared" si="44"/>
        <v>0</v>
      </c>
      <c r="M242" s="30">
        <f t="shared" ref="M242:M261" si="45">SUM(J242:L242)</f>
        <v>0</v>
      </c>
    </row>
    <row r="243" spans="1:13" x14ac:dyDescent="0.35">
      <c r="A243" s="26">
        <v>3</v>
      </c>
      <c r="B243" s="27" t="s">
        <v>98</v>
      </c>
      <c r="C243" s="28"/>
      <c r="D243" s="28"/>
      <c r="E243" s="28"/>
      <c r="F243" s="34">
        <v>1</v>
      </c>
      <c r="G243" s="30">
        <f t="shared" si="41"/>
        <v>0</v>
      </c>
      <c r="H243" s="30">
        <f t="shared" si="42"/>
        <v>0</v>
      </c>
      <c r="I243" s="30">
        <f t="shared" si="43"/>
        <v>0</v>
      </c>
      <c r="J243" s="30">
        <f t="shared" si="44"/>
        <v>0</v>
      </c>
      <c r="K243" s="30">
        <f t="shared" si="44"/>
        <v>0</v>
      </c>
      <c r="L243" s="30">
        <f t="shared" si="44"/>
        <v>0</v>
      </c>
      <c r="M243" s="30">
        <f t="shared" si="45"/>
        <v>0</v>
      </c>
    </row>
    <row r="244" spans="1:13" x14ac:dyDescent="0.35">
      <c r="A244" s="26">
        <v>4</v>
      </c>
      <c r="B244" s="27" t="s">
        <v>85</v>
      </c>
      <c r="C244" s="28"/>
      <c r="D244" s="28"/>
      <c r="E244" s="28"/>
      <c r="F244" s="34">
        <v>1</v>
      </c>
      <c r="G244" s="30">
        <f t="shared" si="41"/>
        <v>0</v>
      </c>
      <c r="H244" s="30">
        <f t="shared" si="42"/>
        <v>0</v>
      </c>
      <c r="I244" s="30">
        <f t="shared" si="43"/>
        <v>0</v>
      </c>
      <c r="J244" s="30">
        <f t="shared" si="44"/>
        <v>0</v>
      </c>
      <c r="K244" s="30">
        <f t="shared" si="44"/>
        <v>0</v>
      </c>
      <c r="L244" s="30">
        <f t="shared" si="44"/>
        <v>0</v>
      </c>
      <c r="M244" s="30">
        <f t="shared" si="45"/>
        <v>0</v>
      </c>
    </row>
    <row r="245" spans="1:13" x14ac:dyDescent="0.35">
      <c r="A245" s="26">
        <v>5</v>
      </c>
      <c r="B245" s="27" t="s">
        <v>86</v>
      </c>
      <c r="C245" s="28"/>
      <c r="D245" s="28"/>
      <c r="E245" s="28"/>
      <c r="F245" s="34">
        <v>1</v>
      </c>
      <c r="G245" s="30">
        <f t="shared" si="41"/>
        <v>0</v>
      </c>
      <c r="H245" s="30">
        <f t="shared" si="42"/>
        <v>0</v>
      </c>
      <c r="I245" s="30">
        <f t="shared" si="43"/>
        <v>0</v>
      </c>
      <c r="J245" s="30">
        <f t="shared" si="44"/>
        <v>0</v>
      </c>
      <c r="K245" s="30">
        <f t="shared" si="44"/>
        <v>0</v>
      </c>
      <c r="L245" s="30">
        <f t="shared" si="44"/>
        <v>0</v>
      </c>
      <c r="M245" s="30">
        <f t="shared" si="45"/>
        <v>0</v>
      </c>
    </row>
    <row r="246" spans="1:13" ht="25" x14ac:dyDescent="0.35">
      <c r="A246" s="26">
        <v>6</v>
      </c>
      <c r="B246" s="27" t="s">
        <v>87</v>
      </c>
      <c r="C246" s="28"/>
      <c r="D246" s="28"/>
      <c r="E246" s="28"/>
      <c r="F246" s="34">
        <v>1</v>
      </c>
      <c r="G246" s="30">
        <f t="shared" si="41"/>
        <v>0</v>
      </c>
      <c r="H246" s="30">
        <f t="shared" si="42"/>
        <v>0</v>
      </c>
      <c r="I246" s="30">
        <f t="shared" si="43"/>
        <v>0</v>
      </c>
      <c r="J246" s="30">
        <f t="shared" si="44"/>
        <v>0</v>
      </c>
      <c r="K246" s="30">
        <f t="shared" si="44"/>
        <v>0</v>
      </c>
      <c r="L246" s="30">
        <f t="shared" si="44"/>
        <v>0</v>
      </c>
      <c r="M246" s="30">
        <f t="shared" si="45"/>
        <v>0</v>
      </c>
    </row>
    <row r="247" spans="1:13" x14ac:dyDescent="0.35">
      <c r="A247" s="26">
        <v>7</v>
      </c>
      <c r="B247" s="27" t="s">
        <v>95</v>
      </c>
      <c r="C247" s="28"/>
      <c r="D247" s="28"/>
      <c r="E247" s="28"/>
      <c r="F247" s="34">
        <v>1</v>
      </c>
      <c r="G247" s="30">
        <f t="shared" si="41"/>
        <v>0</v>
      </c>
      <c r="H247" s="30">
        <f t="shared" si="42"/>
        <v>0</v>
      </c>
      <c r="I247" s="30">
        <f t="shared" si="43"/>
        <v>0</v>
      </c>
      <c r="J247" s="30">
        <f t="shared" si="44"/>
        <v>0</v>
      </c>
      <c r="K247" s="30">
        <f t="shared" si="44"/>
        <v>0</v>
      </c>
      <c r="L247" s="30">
        <f t="shared" si="44"/>
        <v>0</v>
      </c>
      <c r="M247" s="30">
        <f t="shared" si="45"/>
        <v>0</v>
      </c>
    </row>
    <row r="248" spans="1:13" ht="25.5" x14ac:dyDescent="0.35">
      <c r="A248" s="26">
        <v>8</v>
      </c>
      <c r="B248" s="27" t="s">
        <v>64</v>
      </c>
      <c r="C248" s="28"/>
      <c r="D248" s="28"/>
      <c r="E248" s="28"/>
      <c r="F248" s="34">
        <v>5</v>
      </c>
      <c r="G248" s="30">
        <f t="shared" si="41"/>
        <v>0</v>
      </c>
      <c r="H248" s="30">
        <f t="shared" si="42"/>
        <v>0</v>
      </c>
      <c r="I248" s="30">
        <f t="shared" si="43"/>
        <v>0</v>
      </c>
      <c r="J248" s="30">
        <f t="shared" si="44"/>
        <v>0</v>
      </c>
      <c r="K248" s="30">
        <f t="shared" si="44"/>
        <v>0</v>
      </c>
      <c r="L248" s="30">
        <f t="shared" si="44"/>
        <v>0</v>
      </c>
      <c r="M248" s="30">
        <f t="shared" si="45"/>
        <v>0</v>
      </c>
    </row>
    <row r="249" spans="1:13" ht="26.5" customHeight="1" x14ac:dyDescent="0.35">
      <c r="A249" s="26">
        <v>9</v>
      </c>
      <c r="B249" s="27" t="s">
        <v>65</v>
      </c>
      <c r="C249" s="28"/>
      <c r="D249" s="28"/>
      <c r="E249" s="28"/>
      <c r="F249" s="34">
        <v>6</v>
      </c>
      <c r="G249" s="30">
        <f t="shared" si="41"/>
        <v>0</v>
      </c>
      <c r="H249" s="30">
        <f t="shared" si="42"/>
        <v>0</v>
      </c>
      <c r="I249" s="30">
        <f t="shared" si="43"/>
        <v>0</v>
      </c>
      <c r="J249" s="30">
        <f t="shared" si="44"/>
        <v>0</v>
      </c>
      <c r="K249" s="30">
        <f t="shared" si="44"/>
        <v>0</v>
      </c>
      <c r="L249" s="30">
        <f t="shared" si="44"/>
        <v>0</v>
      </c>
      <c r="M249" s="30">
        <f t="shared" si="45"/>
        <v>0</v>
      </c>
    </row>
    <row r="250" spans="1:13" ht="25" x14ac:dyDescent="0.35">
      <c r="A250" s="26">
        <v>10</v>
      </c>
      <c r="B250" s="27" t="s">
        <v>66</v>
      </c>
      <c r="C250" s="28"/>
      <c r="D250" s="28"/>
      <c r="E250" s="28"/>
      <c r="F250" s="34">
        <v>2</v>
      </c>
      <c r="G250" s="30">
        <f t="shared" si="41"/>
        <v>0</v>
      </c>
      <c r="H250" s="30">
        <f t="shared" si="42"/>
        <v>0</v>
      </c>
      <c r="I250" s="30">
        <f t="shared" si="43"/>
        <v>0</v>
      </c>
      <c r="J250" s="30">
        <f t="shared" si="44"/>
        <v>0</v>
      </c>
      <c r="K250" s="30">
        <f t="shared" si="44"/>
        <v>0</v>
      </c>
      <c r="L250" s="30">
        <f t="shared" si="44"/>
        <v>0</v>
      </c>
      <c r="M250" s="30">
        <f t="shared" si="45"/>
        <v>0</v>
      </c>
    </row>
    <row r="251" spans="1:13" ht="25.5" x14ac:dyDescent="0.35">
      <c r="A251" s="26">
        <v>11</v>
      </c>
      <c r="B251" s="27" t="s">
        <v>67</v>
      </c>
      <c r="C251" s="28"/>
      <c r="D251" s="28"/>
      <c r="E251" s="28"/>
      <c r="F251" s="34">
        <v>1</v>
      </c>
      <c r="G251" s="30">
        <f t="shared" si="41"/>
        <v>0</v>
      </c>
      <c r="H251" s="30">
        <f t="shared" si="42"/>
        <v>0</v>
      </c>
      <c r="I251" s="30">
        <f t="shared" si="43"/>
        <v>0</v>
      </c>
      <c r="J251" s="30">
        <f t="shared" si="44"/>
        <v>0</v>
      </c>
      <c r="K251" s="30">
        <f t="shared" si="44"/>
        <v>0</v>
      </c>
      <c r="L251" s="30">
        <f t="shared" si="44"/>
        <v>0</v>
      </c>
      <c r="M251" s="30">
        <f t="shared" si="45"/>
        <v>0</v>
      </c>
    </row>
    <row r="252" spans="1:13" x14ac:dyDescent="0.35">
      <c r="A252" s="26">
        <v>12</v>
      </c>
      <c r="B252" s="27" t="s">
        <v>68</v>
      </c>
      <c r="C252" s="28"/>
      <c r="D252" s="28"/>
      <c r="E252" s="28"/>
      <c r="F252" s="34">
        <v>3</v>
      </c>
      <c r="G252" s="30">
        <f t="shared" si="41"/>
        <v>0</v>
      </c>
      <c r="H252" s="30">
        <f t="shared" si="42"/>
        <v>0</v>
      </c>
      <c r="I252" s="30">
        <f t="shared" si="43"/>
        <v>0</v>
      </c>
      <c r="J252" s="30">
        <f t="shared" si="44"/>
        <v>0</v>
      </c>
      <c r="K252" s="30">
        <f t="shared" si="44"/>
        <v>0</v>
      </c>
      <c r="L252" s="30">
        <f t="shared" si="44"/>
        <v>0</v>
      </c>
      <c r="M252" s="30">
        <f t="shared" si="45"/>
        <v>0</v>
      </c>
    </row>
    <row r="253" spans="1:13" x14ac:dyDescent="0.35">
      <c r="A253" s="26">
        <v>13</v>
      </c>
      <c r="B253" s="27" t="s">
        <v>90</v>
      </c>
      <c r="C253" s="28"/>
      <c r="D253" s="28"/>
      <c r="E253" s="28"/>
      <c r="F253" s="34">
        <v>1</v>
      </c>
      <c r="G253" s="30">
        <f t="shared" si="41"/>
        <v>0</v>
      </c>
      <c r="H253" s="30">
        <f t="shared" si="42"/>
        <v>0</v>
      </c>
      <c r="I253" s="30">
        <f t="shared" si="43"/>
        <v>0</v>
      </c>
      <c r="J253" s="30">
        <f t="shared" si="44"/>
        <v>0</v>
      </c>
      <c r="K253" s="30">
        <f t="shared" si="44"/>
        <v>0</v>
      </c>
      <c r="L253" s="30">
        <f t="shared" si="44"/>
        <v>0</v>
      </c>
      <c r="M253" s="30">
        <f t="shared" si="45"/>
        <v>0</v>
      </c>
    </row>
    <row r="254" spans="1:13" x14ac:dyDescent="0.35">
      <c r="A254" s="26">
        <v>14</v>
      </c>
      <c r="B254" s="27" t="s">
        <v>70</v>
      </c>
      <c r="C254" s="28"/>
      <c r="D254" s="28"/>
      <c r="E254" s="28"/>
      <c r="F254" s="34">
        <v>3</v>
      </c>
      <c r="G254" s="30">
        <f t="shared" si="41"/>
        <v>0</v>
      </c>
      <c r="H254" s="30">
        <f t="shared" si="42"/>
        <v>0</v>
      </c>
      <c r="I254" s="30">
        <f t="shared" si="43"/>
        <v>0</v>
      </c>
      <c r="J254" s="30">
        <f t="shared" si="44"/>
        <v>0</v>
      </c>
      <c r="K254" s="30">
        <f t="shared" si="44"/>
        <v>0</v>
      </c>
      <c r="L254" s="30">
        <f t="shared" si="44"/>
        <v>0</v>
      </c>
      <c r="M254" s="30">
        <f t="shared" si="45"/>
        <v>0</v>
      </c>
    </row>
    <row r="255" spans="1:13" x14ac:dyDescent="0.35">
      <c r="A255" s="26">
        <v>15</v>
      </c>
      <c r="B255" s="27" t="s">
        <v>96</v>
      </c>
      <c r="C255" s="28"/>
      <c r="D255" s="28"/>
      <c r="E255" s="28"/>
      <c r="F255" s="34">
        <v>1</v>
      </c>
      <c r="G255" s="30">
        <f t="shared" si="41"/>
        <v>0</v>
      </c>
      <c r="H255" s="30">
        <f t="shared" si="42"/>
        <v>0</v>
      </c>
      <c r="I255" s="30">
        <f t="shared" si="43"/>
        <v>0</v>
      </c>
      <c r="J255" s="30">
        <f t="shared" si="44"/>
        <v>0</v>
      </c>
      <c r="K255" s="30">
        <f t="shared" si="44"/>
        <v>0</v>
      </c>
      <c r="L255" s="30">
        <f t="shared" si="44"/>
        <v>0</v>
      </c>
      <c r="M255" s="30">
        <f t="shared" si="45"/>
        <v>0</v>
      </c>
    </row>
    <row r="256" spans="1:13" ht="25.5" x14ac:dyDescent="0.35">
      <c r="A256" s="26">
        <v>16</v>
      </c>
      <c r="B256" s="27" t="s">
        <v>81</v>
      </c>
      <c r="C256" s="28"/>
      <c r="D256" s="28"/>
      <c r="E256" s="28"/>
      <c r="F256" s="34">
        <v>1</v>
      </c>
      <c r="G256" s="30">
        <f t="shared" si="41"/>
        <v>0</v>
      </c>
      <c r="H256" s="30">
        <f t="shared" si="42"/>
        <v>0</v>
      </c>
      <c r="I256" s="30">
        <f t="shared" si="43"/>
        <v>0</v>
      </c>
      <c r="J256" s="30">
        <f t="shared" si="44"/>
        <v>0</v>
      </c>
      <c r="K256" s="30">
        <f t="shared" si="44"/>
        <v>0</v>
      </c>
      <c r="L256" s="30">
        <f t="shared" si="44"/>
        <v>0</v>
      </c>
      <c r="M256" s="30">
        <f t="shared" si="45"/>
        <v>0</v>
      </c>
    </row>
    <row r="257" spans="1:13" ht="25.5" x14ac:dyDescent="0.35">
      <c r="A257" s="26">
        <v>17</v>
      </c>
      <c r="B257" s="27" t="s">
        <v>73</v>
      </c>
      <c r="C257" s="28"/>
      <c r="D257" s="28"/>
      <c r="E257" s="28"/>
      <c r="F257" s="34">
        <v>2</v>
      </c>
      <c r="G257" s="30">
        <f t="shared" si="41"/>
        <v>0</v>
      </c>
      <c r="H257" s="30">
        <f t="shared" si="42"/>
        <v>0</v>
      </c>
      <c r="I257" s="30">
        <f t="shared" si="43"/>
        <v>0</v>
      </c>
      <c r="J257" s="30">
        <f t="shared" si="44"/>
        <v>0</v>
      </c>
      <c r="K257" s="30">
        <f t="shared" si="44"/>
        <v>0</v>
      </c>
      <c r="L257" s="30">
        <f t="shared" si="44"/>
        <v>0</v>
      </c>
      <c r="M257" s="30">
        <f t="shared" si="45"/>
        <v>0</v>
      </c>
    </row>
    <row r="258" spans="1:13" x14ac:dyDescent="0.35">
      <c r="A258" s="26">
        <v>18</v>
      </c>
      <c r="B258" s="27" t="s">
        <v>91</v>
      </c>
      <c r="C258" s="28"/>
      <c r="D258" s="28"/>
      <c r="E258" s="28"/>
      <c r="F258" s="34">
        <v>1</v>
      </c>
      <c r="G258" s="30">
        <f t="shared" si="41"/>
        <v>0</v>
      </c>
      <c r="H258" s="30">
        <f t="shared" si="42"/>
        <v>0</v>
      </c>
      <c r="I258" s="30">
        <f t="shared" si="43"/>
        <v>0</v>
      </c>
      <c r="J258" s="30">
        <f t="shared" si="44"/>
        <v>0</v>
      </c>
      <c r="K258" s="30">
        <f t="shared" si="44"/>
        <v>0</v>
      </c>
      <c r="L258" s="30">
        <f t="shared" si="44"/>
        <v>0</v>
      </c>
      <c r="M258" s="30">
        <f t="shared" si="45"/>
        <v>0</v>
      </c>
    </row>
    <row r="259" spans="1:13" ht="25.5" x14ac:dyDescent="0.35">
      <c r="A259" s="26">
        <v>19</v>
      </c>
      <c r="B259" s="27" t="s">
        <v>75</v>
      </c>
      <c r="C259" s="28"/>
      <c r="D259" s="28"/>
      <c r="E259" s="28"/>
      <c r="F259" s="34">
        <v>1</v>
      </c>
      <c r="G259" s="30">
        <f t="shared" si="41"/>
        <v>0</v>
      </c>
      <c r="H259" s="30">
        <f t="shared" si="42"/>
        <v>0</v>
      </c>
      <c r="I259" s="30">
        <f t="shared" si="43"/>
        <v>0</v>
      </c>
      <c r="J259" s="30">
        <f t="shared" si="44"/>
        <v>0</v>
      </c>
      <c r="K259" s="30">
        <f t="shared" si="44"/>
        <v>0</v>
      </c>
      <c r="L259" s="30">
        <f t="shared" si="44"/>
        <v>0</v>
      </c>
      <c r="M259" s="30">
        <f t="shared" si="45"/>
        <v>0</v>
      </c>
    </row>
    <row r="260" spans="1:13" ht="28.5" customHeight="1" x14ac:dyDescent="0.35">
      <c r="A260" s="26">
        <v>20</v>
      </c>
      <c r="B260" s="27" t="s">
        <v>76</v>
      </c>
      <c r="C260" s="28"/>
      <c r="D260" s="28"/>
      <c r="E260" s="28"/>
      <c r="F260" s="34">
        <v>1</v>
      </c>
      <c r="G260" s="30">
        <f t="shared" si="41"/>
        <v>0</v>
      </c>
      <c r="H260" s="30">
        <f t="shared" si="42"/>
        <v>0</v>
      </c>
      <c r="I260" s="30">
        <f t="shared" si="43"/>
        <v>0</v>
      </c>
      <c r="J260" s="30">
        <f t="shared" si="44"/>
        <v>0</v>
      </c>
      <c r="K260" s="30">
        <f t="shared" si="44"/>
        <v>0</v>
      </c>
      <c r="L260" s="30">
        <f t="shared" si="44"/>
        <v>0</v>
      </c>
      <c r="M260" s="30">
        <f t="shared" si="45"/>
        <v>0</v>
      </c>
    </row>
    <row r="261" spans="1:13" x14ac:dyDescent="0.35">
      <c r="A261" s="26">
        <v>21</v>
      </c>
      <c r="B261" s="27" t="s">
        <v>77</v>
      </c>
      <c r="C261" s="28"/>
      <c r="D261" s="28"/>
      <c r="E261" s="28"/>
      <c r="F261" s="34">
        <v>4</v>
      </c>
      <c r="G261" s="30">
        <f t="shared" si="41"/>
        <v>0</v>
      </c>
      <c r="H261" s="30">
        <f t="shared" si="42"/>
        <v>0</v>
      </c>
      <c r="I261" s="30">
        <f t="shared" si="43"/>
        <v>0</v>
      </c>
      <c r="J261" s="30">
        <f t="shared" si="44"/>
        <v>0</v>
      </c>
      <c r="K261" s="30">
        <f t="shared" si="44"/>
        <v>0</v>
      </c>
      <c r="L261" s="30">
        <f t="shared" si="44"/>
        <v>0</v>
      </c>
      <c r="M261" s="30">
        <f t="shared" si="45"/>
        <v>0</v>
      </c>
    </row>
    <row r="262" spans="1:13" x14ac:dyDescent="0.35">
      <c r="A262" s="81" t="s">
        <v>57</v>
      </c>
      <c r="B262" s="82"/>
      <c r="C262" s="82"/>
      <c r="D262" s="82"/>
      <c r="E262" s="82"/>
      <c r="F262" s="82"/>
      <c r="G262" s="35">
        <f>SUM(G241:G261)</f>
        <v>0</v>
      </c>
      <c r="H262" s="35">
        <f>SUM(H241:H261)</f>
        <v>0</v>
      </c>
      <c r="I262" s="35">
        <f>SUM(I241:I261)</f>
        <v>0</v>
      </c>
      <c r="J262" s="35"/>
      <c r="K262" s="35"/>
      <c r="L262" s="35"/>
      <c r="M262" s="35"/>
    </row>
    <row r="263" spans="1:13" x14ac:dyDescent="0.35">
      <c r="A263" s="81" t="s">
        <v>44</v>
      </c>
      <c r="B263" s="82"/>
      <c r="C263" s="82"/>
      <c r="D263" s="82"/>
      <c r="E263" s="82"/>
      <c r="F263" s="82"/>
      <c r="G263" s="82"/>
      <c r="H263" s="82"/>
      <c r="I263" s="82"/>
      <c r="J263" s="35">
        <f>SUM(J241:J261)</f>
        <v>0</v>
      </c>
      <c r="K263" s="35">
        <f>SUM(K241:K261)</f>
        <v>0</v>
      </c>
      <c r="L263" s="35">
        <f>SUM(L241:L261)</f>
        <v>0</v>
      </c>
      <c r="M263" s="35"/>
    </row>
    <row r="264" spans="1:13" ht="15" thickBot="1" x14ac:dyDescent="0.4">
      <c r="A264" s="81" t="s">
        <v>39</v>
      </c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43">
        <f>SUM(J263:L263)</f>
        <v>0</v>
      </c>
    </row>
    <row r="265" spans="1:13" ht="15" thickTop="1" x14ac:dyDescent="0.35">
      <c r="A265" s="31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38"/>
    </row>
    <row r="266" spans="1:13" ht="15" thickBot="1" x14ac:dyDescent="0.4">
      <c r="A266" s="81" t="s">
        <v>99</v>
      </c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43">
        <f>M95+M130+M156+M182+M208+M235+M264</f>
        <v>0</v>
      </c>
    </row>
    <row r="267" spans="1:13" ht="15" thickTop="1" x14ac:dyDescent="0.35">
      <c r="A267" s="31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38"/>
    </row>
    <row r="268" spans="1:13" x14ac:dyDescent="0.35">
      <c r="A268" s="31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38"/>
    </row>
    <row r="269" spans="1:13" x14ac:dyDescent="0.35">
      <c r="A269" s="31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38"/>
    </row>
    <row r="270" spans="1:13" s="39" customFormat="1" ht="34.5" customHeight="1" x14ac:dyDescent="0.35">
      <c r="A270" s="83" t="s">
        <v>100</v>
      </c>
      <c r="B270" s="84"/>
      <c r="C270" s="84"/>
      <c r="D270" s="84"/>
      <c r="E270" s="84"/>
      <c r="F270" s="84"/>
      <c r="G270" s="84"/>
      <c r="H270" s="84"/>
      <c r="I270" s="84"/>
      <c r="J270" s="15"/>
      <c r="K270" s="15"/>
      <c r="L270" s="15"/>
      <c r="M270" s="45"/>
    </row>
    <row r="271" spans="1:13" s="39" customFormat="1" x14ac:dyDescent="0.35">
      <c r="A271" s="9" t="s">
        <v>16</v>
      </c>
      <c r="B271" s="67" t="s">
        <v>4</v>
      </c>
      <c r="C271" s="67"/>
      <c r="D271" s="67"/>
      <c r="E271" s="9" t="s">
        <v>101</v>
      </c>
      <c r="F271" s="78" t="s">
        <v>41</v>
      </c>
      <c r="G271" s="78"/>
      <c r="H271" s="78" t="s">
        <v>102</v>
      </c>
      <c r="I271" s="78"/>
      <c r="J271" s="46"/>
      <c r="K271" s="46"/>
      <c r="L271" s="46"/>
      <c r="M271" s="45"/>
    </row>
    <row r="272" spans="1:13" x14ac:dyDescent="0.35">
      <c r="A272" s="47">
        <v>1</v>
      </c>
      <c r="B272" s="63" t="s">
        <v>103</v>
      </c>
      <c r="C272" s="60"/>
      <c r="D272" s="60"/>
      <c r="E272" s="47">
        <v>65</v>
      </c>
      <c r="F272" s="64"/>
      <c r="G272" s="65"/>
      <c r="H272" s="66">
        <f>F272*E272</f>
        <v>0</v>
      </c>
      <c r="I272" s="66"/>
      <c r="J272" s="48"/>
      <c r="K272" s="48"/>
      <c r="L272" s="48"/>
    </row>
    <row r="273" spans="1:13" x14ac:dyDescent="0.35">
      <c r="A273" s="47">
        <v>2</v>
      </c>
      <c r="B273" s="63" t="s">
        <v>104</v>
      </c>
      <c r="C273" s="60"/>
      <c r="D273" s="60"/>
      <c r="E273" s="47">
        <v>36</v>
      </c>
      <c r="F273" s="64"/>
      <c r="G273" s="65"/>
      <c r="H273" s="76">
        <f>F273*E273</f>
        <v>0</v>
      </c>
      <c r="I273" s="77"/>
      <c r="J273" s="48"/>
      <c r="K273" s="48"/>
      <c r="L273" s="48"/>
    </row>
    <row r="274" spans="1:13" x14ac:dyDescent="0.35">
      <c r="A274" s="47">
        <v>3</v>
      </c>
      <c r="B274" s="63" t="s">
        <v>105</v>
      </c>
      <c r="C274" s="60"/>
      <c r="D274" s="60"/>
      <c r="E274" s="47">
        <v>9</v>
      </c>
      <c r="F274" s="64"/>
      <c r="G274" s="65"/>
      <c r="H274" s="76">
        <f>F274*E274</f>
        <v>0</v>
      </c>
      <c r="I274" s="77"/>
      <c r="J274" s="48"/>
      <c r="K274" s="48"/>
      <c r="L274" s="48"/>
    </row>
    <row r="275" spans="1:13" x14ac:dyDescent="0.35">
      <c r="A275" s="47">
        <v>4</v>
      </c>
      <c r="B275" s="63" t="s">
        <v>106</v>
      </c>
      <c r="C275" s="60"/>
      <c r="D275" s="60"/>
      <c r="E275" s="47">
        <v>79</v>
      </c>
      <c r="F275" s="64"/>
      <c r="G275" s="65"/>
      <c r="H275" s="66">
        <f>F275*E275</f>
        <v>0</v>
      </c>
      <c r="I275" s="66"/>
      <c r="J275" s="48"/>
      <c r="K275" s="48"/>
      <c r="L275" s="48"/>
    </row>
    <row r="276" spans="1:13" ht="15" thickBot="1" x14ac:dyDescent="0.4">
      <c r="A276" s="67" t="s">
        <v>107</v>
      </c>
      <c r="B276" s="68"/>
      <c r="C276" s="68"/>
      <c r="D276" s="68"/>
      <c r="E276" s="68"/>
      <c r="F276" s="68"/>
      <c r="G276" s="68"/>
      <c r="H276" s="69">
        <f>SUM(H272:I275)</f>
        <v>0</v>
      </c>
      <c r="I276" s="69"/>
      <c r="J276" s="48"/>
      <c r="K276" s="48"/>
      <c r="L276" s="48"/>
    </row>
    <row r="277" spans="1:13" ht="15" thickTop="1" x14ac:dyDescent="0.35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</row>
    <row r="278" spans="1:13" x14ac:dyDescent="0.35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</row>
    <row r="279" spans="1:13" ht="35.5" customHeight="1" x14ac:dyDescent="0.35">
      <c r="A279" s="137" t="s">
        <v>122</v>
      </c>
      <c r="B279" s="138"/>
      <c r="C279" s="138"/>
      <c r="D279" s="138"/>
      <c r="E279" s="138"/>
      <c r="F279" s="138"/>
      <c r="G279" s="138"/>
      <c r="H279" s="138"/>
      <c r="I279" s="138"/>
      <c r="J279" s="138"/>
      <c r="K279" s="138"/>
      <c r="L279" s="138"/>
      <c r="M279" s="139"/>
    </row>
    <row r="280" spans="1:13" x14ac:dyDescent="0.35">
      <c r="A280" s="140" t="s">
        <v>16</v>
      </c>
      <c r="B280" s="142" t="s">
        <v>4</v>
      </c>
      <c r="C280" s="143"/>
      <c r="D280" s="144"/>
      <c r="E280" s="140" t="s">
        <v>101</v>
      </c>
      <c r="F280" s="148" t="s">
        <v>123</v>
      </c>
      <c r="G280" s="149"/>
      <c r="H280" s="149"/>
      <c r="I280" s="149"/>
      <c r="J280" s="149"/>
      <c r="K280" s="149"/>
      <c r="L280" s="150" t="s">
        <v>124</v>
      </c>
      <c r="M280" s="151"/>
    </row>
    <row r="281" spans="1:13" x14ac:dyDescent="0.35">
      <c r="A281" s="141"/>
      <c r="B281" s="145"/>
      <c r="C281" s="146"/>
      <c r="D281" s="147"/>
      <c r="E281" s="141"/>
      <c r="F281" s="154" t="s">
        <v>20</v>
      </c>
      <c r="G281" s="155"/>
      <c r="H281" s="154" t="s">
        <v>21</v>
      </c>
      <c r="I281" s="155"/>
      <c r="J281" s="154" t="s">
        <v>22</v>
      </c>
      <c r="K281" s="155"/>
      <c r="L281" s="152"/>
      <c r="M281" s="153"/>
    </row>
    <row r="282" spans="1:13" x14ac:dyDescent="0.35">
      <c r="A282" s="47">
        <v>1</v>
      </c>
      <c r="B282" s="60" t="s">
        <v>103</v>
      </c>
      <c r="C282" s="61"/>
      <c r="D282" s="61"/>
      <c r="E282" s="50">
        <v>1</v>
      </c>
      <c r="F282" s="72"/>
      <c r="G282" s="73"/>
      <c r="H282" s="72"/>
      <c r="I282" s="73"/>
      <c r="J282" s="72"/>
      <c r="K282" s="73"/>
      <c r="L282" s="162">
        <f>SUM(F282:K282)</f>
        <v>0</v>
      </c>
      <c r="M282" s="163"/>
    </row>
    <row r="283" spans="1:13" x14ac:dyDescent="0.35">
      <c r="A283" s="47">
        <v>2</v>
      </c>
      <c r="B283" s="60" t="s">
        <v>106</v>
      </c>
      <c r="C283" s="61"/>
      <c r="D283" s="61"/>
      <c r="E283" s="50">
        <v>1</v>
      </c>
      <c r="F283" s="72"/>
      <c r="G283" s="73"/>
      <c r="H283" s="72"/>
      <c r="I283" s="73"/>
      <c r="J283" s="72"/>
      <c r="K283" s="73"/>
      <c r="L283" s="162">
        <f t="shared" ref="L283:L291" si="46">SUM(F283:K283)</f>
        <v>0</v>
      </c>
      <c r="M283" s="163"/>
    </row>
    <row r="284" spans="1:13" x14ac:dyDescent="0.35">
      <c r="A284" s="47">
        <v>3</v>
      </c>
      <c r="B284" s="60" t="s">
        <v>125</v>
      </c>
      <c r="C284" s="61"/>
      <c r="D284" s="61"/>
      <c r="E284" s="50">
        <v>1</v>
      </c>
      <c r="F284" s="72"/>
      <c r="G284" s="73"/>
      <c r="H284" s="72"/>
      <c r="I284" s="73"/>
      <c r="J284" s="72"/>
      <c r="K284" s="73"/>
      <c r="L284" s="162">
        <f t="shared" si="46"/>
        <v>0</v>
      </c>
      <c r="M284" s="163"/>
    </row>
    <row r="285" spans="1:13" x14ac:dyDescent="0.35">
      <c r="A285" s="47">
        <v>4</v>
      </c>
      <c r="B285" s="60" t="s">
        <v>126</v>
      </c>
      <c r="C285" s="61"/>
      <c r="D285" s="61"/>
      <c r="E285" s="50">
        <v>1</v>
      </c>
      <c r="F285" s="72"/>
      <c r="G285" s="73"/>
      <c r="H285" s="72"/>
      <c r="I285" s="73"/>
      <c r="J285" s="72"/>
      <c r="K285" s="73"/>
      <c r="L285" s="162">
        <f t="shared" si="46"/>
        <v>0</v>
      </c>
      <c r="M285" s="163"/>
    </row>
    <row r="286" spans="1:13" x14ac:dyDescent="0.35">
      <c r="A286" s="47">
        <v>5</v>
      </c>
      <c r="B286" s="60" t="s">
        <v>127</v>
      </c>
      <c r="C286" s="61"/>
      <c r="D286" s="61"/>
      <c r="E286" s="50">
        <v>1</v>
      </c>
      <c r="F286" s="72"/>
      <c r="G286" s="73"/>
      <c r="H286" s="72"/>
      <c r="I286" s="73"/>
      <c r="J286" s="72"/>
      <c r="K286" s="73"/>
      <c r="L286" s="162">
        <f t="shared" si="46"/>
        <v>0</v>
      </c>
      <c r="M286" s="163"/>
    </row>
    <row r="287" spans="1:13" x14ac:dyDescent="0.35">
      <c r="A287" s="47">
        <v>6</v>
      </c>
      <c r="B287" s="60" t="s">
        <v>128</v>
      </c>
      <c r="C287" s="61"/>
      <c r="D287" s="61"/>
      <c r="E287" s="50">
        <v>1</v>
      </c>
      <c r="F287" s="72"/>
      <c r="G287" s="73"/>
      <c r="H287" s="72"/>
      <c r="I287" s="73"/>
      <c r="J287" s="72"/>
      <c r="K287" s="73"/>
      <c r="L287" s="162">
        <f t="shared" si="46"/>
        <v>0</v>
      </c>
      <c r="M287" s="163"/>
    </row>
    <row r="288" spans="1:13" x14ac:dyDescent="0.35">
      <c r="A288" s="47">
        <v>7</v>
      </c>
      <c r="B288" s="60" t="s">
        <v>129</v>
      </c>
      <c r="C288" s="61"/>
      <c r="D288" s="61"/>
      <c r="E288" s="50">
        <v>1</v>
      </c>
      <c r="F288" s="72"/>
      <c r="G288" s="73"/>
      <c r="H288" s="72"/>
      <c r="I288" s="73"/>
      <c r="J288" s="72"/>
      <c r="K288" s="73"/>
      <c r="L288" s="162">
        <f t="shared" si="46"/>
        <v>0</v>
      </c>
      <c r="M288" s="163"/>
    </row>
    <row r="289" spans="1:13" x14ac:dyDescent="0.35">
      <c r="A289" s="47">
        <v>8</v>
      </c>
      <c r="B289" s="60" t="s">
        <v>130</v>
      </c>
      <c r="C289" s="61"/>
      <c r="D289" s="61"/>
      <c r="E289" s="50">
        <v>1</v>
      </c>
      <c r="F289" s="72"/>
      <c r="G289" s="73"/>
      <c r="H289" s="72"/>
      <c r="I289" s="73"/>
      <c r="J289" s="72"/>
      <c r="K289" s="73"/>
      <c r="L289" s="162">
        <f t="shared" si="46"/>
        <v>0</v>
      </c>
      <c r="M289" s="163"/>
    </row>
    <row r="290" spans="1:13" x14ac:dyDescent="0.35">
      <c r="A290" s="47">
        <v>9</v>
      </c>
      <c r="B290" s="60" t="s">
        <v>131</v>
      </c>
      <c r="C290" s="61"/>
      <c r="D290" s="61"/>
      <c r="E290" s="50">
        <v>1</v>
      </c>
      <c r="F290" s="72"/>
      <c r="G290" s="73"/>
      <c r="H290" s="72"/>
      <c r="I290" s="73"/>
      <c r="J290" s="72"/>
      <c r="K290" s="73"/>
      <c r="L290" s="162">
        <f t="shared" si="46"/>
        <v>0</v>
      </c>
      <c r="M290" s="163"/>
    </row>
    <row r="291" spans="1:13" x14ac:dyDescent="0.35">
      <c r="A291" s="57" t="s">
        <v>124</v>
      </c>
      <c r="B291" s="58"/>
      <c r="C291" s="58"/>
      <c r="D291" s="58"/>
      <c r="E291" s="58"/>
      <c r="F291" s="74">
        <f>SUM(F282:G290)</f>
        <v>0</v>
      </c>
      <c r="G291" s="75"/>
      <c r="H291" s="74">
        <f t="shared" ref="H291" si="47">SUM(H282:I290)</f>
        <v>0</v>
      </c>
      <c r="I291" s="75"/>
      <c r="J291" s="74">
        <f t="shared" ref="J291" si="48">SUM(J282:K290)</f>
        <v>0</v>
      </c>
      <c r="K291" s="75"/>
      <c r="L291" s="74">
        <f t="shared" si="46"/>
        <v>0</v>
      </c>
      <c r="M291" s="75"/>
    </row>
    <row r="292" spans="1:13" x14ac:dyDescent="0.35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</row>
    <row r="293" spans="1:13" x14ac:dyDescent="0.35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</row>
    <row r="294" spans="1:13" x14ac:dyDescent="0.35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</row>
    <row r="295" spans="1:13" x14ac:dyDescent="0.35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</row>
    <row r="296" spans="1:13" x14ac:dyDescent="0.35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</row>
    <row r="297" spans="1:13" ht="16" x14ac:dyDescent="0.4">
      <c r="A297" s="70" t="s">
        <v>132</v>
      </c>
      <c r="B297" s="71"/>
      <c r="C297" s="71"/>
      <c r="D297" s="71"/>
      <c r="E297" s="71"/>
      <c r="F297" s="71"/>
      <c r="G297" s="71"/>
      <c r="H297" s="71"/>
      <c r="I297" s="71"/>
      <c r="J297" s="48"/>
      <c r="K297" s="48"/>
      <c r="L297" s="48"/>
    </row>
    <row r="298" spans="1:13" s="39" customFormat="1" x14ac:dyDescent="0.35">
      <c r="A298" s="49" t="s">
        <v>16</v>
      </c>
      <c r="B298" s="57" t="s">
        <v>4</v>
      </c>
      <c r="C298" s="58"/>
      <c r="D298" s="58"/>
      <c r="E298" s="58"/>
      <c r="F298" s="58"/>
      <c r="G298" s="58"/>
      <c r="H298" s="164" t="s">
        <v>108</v>
      </c>
      <c r="I298" s="165"/>
      <c r="J298" s="45"/>
      <c r="K298" s="45"/>
      <c r="L298" s="45"/>
      <c r="M298" s="45"/>
    </row>
    <row r="299" spans="1:13" x14ac:dyDescent="0.35">
      <c r="A299" s="49" t="s">
        <v>109</v>
      </c>
      <c r="B299" s="60" t="s">
        <v>110</v>
      </c>
      <c r="C299" s="61"/>
      <c r="D299" s="61"/>
      <c r="E299" s="61"/>
      <c r="F299" s="61"/>
      <c r="G299" s="61"/>
      <c r="H299" s="62">
        <f>J16</f>
        <v>0</v>
      </c>
      <c r="I299" s="61"/>
    </row>
    <row r="300" spans="1:13" x14ac:dyDescent="0.35">
      <c r="A300" s="49" t="s">
        <v>111</v>
      </c>
      <c r="B300" s="60" t="s">
        <v>112</v>
      </c>
      <c r="C300" s="61"/>
      <c r="D300" s="61"/>
      <c r="E300" s="61"/>
      <c r="F300" s="61"/>
      <c r="G300" s="61"/>
      <c r="H300" s="62">
        <f>K41</f>
        <v>0</v>
      </c>
      <c r="I300" s="61"/>
    </row>
    <row r="301" spans="1:13" x14ac:dyDescent="0.35">
      <c r="A301" s="49" t="s">
        <v>113</v>
      </c>
      <c r="B301" s="60" t="s">
        <v>114</v>
      </c>
      <c r="C301" s="61"/>
      <c r="D301" s="61"/>
      <c r="E301" s="61"/>
      <c r="F301" s="61"/>
      <c r="G301" s="61"/>
      <c r="H301" s="62">
        <f>L66</f>
        <v>0</v>
      </c>
      <c r="I301" s="61"/>
    </row>
    <row r="302" spans="1:13" x14ac:dyDescent="0.35">
      <c r="A302" s="49" t="s">
        <v>115</v>
      </c>
      <c r="B302" s="60" t="s">
        <v>116</v>
      </c>
      <c r="C302" s="61"/>
      <c r="D302" s="61"/>
      <c r="E302" s="61"/>
      <c r="F302" s="61"/>
      <c r="G302" s="61"/>
      <c r="H302" s="62">
        <f>M266</f>
        <v>0</v>
      </c>
      <c r="I302" s="61"/>
    </row>
    <row r="303" spans="1:13" x14ac:dyDescent="0.35">
      <c r="A303" s="49" t="s">
        <v>117</v>
      </c>
      <c r="B303" s="60" t="s">
        <v>118</v>
      </c>
      <c r="C303" s="61"/>
      <c r="D303" s="61"/>
      <c r="E303" s="61"/>
      <c r="F303" s="61"/>
      <c r="G303" s="61"/>
      <c r="H303" s="62">
        <f>H276</f>
        <v>0</v>
      </c>
      <c r="I303" s="61"/>
    </row>
    <row r="304" spans="1:13" x14ac:dyDescent="0.35">
      <c r="A304" s="49" t="s">
        <v>133</v>
      </c>
      <c r="B304" s="60" t="s">
        <v>134</v>
      </c>
      <c r="C304" s="61"/>
      <c r="D304" s="61"/>
      <c r="E304" s="61"/>
      <c r="F304" s="61"/>
      <c r="G304" s="61"/>
      <c r="H304" s="62">
        <f>L291</f>
        <v>0</v>
      </c>
      <c r="I304" s="61"/>
    </row>
    <row r="305" spans="1:13" s="39" customFormat="1" ht="21" customHeight="1" x14ac:dyDescent="0.35">
      <c r="A305" s="57" t="s">
        <v>108</v>
      </c>
      <c r="B305" s="58"/>
      <c r="C305" s="58"/>
      <c r="D305" s="58"/>
      <c r="E305" s="58"/>
      <c r="F305" s="58"/>
      <c r="G305" s="58"/>
      <c r="H305" s="59">
        <f>SUM(H299:I304)</f>
        <v>0</v>
      </c>
      <c r="I305" s="58"/>
      <c r="J305" s="45"/>
      <c r="K305" s="45"/>
      <c r="L305" s="45"/>
      <c r="M305" s="45"/>
    </row>
    <row r="306" spans="1:13" s="39" customFormat="1" ht="21" customHeight="1" x14ac:dyDescent="0.35">
      <c r="A306" s="57" t="s">
        <v>119</v>
      </c>
      <c r="B306" s="58"/>
      <c r="C306" s="58"/>
      <c r="D306" s="58"/>
      <c r="E306" s="58"/>
      <c r="F306" s="58"/>
      <c r="G306" s="58"/>
      <c r="H306" s="59">
        <f>H305*0.15</f>
        <v>0</v>
      </c>
      <c r="I306" s="58"/>
      <c r="J306" s="45"/>
      <c r="K306" s="45"/>
      <c r="L306" s="45"/>
      <c r="M306" s="45"/>
    </row>
    <row r="307" spans="1:13" s="39" customFormat="1" ht="21" customHeight="1" x14ac:dyDescent="0.35">
      <c r="A307" s="57" t="s">
        <v>120</v>
      </c>
      <c r="B307" s="58"/>
      <c r="C307" s="58"/>
      <c r="D307" s="58"/>
      <c r="E307" s="58"/>
      <c r="F307" s="58"/>
      <c r="G307" s="58"/>
      <c r="H307" s="59">
        <f>SUM(H305:I306)</f>
        <v>0</v>
      </c>
      <c r="I307" s="58"/>
      <c r="J307" s="45"/>
      <c r="K307" s="45"/>
      <c r="L307" s="45"/>
      <c r="M307" s="45"/>
    </row>
    <row r="308" spans="1:13" x14ac:dyDescent="0.35">
      <c r="A308" s="55" t="s">
        <v>121</v>
      </c>
      <c r="B308" s="56"/>
      <c r="C308" s="56"/>
      <c r="D308" s="56"/>
      <c r="E308" s="56"/>
      <c r="F308" s="56"/>
      <c r="G308" s="56"/>
      <c r="H308" s="56"/>
      <c r="I308" s="56"/>
    </row>
  </sheetData>
  <sheetProtection algorithmName="SHA-512" hashValue="ngST+JWfGGjGo4gmXWSqoiBHiJH8xAFTTPweGeeA+T69RvXydURKRxDLrL0Ee3mR9ZTRGkbtNEGeJpFhJFSj6A==" saltValue="pCng3oiVObopwl5gEUvnBg==" spinCount="100000" sheet="1" selectLockedCells="1"/>
  <mergeCells count="273">
    <mergeCell ref="J291:K291"/>
    <mergeCell ref="L291:M291"/>
    <mergeCell ref="B304:G304"/>
    <mergeCell ref="H304:I304"/>
    <mergeCell ref="J288:K288"/>
    <mergeCell ref="L288:M288"/>
    <mergeCell ref="B289:D289"/>
    <mergeCell ref="F289:G289"/>
    <mergeCell ref="H289:I289"/>
    <mergeCell ref="J289:K289"/>
    <mergeCell ref="L289:M289"/>
    <mergeCell ref="B290:D290"/>
    <mergeCell ref="F290:G290"/>
    <mergeCell ref="H290:I290"/>
    <mergeCell ref="J290:K290"/>
    <mergeCell ref="L290:M290"/>
    <mergeCell ref="B298:G298"/>
    <mergeCell ref="H298:I298"/>
    <mergeCell ref="B299:G299"/>
    <mergeCell ref="H299:I299"/>
    <mergeCell ref="B300:G300"/>
    <mergeCell ref="H300:I300"/>
    <mergeCell ref="J285:K285"/>
    <mergeCell ref="L285:M285"/>
    <mergeCell ref="B286:D286"/>
    <mergeCell ref="F286:G286"/>
    <mergeCell ref="H286:I286"/>
    <mergeCell ref="J286:K286"/>
    <mergeCell ref="L286:M286"/>
    <mergeCell ref="B287:D287"/>
    <mergeCell ref="F287:G287"/>
    <mergeCell ref="H287:I287"/>
    <mergeCell ref="J287:K287"/>
    <mergeCell ref="L287:M287"/>
    <mergeCell ref="J282:K282"/>
    <mergeCell ref="L282:M282"/>
    <mergeCell ref="B283:D283"/>
    <mergeCell ref="F283:G283"/>
    <mergeCell ref="H283:I283"/>
    <mergeCell ref="J283:K283"/>
    <mergeCell ref="L283:M283"/>
    <mergeCell ref="B284:D284"/>
    <mergeCell ref="F284:G284"/>
    <mergeCell ref="H284:I284"/>
    <mergeCell ref="J284:K284"/>
    <mergeCell ref="L284:M284"/>
    <mergeCell ref="A6:K7"/>
    <mergeCell ref="L6:M6"/>
    <mergeCell ref="A8:K10"/>
    <mergeCell ref="A11:B11"/>
    <mergeCell ref="C11:F11"/>
    <mergeCell ref="H11:K11"/>
    <mergeCell ref="A279:M279"/>
    <mergeCell ref="A280:A281"/>
    <mergeCell ref="B280:D281"/>
    <mergeCell ref="E280:E281"/>
    <mergeCell ref="F280:K280"/>
    <mergeCell ref="L280:M281"/>
    <mergeCell ref="F281:G281"/>
    <mergeCell ref="H281:I281"/>
    <mergeCell ref="J281:K281"/>
    <mergeCell ref="A14:B14"/>
    <mergeCell ref="H14:I14"/>
    <mergeCell ref="J14:K14"/>
    <mergeCell ref="A15:I15"/>
    <mergeCell ref="J15:K15"/>
    <mergeCell ref="A16:I16"/>
    <mergeCell ref="J16:K16"/>
    <mergeCell ref="A12:B12"/>
    <mergeCell ref="H12:I12"/>
    <mergeCell ref="J12:K12"/>
    <mergeCell ref="A13:B13"/>
    <mergeCell ref="H13:I13"/>
    <mergeCell ref="J13:K13"/>
    <mergeCell ref="B24:D24"/>
    <mergeCell ref="K24:L24"/>
    <mergeCell ref="B25:D25"/>
    <mergeCell ref="K25:L25"/>
    <mergeCell ref="B26:D26"/>
    <mergeCell ref="K26:L26"/>
    <mergeCell ref="A20:L20"/>
    <mergeCell ref="A22:A23"/>
    <mergeCell ref="B22:D23"/>
    <mergeCell ref="E22:G22"/>
    <mergeCell ref="H22:J22"/>
    <mergeCell ref="K22:L23"/>
    <mergeCell ref="B30:D30"/>
    <mergeCell ref="K30:L30"/>
    <mergeCell ref="B31:D31"/>
    <mergeCell ref="K31:L31"/>
    <mergeCell ref="B32:D32"/>
    <mergeCell ref="K32:L32"/>
    <mergeCell ref="B27:D27"/>
    <mergeCell ref="K27:L27"/>
    <mergeCell ref="B28:D28"/>
    <mergeCell ref="K28:L28"/>
    <mergeCell ref="B29:D29"/>
    <mergeCell ref="K29:L29"/>
    <mergeCell ref="B36:D36"/>
    <mergeCell ref="K36:L36"/>
    <mergeCell ref="B37:D37"/>
    <mergeCell ref="K37:L37"/>
    <mergeCell ref="B38:D38"/>
    <mergeCell ref="K38:L38"/>
    <mergeCell ref="B33:D33"/>
    <mergeCell ref="K33:L33"/>
    <mergeCell ref="B34:D34"/>
    <mergeCell ref="K34:L34"/>
    <mergeCell ref="B35:D35"/>
    <mergeCell ref="K35:L35"/>
    <mergeCell ref="A52:L52"/>
    <mergeCell ref="A53:A54"/>
    <mergeCell ref="B53:C54"/>
    <mergeCell ref="D53:F53"/>
    <mergeCell ref="G53:G54"/>
    <mergeCell ref="H53:H54"/>
    <mergeCell ref="I53:K53"/>
    <mergeCell ref="L53:M54"/>
    <mergeCell ref="A39:D39"/>
    <mergeCell ref="K39:L39"/>
    <mergeCell ref="A40:G40"/>
    <mergeCell ref="K40:L40"/>
    <mergeCell ref="A41:J41"/>
    <mergeCell ref="K41:L41"/>
    <mergeCell ref="B58:C58"/>
    <mergeCell ref="L58:M58"/>
    <mergeCell ref="B59:C59"/>
    <mergeCell ref="L59:M59"/>
    <mergeCell ref="B60:C60"/>
    <mergeCell ref="L60:M60"/>
    <mergeCell ref="B55:C55"/>
    <mergeCell ref="L55:M55"/>
    <mergeCell ref="B56:C56"/>
    <mergeCell ref="L56:M56"/>
    <mergeCell ref="B57:C57"/>
    <mergeCell ref="L57:M57"/>
    <mergeCell ref="B64:C64"/>
    <mergeCell ref="L64:M64"/>
    <mergeCell ref="A65:H65"/>
    <mergeCell ref="L65:M65"/>
    <mergeCell ref="A66:K66"/>
    <mergeCell ref="L66:M66"/>
    <mergeCell ref="B61:C61"/>
    <mergeCell ref="L61:M61"/>
    <mergeCell ref="B62:C62"/>
    <mergeCell ref="L62:M62"/>
    <mergeCell ref="B63:C63"/>
    <mergeCell ref="L63:M63"/>
    <mergeCell ref="L67:M67"/>
    <mergeCell ref="L68:M68"/>
    <mergeCell ref="L69:M69"/>
    <mergeCell ref="A70:M70"/>
    <mergeCell ref="A71:A72"/>
    <mergeCell ref="B71:B72"/>
    <mergeCell ref="C71:E71"/>
    <mergeCell ref="F71:F72"/>
    <mergeCell ref="G71:I71"/>
    <mergeCell ref="J71:L71"/>
    <mergeCell ref="J106:L106"/>
    <mergeCell ref="M106:M107"/>
    <mergeCell ref="A128:F128"/>
    <mergeCell ref="A129:I129"/>
    <mergeCell ref="A130:L130"/>
    <mergeCell ref="A131:M131"/>
    <mergeCell ref="M71:M72"/>
    <mergeCell ref="A93:F93"/>
    <mergeCell ref="A94:I94"/>
    <mergeCell ref="A95:L95"/>
    <mergeCell ref="A105:M105"/>
    <mergeCell ref="A106:A107"/>
    <mergeCell ref="B106:B107"/>
    <mergeCell ref="C106:E106"/>
    <mergeCell ref="F106:F107"/>
    <mergeCell ref="G106:I106"/>
    <mergeCell ref="J158:L158"/>
    <mergeCell ref="M158:M159"/>
    <mergeCell ref="A180:F180"/>
    <mergeCell ref="A181:I181"/>
    <mergeCell ref="A182:L182"/>
    <mergeCell ref="A183:M183"/>
    <mergeCell ref="M132:M133"/>
    <mergeCell ref="A154:F154"/>
    <mergeCell ref="A155:I155"/>
    <mergeCell ref="A156:L156"/>
    <mergeCell ref="A157:M157"/>
    <mergeCell ref="A158:A159"/>
    <mergeCell ref="B158:B159"/>
    <mergeCell ref="C158:E158"/>
    <mergeCell ref="F158:F159"/>
    <mergeCell ref="G158:I158"/>
    <mergeCell ref="A132:A133"/>
    <mergeCell ref="B132:B133"/>
    <mergeCell ref="C132:E132"/>
    <mergeCell ref="F132:F133"/>
    <mergeCell ref="G132:I132"/>
    <mergeCell ref="J132:L132"/>
    <mergeCell ref="J211:L211"/>
    <mergeCell ref="M211:M212"/>
    <mergeCell ref="A233:F233"/>
    <mergeCell ref="A234:I234"/>
    <mergeCell ref="A235:L235"/>
    <mergeCell ref="A238:M238"/>
    <mergeCell ref="M184:M185"/>
    <mergeCell ref="A206:F206"/>
    <mergeCell ref="A207:I207"/>
    <mergeCell ref="A208:L208"/>
    <mergeCell ref="A210:M210"/>
    <mergeCell ref="A211:A212"/>
    <mergeCell ref="B211:B212"/>
    <mergeCell ref="C211:E211"/>
    <mergeCell ref="F211:F212"/>
    <mergeCell ref="G211:I211"/>
    <mergeCell ref="A184:A185"/>
    <mergeCell ref="B184:B185"/>
    <mergeCell ref="C184:E184"/>
    <mergeCell ref="F184:F185"/>
    <mergeCell ref="G184:I184"/>
    <mergeCell ref="J184:L184"/>
    <mergeCell ref="M239:M240"/>
    <mergeCell ref="A262:F262"/>
    <mergeCell ref="A263:I263"/>
    <mergeCell ref="A264:L264"/>
    <mergeCell ref="A266:L266"/>
    <mergeCell ref="A270:I270"/>
    <mergeCell ref="A239:A240"/>
    <mergeCell ref="B239:B240"/>
    <mergeCell ref="C239:E239"/>
    <mergeCell ref="F239:F240"/>
    <mergeCell ref="G239:I239"/>
    <mergeCell ref="J239:L239"/>
    <mergeCell ref="B273:D273"/>
    <mergeCell ref="F273:G273"/>
    <mergeCell ref="H273:I273"/>
    <mergeCell ref="B274:D274"/>
    <mergeCell ref="F274:G274"/>
    <mergeCell ref="H274:I274"/>
    <mergeCell ref="B271:D271"/>
    <mergeCell ref="F271:G271"/>
    <mergeCell ref="H271:I271"/>
    <mergeCell ref="B272:D272"/>
    <mergeCell ref="F272:G272"/>
    <mergeCell ref="H272:I272"/>
    <mergeCell ref="B275:D275"/>
    <mergeCell ref="F275:G275"/>
    <mergeCell ref="H275:I275"/>
    <mergeCell ref="A276:G276"/>
    <mergeCell ref="H276:I276"/>
    <mergeCell ref="A297:I297"/>
    <mergeCell ref="B282:D282"/>
    <mergeCell ref="F282:G282"/>
    <mergeCell ref="H282:I282"/>
    <mergeCell ref="B285:D285"/>
    <mergeCell ref="F285:G285"/>
    <mergeCell ref="H285:I285"/>
    <mergeCell ref="B288:D288"/>
    <mergeCell ref="F288:G288"/>
    <mergeCell ref="H288:I288"/>
    <mergeCell ref="A291:E291"/>
    <mergeCell ref="F291:G291"/>
    <mergeCell ref="H291:I291"/>
    <mergeCell ref="A308:I308"/>
    <mergeCell ref="A305:G305"/>
    <mergeCell ref="H305:I305"/>
    <mergeCell ref="A306:G306"/>
    <mergeCell ref="H306:I306"/>
    <mergeCell ref="A307:G307"/>
    <mergeCell ref="H307:I307"/>
    <mergeCell ref="B301:G301"/>
    <mergeCell ref="H301:I301"/>
    <mergeCell ref="B302:G302"/>
    <mergeCell ref="H302:I302"/>
    <mergeCell ref="B303:G303"/>
    <mergeCell ref="H303:I303"/>
  </mergeCells>
  <pageMargins left="7.874015748031496E-2" right="7.874015748031496E-2" top="0.35433070866141736" bottom="0.35433070866141736" header="0.11811023622047245" footer="0.11811023622047245"/>
  <pageSetup paperSize="9" orientation="landscape" r:id="rId1"/>
  <headerFooter>
    <oddFooter>&amp;L&amp;"Arial,Bold"&amp;9
ANNEXURE F: PRICING SCHEDULE FOR WATERBERG DISTRICT&amp;C&amp;"Arial,Regular"&amp;9Page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Oupa Maenetja</dc:creator>
  <cp:lastModifiedBy>Oupa Maenetja</cp:lastModifiedBy>
  <dcterms:created xsi:type="dcterms:W3CDTF">2026-07-28T15:20:39Z</dcterms:created>
  <dcterms:modified xsi:type="dcterms:W3CDTF">2026-08-27T14:51:15Z</dcterms:modified>
</cp:coreProperties>
</file>