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makhuduthamagagovza-my.sharepoint.com/personal/eliasp_makhuduthamaga_gov_za/Documents/Desktop/Advert2026/2026/tender document/guardhouse/"/>
    </mc:Choice>
  </mc:AlternateContent>
  <xr:revisionPtr revIDLastSave="0" documentId="8_{A348CF41-1DE5-4FD2-907A-8E81732EC5E4}" xr6:coauthVersionLast="47" xr6:coauthVersionMax="47" xr10:uidLastSave="{00000000-0000-0000-0000-000000000000}"/>
  <bookViews>
    <workbookView xWindow="-110" yWindow="-110" windowWidth="19420" windowHeight="10300" tabRatio="918" firstSheet="8" activeTab="15" xr2:uid="{00000000-000D-0000-FFFF-FFFF00000000}"/>
  </bookViews>
  <sheets>
    <sheet name="NSG-20-03" sheetId="1" state="hidden" r:id="rId1"/>
    <sheet name="P &amp; G" sheetId="2" r:id="rId2"/>
    <sheet name="Earthworks" sheetId="3" r:id="rId3"/>
    <sheet name="Foundations &amp; CFR" sheetId="5" r:id="rId4"/>
    <sheet name="Masonry" sheetId="7" r:id="rId5"/>
    <sheet name="Waterproofing" sheetId="8" r:id="rId6"/>
    <sheet name="Roof Covering" sheetId="9" r:id="rId7"/>
    <sheet name="Carpentry &amp; Joinery" sheetId="10" r:id="rId8"/>
    <sheet name="Ceilings" sheetId="11" r:id="rId9"/>
    <sheet name="Metalwork" sheetId="13" r:id="rId10"/>
    <sheet name="Plastering" sheetId="14" r:id="rId11"/>
    <sheet name="Tiling" sheetId="15" r:id="rId12"/>
    <sheet name="Plumbing" sheetId="16" r:id="rId13"/>
    <sheet name="Paintwork" sheetId="17" r:id="rId14"/>
    <sheet name="External Works" sheetId="19" r:id="rId15"/>
    <sheet name="Provisional Sums" sheetId="20" r:id="rId16"/>
    <sheet name="Final Summary" sheetId="21" r:id="rId17"/>
  </sheets>
  <definedNames>
    <definedName name="_xlnm.Print_Area" localSheetId="7">'Carpentry &amp; Joinery'!$A$1:$H$62</definedName>
    <definedName name="_xlnm.Print_Area" localSheetId="8">Ceilings!$A$1:$H$41</definedName>
    <definedName name="_xlnm.Print_Area" localSheetId="2">Earthworks!$A$1:$S$95</definedName>
    <definedName name="_xlnm.Print_Area" localSheetId="14">'External Works'!$A$1:$H$81</definedName>
    <definedName name="_xlnm.Print_Area" localSheetId="16">'Final Summary'!$A$1:$E$33</definedName>
    <definedName name="_xlnm.Print_Area" localSheetId="3">'Foundations &amp; CFR'!$A$1:$H$40</definedName>
    <definedName name="_xlnm.Print_Area" localSheetId="4">Masonry!$A$1:$H$83</definedName>
    <definedName name="_xlnm.Print_Area" localSheetId="9">Metalwork!$A$1:$H$71</definedName>
    <definedName name="_xlnm.Print_Area" localSheetId="1">'P &amp; G'!$A$1:$H$23</definedName>
    <definedName name="_xlnm.Print_Area" localSheetId="13">Paintwork!$A$1:$H$57</definedName>
    <definedName name="_xlnm.Print_Area" localSheetId="10">Plastering!$A$1:$H$53</definedName>
    <definedName name="_xlnm.Print_Area" localSheetId="12">Plumbing!$A$1:$H$14</definedName>
    <definedName name="_xlnm.Print_Area" localSheetId="15">'Provisional Sums'!$A$1:$H$34</definedName>
    <definedName name="_xlnm.Print_Area" localSheetId="6">'Roof Covering'!$A$1:$H$45</definedName>
    <definedName name="_xlnm.Print_Area" localSheetId="11">Tiling!$A$1:$H$75</definedName>
    <definedName name="_xlnm.Print_Area" localSheetId="5">Waterproofing!$A$1:$H$51</definedName>
    <definedName name="_xlnm.Print_Area">#REF!</definedName>
    <definedName name="_xlnm.Print_Titles" localSheetId="7">'Carpentry &amp; Joinery'!$1:$1</definedName>
    <definedName name="_xlnm.Print_Titles" localSheetId="8">Ceilings!$1:$1</definedName>
    <definedName name="_xlnm.Print_Titles" localSheetId="2">Earthworks!$1:$1</definedName>
    <definedName name="_xlnm.Print_Titles" localSheetId="14">'External Works'!$1:$1</definedName>
    <definedName name="_xlnm.Print_Titles" localSheetId="3">'Foundations &amp; CFR'!#REF!</definedName>
    <definedName name="_xlnm.Print_Titles" localSheetId="4">Masonry!#REF!</definedName>
    <definedName name="_xlnm.Print_Titles" localSheetId="9">Metalwork!$1:$1</definedName>
    <definedName name="_xlnm.Print_Titles" localSheetId="1">'P &amp; G'!$1:$1</definedName>
    <definedName name="_xlnm.Print_Titles" localSheetId="13">Paintwork!$1:$1</definedName>
    <definedName name="_xlnm.Print_Titles" localSheetId="10">Plastering!$1:$1</definedName>
    <definedName name="_xlnm.Print_Titles" localSheetId="15">'Provisional Sums'!$1:$1</definedName>
    <definedName name="_xlnm.Print_Titles" localSheetId="6">'Roof Covering'!$1:$1</definedName>
    <definedName name="_xlnm.Print_Titles" localSheetId="11">Tiling!$1:$1</definedName>
    <definedName name="_xlnm.Print_Titles" localSheetId="5">Waterproofing!$1:$1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0" i="2" l="1"/>
  <c r="H8" i="2"/>
  <c r="H12" i="2"/>
  <c r="H32" i="20" l="1"/>
  <c r="H30" i="20"/>
  <c r="H28" i="20"/>
  <c r="H27" i="20"/>
  <c r="H26" i="20"/>
  <c r="H25" i="20"/>
  <c r="H24" i="20"/>
  <c r="H23" i="20"/>
  <c r="H5" i="7" l="1"/>
  <c r="H17" i="7"/>
  <c r="H16" i="7"/>
  <c r="H15" i="7"/>
  <c r="H14" i="7"/>
  <c r="H13" i="7"/>
  <c r="H12" i="7"/>
  <c r="H11" i="7"/>
  <c r="H10" i="7"/>
  <c r="H9" i="7"/>
  <c r="H8" i="7"/>
  <c r="H7" i="7"/>
  <c r="H6" i="7"/>
  <c r="H19" i="7"/>
  <c r="H20" i="7"/>
  <c r="H21" i="7"/>
  <c r="H22" i="7"/>
  <c r="H23" i="7"/>
  <c r="H24" i="7"/>
  <c r="H25" i="7"/>
  <c r="H26" i="7"/>
  <c r="H27" i="7"/>
  <c r="H28" i="7"/>
  <c r="H29" i="7"/>
  <c r="H30" i="7"/>
  <c r="H31" i="7" l="1"/>
  <c r="H32" i="7"/>
  <c r="H10" i="16"/>
  <c r="H36" i="11"/>
  <c r="H28" i="5" l="1"/>
  <c r="H88" i="3"/>
  <c r="H87" i="3"/>
  <c r="H86" i="3"/>
  <c r="H85" i="3"/>
  <c r="H84" i="3"/>
  <c r="H90" i="3"/>
  <c r="R90" i="3"/>
  <c r="S90" i="3" s="1"/>
  <c r="H91" i="3"/>
  <c r="R91" i="3"/>
  <c r="S91" i="3" s="1"/>
  <c r="H92" i="3"/>
  <c r="J92" i="3"/>
  <c r="L92" i="3"/>
  <c r="M92" i="3"/>
  <c r="N92" i="3" s="1"/>
  <c r="O92" i="3"/>
  <c r="P92" i="3" s="1"/>
  <c r="R92" i="3"/>
  <c r="S92" i="3" s="1"/>
  <c r="H93" i="3"/>
  <c r="R93" i="3"/>
  <c r="S93" i="3" s="1"/>
  <c r="H80" i="3"/>
  <c r="H22" i="2" l="1"/>
  <c r="H23" i="2" s="1"/>
  <c r="H21" i="20" l="1"/>
  <c r="H65" i="15"/>
  <c r="R5" i="3"/>
  <c r="S5" i="3" s="1"/>
  <c r="R6" i="3"/>
  <c r="S6" i="3" s="1"/>
  <c r="R7" i="3"/>
  <c r="S7" i="3" s="1"/>
  <c r="R8" i="3"/>
  <c r="S8" i="3" s="1"/>
  <c r="R9" i="3"/>
  <c r="S9" i="3" s="1"/>
  <c r="R10" i="3"/>
  <c r="S10" i="3" s="1"/>
  <c r="R11" i="3"/>
  <c r="S11" i="3" s="1"/>
  <c r="R12" i="3"/>
  <c r="S12" i="3" s="1"/>
  <c r="R13" i="3"/>
  <c r="S13" i="3" s="1"/>
  <c r="R14" i="3"/>
  <c r="S14" i="3" s="1"/>
  <c r="R15" i="3"/>
  <c r="S15" i="3" s="1"/>
  <c r="R16" i="3"/>
  <c r="S16" i="3" s="1"/>
  <c r="R17" i="3"/>
  <c r="S17" i="3" s="1"/>
  <c r="R18" i="3"/>
  <c r="S18" i="3" s="1"/>
  <c r="R19" i="3"/>
  <c r="S19" i="3" s="1"/>
  <c r="R20" i="3"/>
  <c r="S20" i="3" s="1"/>
  <c r="R21" i="3"/>
  <c r="S21" i="3" s="1"/>
  <c r="R22" i="3"/>
  <c r="S22" i="3" s="1"/>
  <c r="R23" i="3"/>
  <c r="S23" i="3" s="1"/>
  <c r="R24" i="3"/>
  <c r="S24" i="3" s="1"/>
  <c r="R25" i="3"/>
  <c r="S25" i="3" s="1"/>
  <c r="R26" i="3"/>
  <c r="S26" i="3" s="1"/>
  <c r="R27" i="3"/>
  <c r="S27" i="3" s="1"/>
  <c r="R28" i="3"/>
  <c r="S28" i="3" s="1"/>
  <c r="R29" i="3"/>
  <c r="S29" i="3" s="1"/>
  <c r="R30" i="3"/>
  <c r="S30" i="3" s="1"/>
  <c r="R31" i="3"/>
  <c r="S31" i="3" s="1"/>
  <c r="R32" i="3"/>
  <c r="S32" i="3" s="1"/>
  <c r="R33" i="3"/>
  <c r="S33" i="3" s="1"/>
  <c r="R34" i="3"/>
  <c r="S34" i="3" s="1"/>
  <c r="R35" i="3"/>
  <c r="S35" i="3" s="1"/>
  <c r="R36" i="3"/>
  <c r="S36" i="3" s="1"/>
  <c r="R37" i="3"/>
  <c r="S37" i="3" s="1"/>
  <c r="R38" i="3"/>
  <c r="S38" i="3" s="1"/>
  <c r="R39" i="3"/>
  <c r="S39" i="3" s="1"/>
  <c r="R40" i="3"/>
  <c r="S40" i="3" s="1"/>
  <c r="R41" i="3"/>
  <c r="S41" i="3" s="1"/>
  <c r="R42" i="3"/>
  <c r="S42" i="3" s="1"/>
  <c r="R43" i="3"/>
  <c r="S43" i="3" s="1"/>
  <c r="R44" i="3"/>
  <c r="S44" i="3" s="1"/>
  <c r="R45" i="3"/>
  <c r="S45" i="3" s="1"/>
  <c r="R46" i="3"/>
  <c r="S46" i="3" s="1"/>
  <c r="R47" i="3"/>
  <c r="S47" i="3" s="1"/>
  <c r="R48" i="3"/>
  <c r="S48" i="3" s="1"/>
  <c r="R49" i="3"/>
  <c r="S49" i="3" s="1"/>
  <c r="R50" i="3"/>
  <c r="S50" i="3" s="1"/>
  <c r="R51" i="3"/>
  <c r="S51" i="3" s="1"/>
  <c r="R52" i="3"/>
  <c r="S52" i="3" s="1"/>
  <c r="R53" i="3"/>
  <c r="S53" i="3" s="1"/>
  <c r="R54" i="3"/>
  <c r="S54" i="3" s="1"/>
  <c r="R55" i="3"/>
  <c r="S55" i="3" s="1"/>
  <c r="R56" i="3"/>
  <c r="S56" i="3" s="1"/>
  <c r="R57" i="3"/>
  <c r="S57" i="3" s="1"/>
  <c r="R58" i="3"/>
  <c r="S58" i="3" s="1"/>
  <c r="R59" i="3"/>
  <c r="S59" i="3" s="1"/>
  <c r="R60" i="3"/>
  <c r="S60" i="3" s="1"/>
  <c r="R61" i="3"/>
  <c r="S61" i="3" s="1"/>
  <c r="R62" i="3"/>
  <c r="S62" i="3" s="1"/>
  <c r="R63" i="3"/>
  <c r="S63" i="3" s="1"/>
  <c r="R64" i="3"/>
  <c r="S64" i="3" s="1"/>
  <c r="R65" i="3"/>
  <c r="S65" i="3" s="1"/>
  <c r="R66" i="3"/>
  <c r="S66" i="3" s="1"/>
  <c r="R67" i="3"/>
  <c r="S67" i="3" s="1"/>
  <c r="R68" i="3"/>
  <c r="S68" i="3" s="1"/>
  <c r="R69" i="3"/>
  <c r="S69" i="3" s="1"/>
  <c r="R70" i="3"/>
  <c r="S70" i="3" s="1"/>
  <c r="R71" i="3"/>
  <c r="S71" i="3" s="1"/>
  <c r="R72" i="3"/>
  <c r="S72" i="3" s="1"/>
  <c r="R73" i="3"/>
  <c r="S73" i="3" s="1"/>
  <c r="R78" i="3"/>
  <c r="S78" i="3" s="1"/>
  <c r="R82" i="3"/>
  <c r="S82" i="3" s="1"/>
  <c r="R83" i="3"/>
  <c r="S83" i="3" s="1"/>
  <c r="R94" i="3"/>
  <c r="S94" i="3" s="1"/>
  <c r="R95" i="3"/>
  <c r="R4" i="3"/>
  <c r="S4" i="3" s="1"/>
  <c r="R3" i="3"/>
  <c r="S3" i="3" s="1"/>
  <c r="R2" i="3"/>
  <c r="S2" i="3" s="1"/>
  <c r="E28" i="21"/>
  <c r="A10" i="21"/>
  <c r="A11" i="21" s="1"/>
  <c r="A12" i="21" s="1"/>
  <c r="A13" i="21" s="1"/>
  <c r="A14" i="21" s="1"/>
  <c r="A15" i="21" s="1"/>
  <c r="A16" i="21" s="1"/>
  <c r="A17" i="21" s="1"/>
  <c r="A18" i="21" s="1"/>
  <c r="A19" i="21" s="1"/>
  <c r="A20" i="21" s="1"/>
  <c r="A21" i="21" s="1"/>
  <c r="A22" i="21" s="1"/>
  <c r="A23" i="21" s="1"/>
  <c r="E9" i="21"/>
  <c r="H33" i="20"/>
  <c r="H22" i="20"/>
  <c r="H20" i="20"/>
  <c r="H19" i="20"/>
  <c r="H18" i="20"/>
  <c r="H17" i="20"/>
  <c r="H16" i="20"/>
  <c r="H15" i="20"/>
  <c r="H14" i="20"/>
  <c r="H13" i="20"/>
  <c r="H12" i="20"/>
  <c r="H11" i="20"/>
  <c r="H10" i="20"/>
  <c r="H9" i="20"/>
  <c r="H8" i="20"/>
  <c r="H7" i="20"/>
  <c r="H6" i="20"/>
  <c r="H5" i="20"/>
  <c r="H4" i="20"/>
  <c r="H3" i="20"/>
  <c r="H2" i="20"/>
  <c r="H80" i="19"/>
  <c r="H79" i="19"/>
  <c r="H78" i="19"/>
  <c r="H77" i="19"/>
  <c r="H76" i="19"/>
  <c r="H75" i="19"/>
  <c r="H74" i="19"/>
  <c r="H73" i="19"/>
  <c r="H72" i="19"/>
  <c r="H71" i="19"/>
  <c r="H70" i="19"/>
  <c r="H69" i="19"/>
  <c r="H68" i="19"/>
  <c r="H67" i="19"/>
  <c r="H66" i="19"/>
  <c r="H65" i="19"/>
  <c r="H64" i="19"/>
  <c r="H63" i="19"/>
  <c r="H62" i="19"/>
  <c r="H61" i="19"/>
  <c r="H60" i="19"/>
  <c r="H59" i="19"/>
  <c r="H58" i="19"/>
  <c r="H57" i="19"/>
  <c r="H56" i="19"/>
  <c r="H55" i="19"/>
  <c r="H54" i="19"/>
  <c r="H53" i="19"/>
  <c r="H52" i="19"/>
  <c r="H51" i="19"/>
  <c r="H50" i="19"/>
  <c r="H49" i="19"/>
  <c r="H48" i="19"/>
  <c r="H47" i="19"/>
  <c r="H46" i="19"/>
  <c r="H45" i="19"/>
  <c r="H44" i="19"/>
  <c r="H43" i="19"/>
  <c r="H42" i="19"/>
  <c r="H41" i="19"/>
  <c r="H40" i="19"/>
  <c r="H39" i="19"/>
  <c r="H38" i="19"/>
  <c r="H37" i="19"/>
  <c r="H36" i="19"/>
  <c r="H35" i="19"/>
  <c r="H34" i="19"/>
  <c r="H33" i="19"/>
  <c r="H32" i="19"/>
  <c r="H31" i="19"/>
  <c r="H30" i="19"/>
  <c r="H29" i="19"/>
  <c r="H28" i="19"/>
  <c r="H27" i="19"/>
  <c r="H26" i="19"/>
  <c r="H25" i="19"/>
  <c r="H24" i="19"/>
  <c r="H23" i="19"/>
  <c r="H22" i="19"/>
  <c r="H21" i="19"/>
  <c r="H20" i="19"/>
  <c r="H19" i="19"/>
  <c r="H18" i="19"/>
  <c r="H17" i="19"/>
  <c r="H16" i="19"/>
  <c r="H15" i="19"/>
  <c r="H14" i="19"/>
  <c r="H13" i="19"/>
  <c r="H12" i="19"/>
  <c r="H11" i="19"/>
  <c r="H10" i="19"/>
  <c r="H9" i="19"/>
  <c r="H8" i="19"/>
  <c r="H7" i="19"/>
  <c r="H6" i="19"/>
  <c r="H5" i="19"/>
  <c r="H4" i="19"/>
  <c r="H3" i="19"/>
  <c r="H56" i="17"/>
  <c r="H55" i="17"/>
  <c r="H54" i="17"/>
  <c r="H53" i="17"/>
  <c r="H52" i="17"/>
  <c r="H51" i="17"/>
  <c r="H50" i="17"/>
  <c r="H49" i="17"/>
  <c r="H48" i="17"/>
  <c r="H47" i="17"/>
  <c r="H46" i="17"/>
  <c r="H45" i="17"/>
  <c r="H44" i="17"/>
  <c r="H43" i="17"/>
  <c r="H42" i="17"/>
  <c r="H41" i="17"/>
  <c r="H40" i="17"/>
  <c r="H39" i="17"/>
  <c r="H38" i="17"/>
  <c r="H37" i="17"/>
  <c r="H36" i="17"/>
  <c r="H35" i="17"/>
  <c r="H34" i="17"/>
  <c r="H33" i="17"/>
  <c r="H32" i="17"/>
  <c r="H31" i="17"/>
  <c r="H30" i="17"/>
  <c r="H29" i="17"/>
  <c r="H28" i="17"/>
  <c r="H27" i="17"/>
  <c r="H26" i="17"/>
  <c r="H25" i="17"/>
  <c r="H24" i="17"/>
  <c r="H23" i="17"/>
  <c r="H22" i="17"/>
  <c r="H21" i="17"/>
  <c r="H20" i="17"/>
  <c r="H19" i="17"/>
  <c r="H18" i="17"/>
  <c r="H17" i="17"/>
  <c r="H16" i="17"/>
  <c r="H15" i="17"/>
  <c r="H14" i="17"/>
  <c r="H13" i="17"/>
  <c r="H12" i="17"/>
  <c r="H11" i="17"/>
  <c r="H10" i="17"/>
  <c r="H9" i="17"/>
  <c r="H8" i="17"/>
  <c r="H7" i="17"/>
  <c r="H6" i="17"/>
  <c r="H5" i="17"/>
  <c r="H4" i="17"/>
  <c r="H3" i="17"/>
  <c r="H7" i="16"/>
  <c r="H6" i="16"/>
  <c r="H5" i="16"/>
  <c r="H4" i="16"/>
  <c r="H3" i="16"/>
  <c r="H74" i="15"/>
  <c r="H64" i="15"/>
  <c r="H63" i="15"/>
  <c r="H62" i="15"/>
  <c r="H61" i="15"/>
  <c r="H60" i="15"/>
  <c r="H59" i="15"/>
  <c r="H58" i="15"/>
  <c r="H57" i="15"/>
  <c r="H56" i="15"/>
  <c r="H55" i="15"/>
  <c r="H54" i="15"/>
  <c r="H53" i="15"/>
  <c r="H52" i="15"/>
  <c r="H51" i="15"/>
  <c r="H50" i="15"/>
  <c r="H49" i="15"/>
  <c r="H48" i="15"/>
  <c r="H47" i="15"/>
  <c r="H46" i="15"/>
  <c r="H45" i="15"/>
  <c r="H44" i="15"/>
  <c r="H43" i="15"/>
  <c r="H42" i="15"/>
  <c r="H41" i="15"/>
  <c r="H40" i="15"/>
  <c r="H39" i="15"/>
  <c r="H38" i="15"/>
  <c r="H37" i="15"/>
  <c r="H36" i="15"/>
  <c r="H35" i="15"/>
  <c r="H34" i="15"/>
  <c r="H33" i="15"/>
  <c r="H32" i="15"/>
  <c r="H31" i="15"/>
  <c r="H30" i="15"/>
  <c r="H29" i="15"/>
  <c r="H28" i="15"/>
  <c r="H27" i="15"/>
  <c r="H26" i="15"/>
  <c r="H25" i="15"/>
  <c r="H24" i="15"/>
  <c r="H23" i="15"/>
  <c r="H22" i="15"/>
  <c r="H21" i="15"/>
  <c r="H20" i="15"/>
  <c r="H19" i="15"/>
  <c r="H18" i="15"/>
  <c r="H17" i="15"/>
  <c r="H16" i="15"/>
  <c r="H15" i="15"/>
  <c r="H14" i="15"/>
  <c r="H13" i="15"/>
  <c r="H12" i="15"/>
  <c r="H11" i="15"/>
  <c r="H10" i="15"/>
  <c r="H9" i="15"/>
  <c r="H8" i="15"/>
  <c r="H7" i="15"/>
  <c r="H6" i="15"/>
  <c r="H5" i="15"/>
  <c r="H4" i="15"/>
  <c r="H3" i="15"/>
  <c r="H52" i="14"/>
  <c r="H49" i="14"/>
  <c r="H48" i="14"/>
  <c r="H46" i="14"/>
  <c r="H45" i="14"/>
  <c r="H44" i="14"/>
  <c r="H43" i="14"/>
  <c r="H41" i="14"/>
  <c r="H40" i="14"/>
  <c r="H39" i="14"/>
  <c r="H38" i="14"/>
  <c r="H37" i="14"/>
  <c r="H36" i="14"/>
  <c r="H35" i="14"/>
  <c r="H34" i="14"/>
  <c r="H33" i="14"/>
  <c r="H32" i="14"/>
  <c r="H31" i="14"/>
  <c r="H30" i="14"/>
  <c r="H29" i="14"/>
  <c r="H28" i="14"/>
  <c r="H27" i="14"/>
  <c r="H26" i="14"/>
  <c r="H25" i="14"/>
  <c r="H24" i="14"/>
  <c r="H23" i="14"/>
  <c r="H22" i="14"/>
  <c r="H21" i="14"/>
  <c r="H20" i="14"/>
  <c r="H19" i="14"/>
  <c r="H18" i="14"/>
  <c r="H17" i="14"/>
  <c r="H16" i="14"/>
  <c r="H15" i="14"/>
  <c r="H14" i="14"/>
  <c r="H13" i="14"/>
  <c r="H12" i="14"/>
  <c r="H11" i="14"/>
  <c r="H10" i="14"/>
  <c r="H9" i="14"/>
  <c r="H8" i="14"/>
  <c r="H7" i="14"/>
  <c r="H6" i="14"/>
  <c r="H5" i="14"/>
  <c r="H4" i="14"/>
  <c r="H3" i="14"/>
  <c r="H69" i="13"/>
  <c r="H65" i="13"/>
  <c r="H64" i="13"/>
  <c r="H63" i="13"/>
  <c r="H62" i="13"/>
  <c r="H61" i="13"/>
  <c r="H60" i="13"/>
  <c r="H59" i="13"/>
  <c r="H56" i="13"/>
  <c r="H55" i="13"/>
  <c r="H54" i="13"/>
  <c r="H53" i="13"/>
  <c r="H52" i="13"/>
  <c r="H51" i="13"/>
  <c r="H50" i="13"/>
  <c r="H49" i="13"/>
  <c r="H48" i="13"/>
  <c r="H47" i="13"/>
  <c r="H46" i="13"/>
  <c r="H45" i="13"/>
  <c r="H44" i="13"/>
  <c r="H43" i="13"/>
  <c r="H42" i="13"/>
  <c r="H41" i="13"/>
  <c r="H40" i="13"/>
  <c r="H39" i="13"/>
  <c r="H38" i="13"/>
  <c r="H37" i="13"/>
  <c r="H36" i="13"/>
  <c r="H35" i="13"/>
  <c r="H34" i="13"/>
  <c r="H33" i="13"/>
  <c r="H32" i="13"/>
  <c r="H31" i="13"/>
  <c r="H30" i="13"/>
  <c r="H29" i="13"/>
  <c r="H28" i="13"/>
  <c r="H27" i="13"/>
  <c r="H26" i="13"/>
  <c r="H25" i="13"/>
  <c r="H24" i="13"/>
  <c r="H23" i="13"/>
  <c r="H22" i="13"/>
  <c r="H21" i="13"/>
  <c r="H20" i="13"/>
  <c r="H19" i="13"/>
  <c r="H18" i="13"/>
  <c r="H17" i="13"/>
  <c r="H16" i="13"/>
  <c r="H15" i="13"/>
  <c r="H14" i="13"/>
  <c r="H13" i="13"/>
  <c r="H12" i="13"/>
  <c r="H11" i="13"/>
  <c r="H10" i="13"/>
  <c r="H9" i="13"/>
  <c r="H8" i="13"/>
  <c r="H7" i="13"/>
  <c r="H6" i="13"/>
  <c r="H5" i="13"/>
  <c r="H4" i="13"/>
  <c r="H3" i="13"/>
  <c r="H2" i="13"/>
  <c r="H40" i="11"/>
  <c r="H39" i="11"/>
  <c r="H38" i="11"/>
  <c r="H37" i="11"/>
  <c r="H34" i="11"/>
  <c r="H33" i="11"/>
  <c r="H32" i="11"/>
  <c r="H31" i="11"/>
  <c r="H30" i="11"/>
  <c r="H29" i="11"/>
  <c r="H28" i="11"/>
  <c r="H27" i="11"/>
  <c r="H26" i="11"/>
  <c r="H25" i="11"/>
  <c r="H24" i="11"/>
  <c r="H23" i="11"/>
  <c r="H22" i="11"/>
  <c r="H21" i="11"/>
  <c r="H20" i="11"/>
  <c r="H19" i="11"/>
  <c r="H18" i="11"/>
  <c r="H17" i="11"/>
  <c r="H16" i="11"/>
  <c r="H15" i="11"/>
  <c r="H14" i="11"/>
  <c r="H13" i="11"/>
  <c r="H12" i="11"/>
  <c r="H11" i="11"/>
  <c r="H10" i="11"/>
  <c r="H9" i="11"/>
  <c r="H8" i="11"/>
  <c r="H7" i="11"/>
  <c r="H6" i="11"/>
  <c r="H5" i="11"/>
  <c r="H4" i="11"/>
  <c r="H3" i="11"/>
  <c r="H59" i="10"/>
  <c r="H58" i="10"/>
  <c r="H57" i="10"/>
  <c r="H56" i="10"/>
  <c r="H55" i="10"/>
  <c r="H54"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c r="H14" i="10"/>
  <c r="H13" i="10"/>
  <c r="H12" i="10"/>
  <c r="H11" i="10"/>
  <c r="H10" i="10"/>
  <c r="H9" i="10"/>
  <c r="H8" i="10"/>
  <c r="H7" i="10"/>
  <c r="H6" i="10"/>
  <c r="H5" i="10"/>
  <c r="H4" i="10"/>
  <c r="H3" i="10"/>
  <c r="H44" i="9"/>
  <c r="H41" i="9"/>
  <c r="H40" i="9"/>
  <c r="H39" i="9"/>
  <c r="H38" i="9"/>
  <c r="H37" i="9"/>
  <c r="H36" i="9"/>
  <c r="H35" i="9"/>
  <c r="H34" i="9"/>
  <c r="H33" i="9"/>
  <c r="H32" i="9"/>
  <c r="H31" i="9"/>
  <c r="H30" i="9"/>
  <c r="H29" i="9"/>
  <c r="H28" i="9"/>
  <c r="H27" i="9"/>
  <c r="H26" i="9"/>
  <c r="H25" i="9"/>
  <c r="H24" i="9"/>
  <c r="H23" i="9"/>
  <c r="H22" i="9"/>
  <c r="H21" i="9"/>
  <c r="H20" i="9"/>
  <c r="H19" i="9"/>
  <c r="H18" i="9"/>
  <c r="H17" i="9"/>
  <c r="H16" i="9"/>
  <c r="H15" i="9"/>
  <c r="H14" i="9"/>
  <c r="H13" i="9"/>
  <c r="H12" i="9"/>
  <c r="H11" i="9"/>
  <c r="H10" i="9"/>
  <c r="H9" i="9"/>
  <c r="H8" i="9"/>
  <c r="H7" i="9"/>
  <c r="H6" i="9"/>
  <c r="H5" i="9"/>
  <c r="H4" i="9"/>
  <c r="H3" i="9"/>
  <c r="H50" i="8"/>
  <c r="H49" i="8"/>
  <c r="H48" i="8"/>
  <c r="H47" i="8"/>
  <c r="H46" i="8"/>
  <c r="H45" i="8"/>
  <c r="H44" i="8"/>
  <c r="H43" i="8"/>
  <c r="H42" i="8"/>
  <c r="H41" i="8"/>
  <c r="H40" i="8"/>
  <c r="H39" i="8"/>
  <c r="H38" i="8"/>
  <c r="H37" i="8"/>
  <c r="H36" i="8"/>
  <c r="H35" i="8"/>
  <c r="H34" i="8"/>
  <c r="H33" i="8"/>
  <c r="H32" i="8"/>
  <c r="H31" i="8"/>
  <c r="H30" i="8"/>
  <c r="H29" i="8"/>
  <c r="H28" i="8"/>
  <c r="H27" i="8"/>
  <c r="H26" i="8"/>
  <c r="H25" i="8"/>
  <c r="H24" i="8"/>
  <c r="H23" i="8"/>
  <c r="H22" i="8"/>
  <c r="H21" i="8"/>
  <c r="H20" i="8"/>
  <c r="H19" i="8"/>
  <c r="H18" i="8"/>
  <c r="H17" i="8"/>
  <c r="H16" i="8"/>
  <c r="H15" i="8"/>
  <c r="H14" i="8"/>
  <c r="H13" i="8"/>
  <c r="H12" i="8"/>
  <c r="H11" i="8"/>
  <c r="H10" i="8"/>
  <c r="H9" i="8"/>
  <c r="H8" i="8"/>
  <c r="H7" i="8"/>
  <c r="H6" i="8"/>
  <c r="H5" i="8"/>
  <c r="H4" i="8"/>
  <c r="H3" i="8"/>
  <c r="H82" i="7"/>
  <c r="H81" i="7"/>
  <c r="H80" i="7"/>
  <c r="H79" i="7"/>
  <c r="H78" i="7"/>
  <c r="H77" i="7"/>
  <c r="H76" i="7"/>
  <c r="H75" i="7"/>
  <c r="H74" i="7"/>
  <c r="H73" i="7"/>
  <c r="H72" i="7"/>
  <c r="H71" i="7"/>
  <c r="H70" i="7"/>
  <c r="H69" i="7"/>
  <c r="H68" i="7"/>
  <c r="H67" i="7"/>
  <c r="H66" i="7"/>
  <c r="H65" i="7"/>
  <c r="H64" i="7"/>
  <c r="H62" i="7"/>
  <c r="H61" i="7"/>
  <c r="H59" i="7"/>
  <c r="H58" i="7"/>
  <c r="H57" i="7"/>
  <c r="H56" i="7"/>
  <c r="H55" i="7"/>
  <c r="H54" i="7"/>
  <c r="H53" i="7"/>
  <c r="H52" i="7"/>
  <c r="H51" i="7"/>
  <c r="H50" i="7"/>
  <c r="H49" i="7"/>
  <c r="H48" i="7"/>
  <c r="H47" i="7"/>
  <c r="H46" i="7"/>
  <c r="H45" i="7"/>
  <c r="H44" i="7"/>
  <c r="H43" i="7"/>
  <c r="H42" i="7"/>
  <c r="H41" i="7"/>
  <c r="H40" i="7"/>
  <c r="H39" i="7"/>
  <c r="H38" i="7"/>
  <c r="H37" i="7"/>
  <c r="H36" i="7"/>
  <c r="H35" i="7"/>
  <c r="H34" i="7"/>
  <c r="H33" i="7"/>
  <c r="H36" i="5"/>
  <c r="H35" i="5"/>
  <c r="H34" i="5"/>
  <c r="H33" i="5"/>
  <c r="H32" i="5"/>
  <c r="H31" i="5"/>
  <c r="H30" i="5"/>
  <c r="H29" i="5"/>
  <c r="H27" i="5"/>
  <c r="H26" i="5"/>
  <c r="H25" i="5"/>
  <c r="H24" i="5"/>
  <c r="H23" i="5"/>
  <c r="H22" i="5"/>
  <c r="H21" i="5"/>
  <c r="H20" i="5"/>
  <c r="H19" i="5"/>
  <c r="H18" i="5"/>
  <c r="H17" i="5"/>
  <c r="H16" i="5"/>
  <c r="H15" i="5"/>
  <c r="H14" i="5"/>
  <c r="H13" i="5"/>
  <c r="H12" i="5"/>
  <c r="H11" i="5"/>
  <c r="H10" i="5"/>
  <c r="H8" i="5"/>
  <c r="H7" i="5"/>
  <c r="H6" i="5"/>
  <c r="H5" i="5"/>
  <c r="H3" i="5"/>
  <c r="H2" i="5"/>
  <c r="O95" i="3"/>
  <c r="M95" i="3"/>
  <c r="H94" i="3"/>
  <c r="O83" i="3"/>
  <c r="P83" i="3" s="1"/>
  <c r="M83" i="3"/>
  <c r="N83" i="3" s="1"/>
  <c r="L83" i="3"/>
  <c r="J83" i="3"/>
  <c r="H83" i="3"/>
  <c r="H82" i="3"/>
  <c r="H78" i="3"/>
  <c r="H73" i="3"/>
  <c r="O72" i="3"/>
  <c r="P72" i="3" s="1"/>
  <c r="M72" i="3"/>
  <c r="N72" i="3" s="1"/>
  <c r="L72" i="3"/>
  <c r="J72" i="3"/>
  <c r="H72" i="3"/>
  <c r="H71" i="3"/>
  <c r="H70" i="3"/>
  <c r="O69" i="3"/>
  <c r="P69" i="3" s="1"/>
  <c r="M69" i="3"/>
  <c r="N69" i="3" s="1"/>
  <c r="L69" i="3"/>
  <c r="J69" i="3"/>
  <c r="H69" i="3"/>
  <c r="H68" i="3"/>
  <c r="H67" i="3"/>
  <c r="H66" i="3"/>
  <c r="H65" i="3"/>
  <c r="H64" i="3"/>
  <c r="H63" i="3"/>
  <c r="H62" i="3"/>
  <c r="H61" i="3"/>
  <c r="O60" i="3"/>
  <c r="P60" i="3" s="1"/>
  <c r="M60" i="3"/>
  <c r="N60" i="3" s="1"/>
  <c r="L60" i="3"/>
  <c r="J60" i="3"/>
  <c r="H60" i="3"/>
  <c r="H59" i="3"/>
  <c r="H58" i="3"/>
  <c r="H57" i="3"/>
  <c r="H56" i="3"/>
  <c r="H55" i="3"/>
  <c r="H54" i="3"/>
  <c r="H53" i="3"/>
  <c r="H52" i="3"/>
  <c r="H51" i="3"/>
  <c r="H50" i="3"/>
  <c r="H49" i="3"/>
  <c r="H48" i="3"/>
  <c r="H47" i="3"/>
  <c r="H46" i="3"/>
  <c r="H45" i="3"/>
  <c r="H44" i="3"/>
  <c r="H43" i="3"/>
  <c r="O42" i="3"/>
  <c r="P42" i="3" s="1"/>
  <c r="M42" i="3"/>
  <c r="N42" i="3" s="1"/>
  <c r="L42" i="3"/>
  <c r="J42" i="3"/>
  <c r="H42" i="3"/>
  <c r="H41" i="3"/>
  <c r="O40" i="3"/>
  <c r="P40" i="3" s="1"/>
  <c r="M40" i="3"/>
  <c r="N40" i="3" s="1"/>
  <c r="L40" i="3"/>
  <c r="J40" i="3"/>
  <c r="H40" i="3"/>
  <c r="H39" i="3"/>
  <c r="O38" i="3"/>
  <c r="P38" i="3" s="1"/>
  <c r="M38" i="3"/>
  <c r="N38" i="3" s="1"/>
  <c r="L38" i="3"/>
  <c r="J38" i="3"/>
  <c r="H38" i="3"/>
  <c r="H37" i="3"/>
  <c r="O36" i="3"/>
  <c r="P36" i="3" s="1"/>
  <c r="M36" i="3"/>
  <c r="N36" i="3" s="1"/>
  <c r="L36" i="3"/>
  <c r="J36" i="3"/>
  <c r="H36" i="3"/>
  <c r="H35" i="3"/>
  <c r="O34" i="3"/>
  <c r="P34" i="3" s="1"/>
  <c r="M34" i="3"/>
  <c r="N34" i="3" s="1"/>
  <c r="L34" i="3"/>
  <c r="J34"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4" i="3"/>
  <c r="H3" i="3"/>
  <c r="H1791" i="1"/>
  <c r="H1790" i="1"/>
  <c r="H1789" i="1"/>
  <c r="H1788" i="1"/>
  <c r="H1786" i="1"/>
  <c r="H1784" i="1"/>
  <c r="H1782" i="1"/>
  <c r="H1781" i="1"/>
  <c r="H1780" i="1"/>
  <c r="H1778" i="1"/>
  <c r="H1776" i="1"/>
  <c r="H1774" i="1"/>
  <c r="H1773" i="1"/>
  <c r="H1772" i="1"/>
  <c r="H1771" i="1"/>
  <c r="H1770" i="1"/>
  <c r="H1769" i="1"/>
  <c r="H1768" i="1"/>
  <c r="H1767" i="1"/>
  <c r="H1766" i="1"/>
  <c r="H1764" i="1"/>
  <c r="H1763" i="1"/>
  <c r="G1765" i="1" s="1"/>
  <c r="H1765" i="1" s="1"/>
  <c r="H1762" i="1"/>
  <c r="H1761" i="1"/>
  <c r="H1760" i="1"/>
  <c r="H1757" i="1"/>
  <c r="G1759" i="1"/>
  <c r="H1759" i="1" s="1"/>
  <c r="H1758" i="1"/>
  <c r="H1756" i="1"/>
  <c r="H1755" i="1"/>
  <c r="H1754" i="1"/>
  <c r="H1753" i="1"/>
  <c r="H1752" i="1"/>
  <c r="H1751" i="1"/>
  <c r="H1750" i="1"/>
  <c r="H1749" i="1"/>
  <c r="H1748" i="1"/>
  <c r="H1747" i="1"/>
  <c r="H1746" i="1"/>
  <c r="H1745" i="1"/>
  <c r="H1744" i="1"/>
  <c r="H1743" i="1"/>
  <c r="H1742" i="1"/>
  <c r="H1741" i="1"/>
  <c r="H1740" i="1"/>
  <c r="H1739" i="1"/>
  <c r="H1738" i="1"/>
  <c r="H1737" i="1"/>
  <c r="H1736" i="1"/>
  <c r="H1734" i="1"/>
  <c r="H1733" i="1"/>
  <c r="H1732" i="1"/>
  <c r="H1731" i="1"/>
  <c r="H1730" i="1"/>
  <c r="H1729" i="1"/>
  <c r="H1728" i="1"/>
  <c r="H1727" i="1"/>
  <c r="H1726" i="1"/>
  <c r="H1725" i="1"/>
  <c r="H1724" i="1"/>
  <c r="H1723" i="1"/>
  <c r="H1722" i="1"/>
  <c r="H1721" i="1"/>
  <c r="H1720" i="1"/>
  <c r="H1719" i="1"/>
  <c r="H1718" i="1"/>
  <c r="H1717" i="1"/>
  <c r="H1716" i="1"/>
  <c r="H1715" i="1"/>
  <c r="H1714" i="1"/>
  <c r="H1713" i="1"/>
  <c r="H1712" i="1"/>
  <c r="H1711" i="1"/>
  <c r="H1710" i="1"/>
  <c r="H1709" i="1"/>
  <c r="H1708" i="1"/>
  <c r="H1707" i="1"/>
  <c r="H1706" i="1"/>
  <c r="H1705" i="1"/>
  <c r="H1704" i="1"/>
  <c r="H1703" i="1"/>
  <c r="H1702" i="1"/>
  <c r="H1701" i="1"/>
  <c r="H1700" i="1"/>
  <c r="H1699" i="1"/>
  <c r="H1698" i="1"/>
  <c r="H1697" i="1"/>
  <c r="H1696" i="1"/>
  <c r="H1695" i="1"/>
  <c r="H1694" i="1"/>
  <c r="H1693" i="1"/>
  <c r="H1692" i="1"/>
  <c r="H1691" i="1"/>
  <c r="H1690" i="1"/>
  <c r="H1689" i="1"/>
  <c r="H1688" i="1"/>
  <c r="H1687" i="1"/>
  <c r="H1686" i="1"/>
  <c r="H1685" i="1"/>
  <c r="H1684" i="1"/>
  <c r="H1683" i="1"/>
  <c r="H1682" i="1"/>
  <c r="H1681" i="1"/>
  <c r="H1680" i="1"/>
  <c r="H1679" i="1"/>
  <c r="H1678" i="1"/>
  <c r="H1677" i="1"/>
  <c r="H1676" i="1"/>
  <c r="H1675" i="1"/>
  <c r="H1674" i="1"/>
  <c r="H1673" i="1"/>
  <c r="H1672" i="1"/>
  <c r="H1671" i="1"/>
  <c r="H1670" i="1"/>
  <c r="H1669" i="1"/>
  <c r="H1668" i="1"/>
  <c r="H1667" i="1"/>
  <c r="H1666" i="1"/>
  <c r="H1665" i="1"/>
  <c r="H1664" i="1"/>
  <c r="H1663" i="1"/>
  <c r="H1662" i="1"/>
  <c r="H1661" i="1"/>
  <c r="H1660" i="1"/>
  <c r="H1659" i="1"/>
  <c r="H1658" i="1"/>
  <c r="H1657" i="1"/>
  <c r="H1656" i="1"/>
  <c r="H1655" i="1"/>
  <c r="H1654" i="1"/>
  <c r="H1653" i="1"/>
  <c r="H1652" i="1"/>
  <c r="H1651" i="1"/>
  <c r="H1650" i="1"/>
  <c r="H1646" i="1"/>
  <c r="H1644" i="1"/>
  <c r="H1642" i="1"/>
  <c r="H1640" i="1"/>
  <c r="H1638" i="1"/>
  <c r="H1636" i="1"/>
  <c r="H1634" i="1"/>
  <c r="H1632" i="1"/>
  <c r="H1630" i="1"/>
  <c r="H1628" i="1"/>
  <c r="H1626" i="1"/>
  <c r="H1624" i="1"/>
  <c r="H1622" i="1"/>
  <c r="H1620" i="1"/>
  <c r="H1618" i="1"/>
  <c r="H1617" i="1"/>
  <c r="H1616" i="1"/>
  <c r="H1615" i="1"/>
  <c r="H1614" i="1"/>
  <c r="H1613" i="1"/>
  <c r="H1612" i="1"/>
  <c r="H1611" i="1"/>
  <c r="H1610" i="1"/>
  <c r="H1609" i="1"/>
  <c r="H1608" i="1"/>
  <c r="H1607" i="1"/>
  <c r="H1619" i="1" s="1"/>
  <c r="H1647" i="1" s="1"/>
  <c r="H1606" i="1"/>
  <c r="H1605" i="1"/>
  <c r="H1604" i="1"/>
  <c r="H1603" i="1"/>
  <c r="H1602" i="1"/>
  <c r="H1601" i="1"/>
  <c r="H1600" i="1"/>
  <c r="H1599" i="1"/>
  <c r="H1598" i="1"/>
  <c r="H1597" i="1"/>
  <c r="H1596" i="1"/>
  <c r="H1595" i="1"/>
  <c r="H1594" i="1"/>
  <c r="H1593" i="1"/>
  <c r="H1592" i="1"/>
  <c r="H1591" i="1"/>
  <c r="H1590" i="1"/>
  <c r="H1589" i="1"/>
  <c r="H1588" i="1"/>
  <c r="H1587" i="1"/>
  <c r="H1586" i="1"/>
  <c r="H1585" i="1"/>
  <c r="H1584" i="1"/>
  <c r="H1583" i="1"/>
  <c r="H1582" i="1"/>
  <c r="H1581" i="1"/>
  <c r="H1580" i="1"/>
  <c r="H1579" i="1"/>
  <c r="H1578" i="1"/>
  <c r="H1577" i="1"/>
  <c r="H1576" i="1"/>
  <c r="H1575" i="1"/>
  <c r="H1574" i="1"/>
  <c r="H1573" i="1"/>
  <c r="H1572" i="1"/>
  <c r="H1571" i="1"/>
  <c r="H1570" i="1"/>
  <c r="H1569" i="1"/>
  <c r="H1568" i="1"/>
  <c r="H1566" i="1"/>
  <c r="H1565" i="1"/>
  <c r="H1564" i="1"/>
  <c r="H1563" i="1"/>
  <c r="H1562" i="1"/>
  <c r="H1561" i="1"/>
  <c r="H1560" i="1"/>
  <c r="H1559" i="1"/>
  <c r="H1558" i="1"/>
  <c r="H1557" i="1"/>
  <c r="H1556" i="1"/>
  <c r="H1555" i="1"/>
  <c r="H1554" i="1"/>
  <c r="H1553" i="1"/>
  <c r="H1552" i="1"/>
  <c r="H1551" i="1"/>
  <c r="H1550" i="1"/>
  <c r="H1549" i="1"/>
  <c r="H1548" i="1"/>
  <c r="H1547" i="1"/>
  <c r="H1546" i="1"/>
  <c r="H1545" i="1"/>
  <c r="H1544" i="1"/>
  <c r="H1543" i="1"/>
  <c r="H1542" i="1"/>
  <c r="H1541" i="1"/>
  <c r="H1540" i="1"/>
  <c r="H1539" i="1"/>
  <c r="H1538" i="1"/>
  <c r="H1537" i="1"/>
  <c r="H1536" i="1"/>
  <c r="H1535" i="1"/>
  <c r="H1534" i="1"/>
  <c r="H1533" i="1"/>
  <c r="H1532" i="1"/>
  <c r="H1531" i="1"/>
  <c r="H1530" i="1"/>
  <c r="H1529" i="1"/>
  <c r="H1528" i="1"/>
  <c r="H1527" i="1"/>
  <c r="H1526" i="1"/>
  <c r="H1525" i="1"/>
  <c r="H1524" i="1"/>
  <c r="H1523" i="1"/>
  <c r="H1522" i="1"/>
  <c r="H1521" i="1"/>
  <c r="H1520" i="1"/>
  <c r="H1519" i="1"/>
  <c r="H1518" i="1"/>
  <c r="H1517" i="1"/>
  <c r="H1516" i="1"/>
  <c r="H1515" i="1"/>
  <c r="H1514" i="1"/>
  <c r="H1513" i="1"/>
  <c r="H1512" i="1"/>
  <c r="H1511" i="1"/>
  <c r="H1510" i="1"/>
  <c r="H1508" i="1"/>
  <c r="H1507" i="1"/>
  <c r="H1506" i="1"/>
  <c r="H1505" i="1"/>
  <c r="H1504" i="1"/>
  <c r="H1503" i="1"/>
  <c r="H1502" i="1"/>
  <c r="H1501" i="1"/>
  <c r="H1500" i="1"/>
  <c r="H1499" i="1"/>
  <c r="H1498" i="1"/>
  <c r="H1497" i="1"/>
  <c r="H1496" i="1"/>
  <c r="H1495" i="1"/>
  <c r="H1494" i="1"/>
  <c r="H1493" i="1"/>
  <c r="H1492" i="1"/>
  <c r="H1491" i="1"/>
  <c r="H1490" i="1"/>
  <c r="H1489" i="1"/>
  <c r="H1488" i="1"/>
  <c r="H1487" i="1"/>
  <c r="H1486" i="1"/>
  <c r="H1485" i="1"/>
  <c r="H1484" i="1"/>
  <c r="H1483" i="1"/>
  <c r="H1482" i="1"/>
  <c r="H1481" i="1"/>
  <c r="H1480" i="1"/>
  <c r="H1479" i="1"/>
  <c r="H1478" i="1"/>
  <c r="H1477" i="1"/>
  <c r="H1476" i="1"/>
  <c r="H1475" i="1"/>
  <c r="H1474" i="1"/>
  <c r="H1473" i="1"/>
  <c r="H1472" i="1"/>
  <c r="H1471" i="1"/>
  <c r="H1470" i="1"/>
  <c r="H1469" i="1"/>
  <c r="H1468" i="1"/>
  <c r="H1467" i="1"/>
  <c r="H1466" i="1"/>
  <c r="H1465" i="1"/>
  <c r="H1464" i="1"/>
  <c r="H1463" i="1"/>
  <c r="H1462" i="1"/>
  <c r="H1461" i="1"/>
  <c r="H1460" i="1"/>
  <c r="H1459" i="1"/>
  <c r="H1458" i="1"/>
  <c r="H1457" i="1"/>
  <c r="H1456" i="1"/>
  <c r="H1455" i="1"/>
  <c r="H1454" i="1"/>
  <c r="H1453" i="1"/>
  <c r="H1452" i="1"/>
  <c r="H1451" i="1"/>
  <c r="H1450" i="1"/>
  <c r="H1449" i="1"/>
  <c r="H1448" i="1"/>
  <c r="H1447" i="1"/>
  <c r="H1446" i="1"/>
  <c r="H1445" i="1"/>
  <c r="H1444" i="1"/>
  <c r="H1443" i="1"/>
  <c r="H1442" i="1"/>
  <c r="H1441" i="1"/>
  <c r="H1440" i="1"/>
  <c r="H1439" i="1"/>
  <c r="H1438" i="1"/>
  <c r="H1437" i="1"/>
  <c r="H1436" i="1"/>
  <c r="H1435" i="1"/>
  <c r="H1434" i="1"/>
  <c r="H1433" i="1"/>
  <c r="H1432" i="1"/>
  <c r="H1431" i="1"/>
  <c r="H1430" i="1"/>
  <c r="H1429" i="1"/>
  <c r="H1428" i="1"/>
  <c r="H1427" i="1"/>
  <c r="H1426" i="1"/>
  <c r="H1425" i="1"/>
  <c r="H1424" i="1"/>
  <c r="H1423" i="1"/>
  <c r="H1422" i="1"/>
  <c r="H1421" i="1"/>
  <c r="H1420" i="1"/>
  <c r="H1419" i="1"/>
  <c r="H1418" i="1"/>
  <c r="H1417" i="1"/>
  <c r="H1416" i="1"/>
  <c r="H1415" i="1"/>
  <c r="H1414" i="1"/>
  <c r="H1413" i="1"/>
  <c r="H1412" i="1"/>
  <c r="H1411" i="1"/>
  <c r="H1410" i="1"/>
  <c r="H1409" i="1"/>
  <c r="H1408" i="1"/>
  <c r="H1407" i="1"/>
  <c r="H1406" i="1"/>
  <c r="H1405" i="1"/>
  <c r="H1404" i="1"/>
  <c r="H1403" i="1"/>
  <c r="H1402" i="1"/>
  <c r="H1401" i="1"/>
  <c r="H1400" i="1"/>
  <c r="H1399" i="1"/>
  <c r="H1398" i="1"/>
  <c r="H1397" i="1"/>
  <c r="H1396" i="1"/>
  <c r="H1395" i="1"/>
  <c r="H1394" i="1"/>
  <c r="H1393" i="1"/>
  <c r="H1392" i="1"/>
  <c r="H1391" i="1"/>
  <c r="H1390" i="1"/>
  <c r="H1389" i="1"/>
  <c r="H1388" i="1"/>
  <c r="H1387" i="1"/>
  <c r="H1386" i="1"/>
  <c r="H1385" i="1"/>
  <c r="H1384" i="1"/>
  <c r="H1383" i="1"/>
  <c r="H1382" i="1"/>
  <c r="H1381" i="1"/>
  <c r="H1380" i="1"/>
  <c r="H1379" i="1"/>
  <c r="H1378" i="1"/>
  <c r="H1377" i="1"/>
  <c r="H1376" i="1"/>
  <c r="H1375" i="1"/>
  <c r="H1374" i="1"/>
  <c r="H1373" i="1"/>
  <c r="H1372" i="1"/>
  <c r="H1371" i="1"/>
  <c r="H1370" i="1"/>
  <c r="H1367" i="1"/>
  <c r="H1368" i="1"/>
  <c r="H1369" i="1"/>
  <c r="H1366" i="1"/>
  <c r="H1365" i="1"/>
  <c r="H1364" i="1"/>
  <c r="H1363" i="1"/>
  <c r="H1362" i="1"/>
  <c r="H1361" i="1"/>
  <c r="H1360" i="1"/>
  <c r="H1359" i="1"/>
  <c r="H1358" i="1"/>
  <c r="H1357" i="1"/>
  <c r="H1356" i="1"/>
  <c r="H1355" i="1"/>
  <c r="H1354" i="1"/>
  <c r="H1353" i="1"/>
  <c r="H1352" i="1"/>
  <c r="H1351" i="1"/>
  <c r="H1350" i="1"/>
  <c r="H1349" i="1"/>
  <c r="H1348" i="1"/>
  <c r="H1347" i="1"/>
  <c r="H1346" i="1"/>
  <c r="H1345" i="1"/>
  <c r="H1344" i="1"/>
  <c r="H1343" i="1"/>
  <c r="H1342" i="1"/>
  <c r="H1341" i="1"/>
  <c r="H1340" i="1"/>
  <c r="H1339" i="1"/>
  <c r="H1338" i="1"/>
  <c r="H1337" i="1"/>
  <c r="H1336" i="1"/>
  <c r="H1335" i="1"/>
  <c r="H1334" i="1"/>
  <c r="H1333" i="1"/>
  <c r="H1332" i="1"/>
  <c r="H1331" i="1"/>
  <c r="H1330" i="1"/>
  <c r="H1329" i="1"/>
  <c r="H1328" i="1"/>
  <c r="H1327" i="1"/>
  <c r="H1326" i="1"/>
  <c r="H1325" i="1"/>
  <c r="H1324" i="1"/>
  <c r="H1323" i="1"/>
  <c r="H1322" i="1"/>
  <c r="H1321" i="1"/>
  <c r="H1320" i="1"/>
  <c r="H1319" i="1"/>
  <c r="H1318" i="1"/>
  <c r="H1317" i="1"/>
  <c r="H1316" i="1"/>
  <c r="H1315" i="1"/>
  <c r="H1314" i="1"/>
  <c r="H1313" i="1"/>
  <c r="H1312" i="1"/>
  <c r="H1311" i="1"/>
  <c r="H1310" i="1"/>
  <c r="H1309" i="1"/>
  <c r="H1308" i="1"/>
  <c r="H1307" i="1"/>
  <c r="H1306" i="1"/>
  <c r="H1305" i="1"/>
  <c r="H1304" i="1"/>
  <c r="H1303" i="1"/>
  <c r="H1302" i="1"/>
  <c r="H1301" i="1"/>
  <c r="H1300" i="1"/>
  <c r="H1299" i="1"/>
  <c r="H1298" i="1"/>
  <c r="H1297" i="1"/>
  <c r="H1296" i="1"/>
  <c r="H1295" i="1"/>
  <c r="H1294" i="1"/>
  <c r="H1293" i="1"/>
  <c r="H1292" i="1"/>
  <c r="H1291" i="1"/>
  <c r="H1290" i="1"/>
  <c r="H1289" i="1"/>
  <c r="H1288" i="1"/>
  <c r="H1287" i="1"/>
  <c r="H1286" i="1"/>
  <c r="H1285" i="1"/>
  <c r="H1284" i="1"/>
  <c r="H1283" i="1"/>
  <c r="H1282" i="1"/>
  <c r="H1281" i="1"/>
  <c r="H1280" i="1"/>
  <c r="H1279" i="1"/>
  <c r="H1278" i="1"/>
  <c r="H1277" i="1"/>
  <c r="H1276" i="1"/>
  <c r="H1275" i="1"/>
  <c r="H1274" i="1"/>
  <c r="H1273" i="1"/>
  <c r="H1272" i="1"/>
  <c r="H1271" i="1"/>
  <c r="H1270" i="1"/>
  <c r="H1269" i="1"/>
  <c r="H1268" i="1"/>
  <c r="H1267" i="1"/>
  <c r="H1266" i="1"/>
  <c r="H1265" i="1"/>
  <c r="H1264" i="1"/>
  <c r="H1263" i="1"/>
  <c r="H1262" i="1"/>
  <c r="H1261" i="1"/>
  <c r="H1260" i="1"/>
  <c r="H1259" i="1"/>
  <c r="H1258" i="1"/>
  <c r="H1257" i="1"/>
  <c r="H1256" i="1"/>
  <c r="H1255" i="1"/>
  <c r="H1254" i="1"/>
  <c r="H1253" i="1"/>
  <c r="H1252" i="1"/>
  <c r="H1251" i="1"/>
  <c r="H1250" i="1"/>
  <c r="H1249" i="1"/>
  <c r="H1248" i="1"/>
  <c r="H1247" i="1"/>
  <c r="H1246" i="1"/>
  <c r="H1245" i="1"/>
  <c r="H1244" i="1"/>
  <c r="H1243" i="1"/>
  <c r="H1242" i="1"/>
  <c r="H1241" i="1"/>
  <c r="H1240" i="1"/>
  <c r="H1239" i="1"/>
  <c r="H1238" i="1"/>
  <c r="H1237" i="1"/>
  <c r="H1236" i="1"/>
  <c r="H1235" i="1"/>
  <c r="H1234" i="1"/>
  <c r="H1233" i="1"/>
  <c r="H1232" i="1"/>
  <c r="H1231" i="1"/>
  <c r="H1230" i="1"/>
  <c r="H1229" i="1"/>
  <c r="H1228" i="1"/>
  <c r="H1227" i="1"/>
  <c r="H1226" i="1"/>
  <c r="H1225" i="1"/>
  <c r="H1224" i="1"/>
  <c r="H1223" i="1"/>
  <c r="H1222" i="1"/>
  <c r="H1221" i="1"/>
  <c r="H1220" i="1"/>
  <c r="H1218" i="1"/>
  <c r="H1217" i="1"/>
  <c r="H1216" i="1"/>
  <c r="H1215" i="1"/>
  <c r="H1214" i="1"/>
  <c r="H1213" i="1"/>
  <c r="H1212" i="1"/>
  <c r="H1211" i="1"/>
  <c r="H1210" i="1"/>
  <c r="H1209" i="1"/>
  <c r="H1208" i="1"/>
  <c r="H1207" i="1"/>
  <c r="H1206" i="1"/>
  <c r="H1205" i="1"/>
  <c r="H1204" i="1"/>
  <c r="H1203" i="1"/>
  <c r="H1202" i="1"/>
  <c r="H1201" i="1"/>
  <c r="H1200" i="1"/>
  <c r="H1199" i="1"/>
  <c r="H1198" i="1"/>
  <c r="H1197" i="1"/>
  <c r="H1196" i="1"/>
  <c r="H1195" i="1"/>
  <c r="H1194" i="1"/>
  <c r="H1193" i="1"/>
  <c r="H1192" i="1"/>
  <c r="H1191" i="1"/>
  <c r="H1190" i="1"/>
  <c r="H1189" i="1"/>
  <c r="H1188" i="1"/>
  <c r="H1187" i="1"/>
  <c r="H1186" i="1"/>
  <c r="H1185" i="1"/>
  <c r="H1184" i="1"/>
  <c r="H1183" i="1"/>
  <c r="H1182" i="1"/>
  <c r="H1181" i="1"/>
  <c r="H1180" i="1"/>
  <c r="H1179" i="1"/>
  <c r="H1178" i="1"/>
  <c r="H1177" i="1"/>
  <c r="H1176" i="1"/>
  <c r="H1175" i="1"/>
  <c r="H1174" i="1"/>
  <c r="H1173" i="1"/>
  <c r="H1172" i="1"/>
  <c r="H1171" i="1"/>
  <c r="H1170" i="1"/>
  <c r="H1169" i="1"/>
  <c r="H1168" i="1"/>
  <c r="H1167" i="1"/>
  <c r="H1166" i="1"/>
  <c r="H1165" i="1"/>
  <c r="H1164" i="1"/>
  <c r="H1163" i="1"/>
  <c r="H1162" i="1"/>
  <c r="H1161" i="1"/>
  <c r="H1160" i="1"/>
  <c r="H1159" i="1"/>
  <c r="H1158" i="1"/>
  <c r="H1157" i="1"/>
  <c r="H1156" i="1"/>
  <c r="H1155" i="1"/>
  <c r="H1154" i="1"/>
  <c r="H1153" i="1"/>
  <c r="H1152" i="1"/>
  <c r="H1151" i="1"/>
  <c r="H1150" i="1"/>
  <c r="H1149" i="1"/>
  <c r="H1148" i="1"/>
  <c r="H1147" i="1"/>
  <c r="H1146" i="1"/>
  <c r="H1145" i="1"/>
  <c r="H1144" i="1"/>
  <c r="H1143" i="1"/>
  <c r="H1142" i="1"/>
  <c r="H1141" i="1"/>
  <c r="H1140" i="1"/>
  <c r="H1139" i="1"/>
  <c r="H1138" i="1"/>
  <c r="H1137" i="1"/>
  <c r="H1136" i="1"/>
  <c r="H1134" i="1"/>
  <c r="H1133" i="1"/>
  <c r="H1132" i="1"/>
  <c r="H1131" i="1"/>
  <c r="H1130" i="1"/>
  <c r="H1129" i="1"/>
  <c r="H1128" i="1"/>
  <c r="H1127" i="1"/>
  <c r="H1126" i="1"/>
  <c r="H1125" i="1"/>
  <c r="H1124" i="1"/>
  <c r="H1123" i="1"/>
  <c r="H1122" i="1"/>
  <c r="H1121" i="1"/>
  <c r="H1120" i="1"/>
  <c r="H1119" i="1"/>
  <c r="H1118" i="1"/>
  <c r="H1117" i="1"/>
  <c r="H1116" i="1"/>
  <c r="H1115" i="1"/>
  <c r="H1114" i="1"/>
  <c r="H1113" i="1"/>
  <c r="H1112" i="1"/>
  <c r="H1111" i="1"/>
  <c r="H1110" i="1"/>
  <c r="H1109" i="1"/>
  <c r="H1108" i="1"/>
  <c r="H1107" i="1"/>
  <c r="H1106" i="1"/>
  <c r="H1105" i="1"/>
  <c r="H1104" i="1"/>
  <c r="H1103" i="1"/>
  <c r="H1102" i="1"/>
  <c r="H1101" i="1"/>
  <c r="H1100" i="1"/>
  <c r="H1099" i="1"/>
  <c r="H1098" i="1"/>
  <c r="H1097" i="1"/>
  <c r="H1096" i="1"/>
  <c r="H1095" i="1"/>
  <c r="H1094" i="1"/>
  <c r="H1093" i="1"/>
  <c r="H1092" i="1"/>
  <c r="H1091" i="1"/>
  <c r="H1090" i="1"/>
  <c r="H1089" i="1"/>
  <c r="H1088" i="1"/>
  <c r="H1087" i="1"/>
  <c r="H1086" i="1"/>
  <c r="H1085" i="1"/>
  <c r="H1084" i="1"/>
  <c r="H1083" i="1"/>
  <c r="H1082" i="1"/>
  <c r="H1080" i="1"/>
  <c r="H1079" i="1"/>
  <c r="H1078" i="1"/>
  <c r="H1077" i="1"/>
  <c r="H1076" i="1"/>
  <c r="H1075" i="1"/>
  <c r="H1074" i="1"/>
  <c r="H1073" i="1"/>
  <c r="H1072" i="1"/>
  <c r="H1071" i="1"/>
  <c r="H1070" i="1"/>
  <c r="H1069" i="1"/>
  <c r="H1068" i="1"/>
  <c r="H1067" i="1"/>
  <c r="H1066" i="1"/>
  <c r="H1065" i="1"/>
  <c r="H1064" i="1"/>
  <c r="H1063" i="1"/>
  <c r="H1062" i="1"/>
  <c r="H1061" i="1"/>
  <c r="H1060" i="1"/>
  <c r="H1059" i="1"/>
  <c r="H1058" i="1"/>
  <c r="H1057" i="1"/>
  <c r="H1056" i="1"/>
  <c r="H1055" i="1"/>
  <c r="H1054" i="1"/>
  <c r="H1053" i="1"/>
  <c r="H1052" i="1"/>
  <c r="H1051" i="1"/>
  <c r="H1050" i="1"/>
  <c r="H1049" i="1"/>
  <c r="H1048" i="1"/>
  <c r="H1047" i="1"/>
  <c r="H1046" i="1"/>
  <c r="H1045" i="1"/>
  <c r="H1044" i="1"/>
  <c r="H1043" i="1"/>
  <c r="H1042" i="1"/>
  <c r="H1041" i="1"/>
  <c r="H1040" i="1"/>
  <c r="H1039" i="1"/>
  <c r="H1038" i="1"/>
  <c r="H1037" i="1"/>
  <c r="H1036" i="1"/>
  <c r="H1035" i="1"/>
  <c r="H1034" i="1"/>
  <c r="H1033" i="1"/>
  <c r="H1032" i="1"/>
  <c r="H1031" i="1"/>
  <c r="H1030" i="1"/>
  <c r="H1029" i="1"/>
  <c r="H1028" i="1"/>
  <c r="H1027" i="1"/>
  <c r="H1026" i="1"/>
  <c r="H1025" i="1"/>
  <c r="H1024" i="1"/>
  <c r="H1023" i="1"/>
  <c r="H1022" i="1"/>
  <c r="H1021" i="1"/>
  <c r="H1020" i="1"/>
  <c r="H1019" i="1"/>
  <c r="H1018" i="1"/>
  <c r="H1017" i="1"/>
  <c r="H1016" i="1"/>
  <c r="H1015" i="1"/>
  <c r="H1014" i="1"/>
  <c r="H1013" i="1"/>
  <c r="H1012" i="1"/>
  <c r="H1011" i="1"/>
  <c r="H1010" i="1"/>
  <c r="H1009" i="1"/>
  <c r="H1008" i="1"/>
  <c r="H1006" i="1"/>
  <c r="H1005" i="1"/>
  <c r="H1004" i="1"/>
  <c r="H1003" i="1"/>
  <c r="H1002" i="1"/>
  <c r="H1001" i="1"/>
  <c r="H1000" i="1"/>
  <c r="H999" i="1"/>
  <c r="H998" i="1"/>
  <c r="H997" i="1"/>
  <c r="H996" i="1"/>
  <c r="H995" i="1"/>
  <c r="H994" i="1"/>
  <c r="H993" i="1"/>
  <c r="H992" i="1"/>
  <c r="H991" i="1"/>
  <c r="H990" i="1"/>
  <c r="H989" i="1"/>
  <c r="H988" i="1"/>
  <c r="H987" i="1"/>
  <c r="H986" i="1"/>
  <c r="H985" i="1"/>
  <c r="H984" i="1"/>
  <c r="H983" i="1"/>
  <c r="H982" i="1"/>
  <c r="H981" i="1"/>
  <c r="H980" i="1"/>
  <c r="H979" i="1"/>
  <c r="H978" i="1"/>
  <c r="H977" i="1"/>
  <c r="H976" i="1"/>
  <c r="H975" i="1"/>
  <c r="H974" i="1"/>
  <c r="H973" i="1"/>
  <c r="H972" i="1"/>
  <c r="H970" i="1"/>
  <c r="H969" i="1"/>
  <c r="H968" i="1"/>
  <c r="H967" i="1"/>
  <c r="H966" i="1"/>
  <c r="H965" i="1"/>
  <c r="H964" i="1"/>
  <c r="H963" i="1"/>
  <c r="H962" i="1"/>
  <c r="H961" i="1"/>
  <c r="H960" i="1"/>
  <c r="H959" i="1"/>
  <c r="H958" i="1"/>
  <c r="H957" i="1"/>
  <c r="H956" i="1"/>
  <c r="H955" i="1"/>
  <c r="H954" i="1"/>
  <c r="H953" i="1"/>
  <c r="H952" i="1"/>
  <c r="H951" i="1"/>
  <c r="H950" i="1"/>
  <c r="H949" i="1"/>
  <c r="H948" i="1"/>
  <c r="H947" i="1"/>
  <c r="H946" i="1"/>
  <c r="H945" i="1"/>
  <c r="H944" i="1"/>
  <c r="H943" i="1"/>
  <c r="H942" i="1"/>
  <c r="H941" i="1"/>
  <c r="H940" i="1"/>
  <c r="H939" i="1"/>
  <c r="H938" i="1"/>
  <c r="H937" i="1"/>
  <c r="H936" i="1"/>
  <c r="H935" i="1"/>
  <c r="H934" i="1"/>
  <c r="H933" i="1"/>
  <c r="H932" i="1"/>
  <c r="H931" i="1"/>
  <c r="H930" i="1"/>
  <c r="H929" i="1"/>
  <c r="H928" i="1"/>
  <c r="H927" i="1"/>
  <c r="H926" i="1"/>
  <c r="H903" i="1"/>
  <c r="H907" i="1"/>
  <c r="H913" i="1"/>
  <c r="H919" i="1"/>
  <c r="H923" i="1"/>
  <c r="H924" i="1"/>
  <c r="H922" i="1"/>
  <c r="H921" i="1"/>
  <c r="H920" i="1"/>
  <c r="H918" i="1"/>
  <c r="H917" i="1"/>
  <c r="H916" i="1"/>
  <c r="H915" i="1"/>
  <c r="H914" i="1"/>
  <c r="H912" i="1"/>
  <c r="H911" i="1"/>
  <c r="H910" i="1"/>
  <c r="H909" i="1"/>
  <c r="H908" i="1"/>
  <c r="H906" i="1"/>
  <c r="H905" i="1"/>
  <c r="H904" i="1"/>
  <c r="H902" i="1"/>
  <c r="H901" i="1"/>
  <c r="H900" i="1"/>
  <c r="H899" i="1"/>
  <c r="H898" i="1"/>
  <c r="H897" i="1"/>
  <c r="H896" i="1"/>
  <c r="H895" i="1"/>
  <c r="H894" i="1"/>
  <c r="H893" i="1"/>
  <c r="H892" i="1"/>
  <c r="H891" i="1"/>
  <c r="H890" i="1"/>
  <c r="H889" i="1"/>
  <c r="H888" i="1"/>
  <c r="H887" i="1"/>
  <c r="H886" i="1"/>
  <c r="H885" i="1"/>
  <c r="H884" i="1"/>
  <c r="H883" i="1"/>
  <c r="H882" i="1"/>
  <c r="H881" i="1"/>
  <c r="H880" i="1"/>
  <c r="H879" i="1"/>
  <c r="H878" i="1"/>
  <c r="H877" i="1"/>
  <c r="H876" i="1"/>
  <c r="H875" i="1"/>
  <c r="H874" i="1"/>
  <c r="H873" i="1"/>
  <c r="H872" i="1"/>
  <c r="H871" i="1"/>
  <c r="H870" i="1"/>
  <c r="H869" i="1"/>
  <c r="H868" i="1"/>
  <c r="H867" i="1"/>
  <c r="H866" i="1"/>
  <c r="H865" i="1"/>
  <c r="H864" i="1"/>
  <c r="H863" i="1"/>
  <c r="H862" i="1"/>
  <c r="H861" i="1"/>
  <c r="H860" i="1"/>
  <c r="H859" i="1"/>
  <c r="H858" i="1"/>
  <c r="H857" i="1"/>
  <c r="H856" i="1"/>
  <c r="H855" i="1"/>
  <c r="H854" i="1"/>
  <c r="H852" i="1"/>
  <c r="H851" i="1"/>
  <c r="H850" i="1"/>
  <c r="H849" i="1"/>
  <c r="H848" i="1"/>
  <c r="H846" i="1"/>
  <c r="H845" i="1"/>
  <c r="H844" i="1"/>
  <c r="H843" i="1"/>
  <c r="H842" i="1"/>
  <c r="H841" i="1"/>
  <c r="H840" i="1"/>
  <c r="H839" i="1"/>
  <c r="H838" i="1"/>
  <c r="H837" i="1"/>
  <c r="H836" i="1"/>
  <c r="H835" i="1"/>
  <c r="H834" i="1"/>
  <c r="H833" i="1"/>
  <c r="H832" i="1"/>
  <c r="H831" i="1"/>
  <c r="H830" i="1"/>
  <c r="H829" i="1"/>
  <c r="H828" i="1"/>
  <c r="H827" i="1"/>
  <c r="H826" i="1"/>
  <c r="H825" i="1"/>
  <c r="H824" i="1"/>
  <c r="H823" i="1"/>
  <c r="H822" i="1"/>
  <c r="H821" i="1"/>
  <c r="H820" i="1"/>
  <c r="H819" i="1"/>
  <c r="H818" i="1"/>
  <c r="H817" i="1"/>
  <c r="H816" i="1"/>
  <c r="H815" i="1"/>
  <c r="H814" i="1"/>
  <c r="H813" i="1"/>
  <c r="H812" i="1"/>
  <c r="H811" i="1"/>
  <c r="H810" i="1"/>
  <c r="H809" i="1"/>
  <c r="H808" i="1"/>
  <c r="H807" i="1"/>
  <c r="H806" i="1"/>
  <c r="H805" i="1"/>
  <c r="H804" i="1"/>
  <c r="H802" i="1"/>
  <c r="H801" i="1"/>
  <c r="H800" i="1"/>
  <c r="H799" i="1"/>
  <c r="H798" i="1"/>
  <c r="H797" i="1"/>
  <c r="H796" i="1"/>
  <c r="H795" i="1"/>
  <c r="H794" i="1"/>
  <c r="H793" i="1"/>
  <c r="H792" i="1"/>
  <c r="H791" i="1"/>
  <c r="H790" i="1"/>
  <c r="H789" i="1"/>
  <c r="H788" i="1"/>
  <c r="H787" i="1"/>
  <c r="H786" i="1"/>
  <c r="H785" i="1"/>
  <c r="H784" i="1"/>
  <c r="H783" i="1"/>
  <c r="H782" i="1"/>
  <c r="H781" i="1"/>
  <c r="H780" i="1"/>
  <c r="H779" i="1"/>
  <c r="H778" i="1"/>
  <c r="H777" i="1"/>
  <c r="H776" i="1"/>
  <c r="H775" i="1"/>
  <c r="H774" i="1"/>
  <c r="H773" i="1"/>
  <c r="H772" i="1"/>
  <c r="H771" i="1"/>
  <c r="H770" i="1"/>
  <c r="H769" i="1"/>
  <c r="H768" i="1"/>
  <c r="H767" i="1"/>
  <c r="H766" i="1"/>
  <c r="H765" i="1"/>
  <c r="H764" i="1"/>
  <c r="H763" i="1"/>
  <c r="H762" i="1"/>
  <c r="H761" i="1"/>
  <c r="H760" i="1"/>
  <c r="H759" i="1"/>
  <c r="H758" i="1"/>
  <c r="H757" i="1"/>
  <c r="H756" i="1"/>
  <c r="H755" i="1"/>
  <c r="H754" i="1"/>
  <c r="H753" i="1"/>
  <c r="H752" i="1"/>
  <c r="H751" i="1"/>
  <c r="H750" i="1"/>
  <c r="H749" i="1"/>
  <c r="H748" i="1"/>
  <c r="H746" i="1"/>
  <c r="H745" i="1"/>
  <c r="H744" i="1"/>
  <c r="H743" i="1"/>
  <c r="H742" i="1"/>
  <c r="H741" i="1"/>
  <c r="H740" i="1"/>
  <c r="H739" i="1"/>
  <c r="H738" i="1"/>
  <c r="H737" i="1"/>
  <c r="H736" i="1"/>
  <c r="H735" i="1"/>
  <c r="H734" i="1"/>
  <c r="H733" i="1"/>
  <c r="H732" i="1"/>
  <c r="H731" i="1"/>
  <c r="H730" i="1"/>
  <c r="H729" i="1"/>
  <c r="H728" i="1"/>
  <c r="H727" i="1"/>
  <c r="H726" i="1"/>
  <c r="H725" i="1"/>
  <c r="H724" i="1"/>
  <c r="H723" i="1"/>
  <c r="H722" i="1"/>
  <c r="H721" i="1"/>
  <c r="H720" i="1"/>
  <c r="H719" i="1"/>
  <c r="H718" i="1"/>
  <c r="H717" i="1"/>
  <c r="H716" i="1"/>
  <c r="H715" i="1"/>
  <c r="H714" i="1"/>
  <c r="H713" i="1"/>
  <c r="H712" i="1"/>
  <c r="H711" i="1"/>
  <c r="H710" i="1"/>
  <c r="H709" i="1"/>
  <c r="H708" i="1"/>
  <c r="H707" i="1"/>
  <c r="H706" i="1"/>
  <c r="H705" i="1"/>
  <c r="H704" i="1"/>
  <c r="H703" i="1"/>
  <c r="H702" i="1"/>
  <c r="H701" i="1"/>
  <c r="H700" i="1"/>
  <c r="H699" i="1"/>
  <c r="H698" i="1"/>
  <c r="H697" i="1"/>
  <c r="H693" i="1"/>
  <c r="H695" i="1"/>
  <c r="H696" i="1"/>
  <c r="H694" i="1"/>
  <c r="H692" i="1"/>
  <c r="H691" i="1"/>
  <c r="H690" i="1"/>
  <c r="H689" i="1"/>
  <c r="H688" i="1"/>
  <c r="H687" i="1"/>
  <c r="H686" i="1"/>
  <c r="H685" i="1"/>
  <c r="H684" i="1"/>
  <c r="H683" i="1"/>
  <c r="H682" i="1"/>
  <c r="H681" i="1"/>
  <c r="H680" i="1"/>
  <c r="H679" i="1"/>
  <c r="H678" i="1"/>
  <c r="H677" i="1"/>
  <c r="H676" i="1"/>
  <c r="H675" i="1"/>
  <c r="H674" i="1"/>
  <c r="H673" i="1"/>
  <c r="H672" i="1"/>
  <c r="H671" i="1"/>
  <c r="H670" i="1"/>
  <c r="H669" i="1"/>
  <c r="H668" i="1"/>
  <c r="H667" i="1"/>
  <c r="H666" i="1"/>
  <c r="H665" i="1"/>
  <c r="H664" i="1"/>
  <c r="H663" i="1"/>
  <c r="H662" i="1"/>
  <c r="H661" i="1"/>
  <c r="H660" i="1"/>
  <c r="H659" i="1"/>
  <c r="H658" i="1"/>
  <c r="H657" i="1"/>
  <c r="H656" i="1"/>
  <c r="H655" i="1"/>
  <c r="H654" i="1"/>
  <c r="H653" i="1"/>
  <c r="H652" i="1"/>
  <c r="H651" i="1"/>
  <c r="H650" i="1"/>
  <c r="H649" i="1"/>
  <c r="H648" i="1"/>
  <c r="H647" i="1"/>
  <c r="H646" i="1"/>
  <c r="H645" i="1"/>
  <c r="H644" i="1"/>
  <c r="H643" i="1"/>
  <c r="H642" i="1"/>
  <c r="H641" i="1"/>
  <c r="H640" i="1"/>
  <c r="H639" i="1"/>
  <c r="H638" i="1"/>
  <c r="H637" i="1"/>
  <c r="H636" i="1"/>
  <c r="H634" i="1"/>
  <c r="H633" i="1"/>
  <c r="H632" i="1"/>
  <c r="H631" i="1"/>
  <c r="H630" i="1"/>
  <c r="H629" i="1"/>
  <c r="H628" i="1"/>
  <c r="H627" i="1"/>
  <c r="H626" i="1"/>
  <c r="H625" i="1"/>
  <c r="H624" i="1"/>
  <c r="H623" i="1"/>
  <c r="H622" i="1"/>
  <c r="H621" i="1"/>
  <c r="H620" i="1"/>
  <c r="H619" i="1"/>
  <c r="H618" i="1"/>
  <c r="H617" i="1"/>
  <c r="H616" i="1"/>
  <c r="H615" i="1"/>
  <c r="H614" i="1"/>
  <c r="H613" i="1"/>
  <c r="H612" i="1"/>
  <c r="H611" i="1"/>
  <c r="H610" i="1"/>
  <c r="H609" i="1"/>
  <c r="H608" i="1"/>
  <c r="H607" i="1"/>
  <c r="H606" i="1"/>
  <c r="H605" i="1"/>
  <c r="H604" i="1"/>
  <c r="H603" i="1"/>
  <c r="H602" i="1"/>
  <c r="H601" i="1"/>
  <c r="H600" i="1"/>
  <c r="H599" i="1"/>
  <c r="H598" i="1"/>
  <c r="H597" i="1"/>
  <c r="H596" i="1"/>
  <c r="H595" i="1"/>
  <c r="H594" i="1"/>
  <c r="H593" i="1"/>
  <c r="H592" i="1"/>
  <c r="H591" i="1"/>
  <c r="H590" i="1"/>
  <c r="H589" i="1"/>
  <c r="H588" i="1"/>
  <c r="H587" i="1"/>
  <c r="H586" i="1"/>
  <c r="H585" i="1"/>
  <c r="H584" i="1"/>
  <c r="H583" i="1"/>
  <c r="H582" i="1"/>
  <c r="H581" i="1"/>
  <c r="H580" i="1"/>
  <c r="H579" i="1"/>
  <c r="H578" i="1"/>
  <c r="H577" i="1"/>
  <c r="H576" i="1"/>
  <c r="H575" i="1"/>
  <c r="H574" i="1"/>
  <c r="H573" i="1"/>
  <c r="H572" i="1"/>
  <c r="H571" i="1"/>
  <c r="H570" i="1"/>
  <c r="H569" i="1"/>
  <c r="H568" i="1"/>
  <c r="H567" i="1"/>
  <c r="H566" i="1"/>
  <c r="H565" i="1"/>
  <c r="H564" i="1"/>
  <c r="H562" i="1"/>
  <c r="H561" i="1"/>
  <c r="H560" i="1"/>
  <c r="H559" i="1"/>
  <c r="H558" i="1"/>
  <c r="H557" i="1"/>
  <c r="H556" i="1"/>
  <c r="H555" i="1"/>
  <c r="H554" i="1"/>
  <c r="H553" i="1"/>
  <c r="H552" i="1"/>
  <c r="H551" i="1"/>
  <c r="H550" i="1"/>
  <c r="H549" i="1"/>
  <c r="H548" i="1"/>
  <c r="H547" i="1"/>
  <c r="H546" i="1"/>
  <c r="H545" i="1"/>
  <c r="H544" i="1"/>
  <c r="H543" i="1"/>
  <c r="H542" i="1"/>
  <c r="H541" i="1"/>
  <c r="H540" i="1"/>
  <c r="H539" i="1"/>
  <c r="H538" i="1"/>
  <c r="H537" i="1"/>
  <c r="H536" i="1"/>
  <c r="H535" i="1"/>
  <c r="H534" i="1"/>
  <c r="H533" i="1"/>
  <c r="H532" i="1"/>
  <c r="H531" i="1"/>
  <c r="H530" i="1"/>
  <c r="H529" i="1"/>
  <c r="H528" i="1"/>
  <c r="H527" i="1"/>
  <c r="H526" i="1"/>
  <c r="H525" i="1"/>
  <c r="H524" i="1"/>
  <c r="H523" i="1"/>
  <c r="H522" i="1"/>
  <c r="H521" i="1"/>
  <c r="H520" i="1"/>
  <c r="H519" i="1"/>
  <c r="H518" i="1"/>
  <c r="H517" i="1"/>
  <c r="H516" i="1"/>
  <c r="H515" i="1"/>
  <c r="H514" i="1"/>
  <c r="H513" i="1"/>
  <c r="H512" i="1"/>
  <c r="H511" i="1"/>
  <c r="H510" i="1"/>
  <c r="H509" i="1"/>
  <c r="H508" i="1"/>
  <c r="H507" i="1"/>
  <c r="H506" i="1"/>
  <c r="H505" i="1"/>
  <c r="H504" i="1"/>
  <c r="H503" i="1"/>
  <c r="H502" i="1"/>
  <c r="H501" i="1"/>
  <c r="H500" i="1"/>
  <c r="H499" i="1"/>
  <c r="H498" i="1"/>
  <c r="H497" i="1"/>
  <c r="H496" i="1"/>
  <c r="H495" i="1"/>
  <c r="H494" i="1"/>
  <c r="H493" i="1"/>
  <c r="H492" i="1"/>
  <c r="H491" i="1"/>
  <c r="H490" i="1"/>
  <c r="H489" i="1"/>
  <c r="H488" i="1"/>
  <c r="H487" i="1"/>
  <c r="H486" i="1"/>
  <c r="H485" i="1"/>
  <c r="H484" i="1"/>
  <c r="H483" i="1"/>
  <c r="H482" i="1"/>
  <c r="H481" i="1"/>
  <c r="H480" i="1"/>
  <c r="H479" i="1"/>
  <c r="H478" i="1"/>
  <c r="H477" i="1"/>
  <c r="H476" i="1"/>
  <c r="H475" i="1"/>
  <c r="H474" i="1"/>
  <c r="H473" i="1"/>
  <c r="H472" i="1"/>
  <c r="H471" i="1"/>
  <c r="H470" i="1"/>
  <c r="H469" i="1"/>
  <c r="H468" i="1"/>
  <c r="H467" i="1"/>
  <c r="H466" i="1"/>
  <c r="H465" i="1"/>
  <c r="H464" i="1"/>
  <c r="H463" i="1"/>
  <c r="H462" i="1"/>
  <c r="H461" i="1"/>
  <c r="H460" i="1"/>
  <c r="H459" i="1"/>
  <c r="H458" i="1"/>
  <c r="H457" i="1"/>
  <c r="H456" i="1"/>
  <c r="H455" i="1"/>
  <c r="H454" i="1"/>
  <c r="H453" i="1"/>
  <c r="H452" i="1"/>
  <c r="H451" i="1"/>
  <c r="H450" i="1"/>
  <c r="H449" i="1"/>
  <c r="H448" i="1"/>
  <c r="H447" i="1"/>
  <c r="H446" i="1"/>
  <c r="H445" i="1"/>
  <c r="H444" i="1"/>
  <c r="H443" i="1"/>
  <c r="H442" i="1"/>
  <c r="H441" i="1"/>
  <c r="H440" i="1"/>
  <c r="H439" i="1"/>
  <c r="H438" i="1"/>
  <c r="H437" i="1"/>
  <c r="H436" i="1"/>
  <c r="H435" i="1"/>
  <c r="H434" i="1"/>
  <c r="H433" i="1"/>
  <c r="H432" i="1"/>
  <c r="H431" i="1"/>
  <c r="H430" i="1"/>
  <c r="H429" i="1"/>
  <c r="H428" i="1"/>
  <c r="H427" i="1"/>
  <c r="H426" i="1"/>
  <c r="H425" i="1"/>
  <c r="H424" i="1"/>
  <c r="H422" i="1"/>
  <c r="H421" i="1"/>
  <c r="H420" i="1"/>
  <c r="H419" i="1"/>
  <c r="H418" i="1"/>
  <c r="H417" i="1"/>
  <c r="H416" i="1"/>
  <c r="H415" i="1"/>
  <c r="H414" i="1"/>
  <c r="H413" i="1"/>
  <c r="H412" i="1"/>
  <c r="H411" i="1"/>
  <c r="H410" i="1"/>
  <c r="H409" i="1"/>
  <c r="H408" i="1"/>
  <c r="H407" i="1"/>
  <c r="H406" i="1"/>
  <c r="H405" i="1"/>
  <c r="H404" i="1"/>
  <c r="H403" i="1"/>
  <c r="H402" i="1"/>
  <c r="H401" i="1"/>
  <c r="H400" i="1"/>
  <c r="H399" i="1"/>
  <c r="H398" i="1"/>
  <c r="H397" i="1"/>
  <c r="H396" i="1"/>
  <c r="H395" i="1"/>
  <c r="H394" i="1"/>
  <c r="H393" i="1"/>
  <c r="H392" i="1"/>
  <c r="H391" i="1"/>
  <c r="H390" i="1"/>
  <c r="H389" i="1"/>
  <c r="H388" i="1"/>
  <c r="H387" i="1"/>
  <c r="H386" i="1"/>
  <c r="H385" i="1"/>
  <c r="H384" i="1"/>
  <c r="H383" i="1"/>
  <c r="H382" i="1"/>
  <c r="H381" i="1"/>
  <c r="H380" i="1"/>
  <c r="H379" i="1"/>
  <c r="H378" i="1"/>
  <c r="H377" i="1"/>
  <c r="H376" i="1"/>
  <c r="H375" i="1"/>
  <c r="H374" i="1"/>
  <c r="H373" i="1"/>
  <c r="H372" i="1"/>
  <c r="H371" i="1"/>
  <c r="H370" i="1"/>
  <c r="H369" i="1"/>
  <c r="H368" i="1"/>
  <c r="H367" i="1"/>
  <c r="H366" i="1"/>
  <c r="H365" i="1"/>
  <c r="H364" i="1"/>
  <c r="H363" i="1"/>
  <c r="H362" i="1"/>
  <c r="H361" i="1"/>
  <c r="H360" i="1"/>
  <c r="H359" i="1"/>
  <c r="H358" i="1"/>
  <c r="H357" i="1"/>
  <c r="H356" i="1"/>
  <c r="H355" i="1"/>
  <c r="H354" i="1"/>
  <c r="H353" i="1"/>
  <c r="H352" i="1"/>
  <c r="H351" i="1"/>
  <c r="H350" i="1"/>
  <c r="H349" i="1"/>
  <c r="H348" i="1"/>
  <c r="H347" i="1"/>
  <c r="H346" i="1"/>
  <c r="H345" i="1"/>
  <c r="H344" i="1"/>
  <c r="H343" i="1"/>
  <c r="H342" i="1"/>
  <c r="H340" i="1"/>
  <c r="H339" i="1"/>
  <c r="H338" i="1"/>
  <c r="H337" i="1"/>
  <c r="H336" i="1"/>
  <c r="H335" i="1"/>
  <c r="H334" i="1"/>
  <c r="H333" i="1"/>
  <c r="H332" i="1"/>
  <c r="H331" i="1"/>
  <c r="H330" i="1"/>
  <c r="H329" i="1"/>
  <c r="H328" i="1"/>
  <c r="H327" i="1"/>
  <c r="H326" i="1"/>
  <c r="H325" i="1"/>
  <c r="H324" i="1"/>
  <c r="H323" i="1"/>
  <c r="H322" i="1"/>
  <c r="H321" i="1"/>
  <c r="H320" i="1"/>
  <c r="H319" i="1"/>
  <c r="H318" i="1"/>
  <c r="H317" i="1"/>
  <c r="H316" i="1"/>
  <c r="H315" i="1"/>
  <c r="H314" i="1"/>
  <c r="H313" i="1"/>
  <c r="H312" i="1"/>
  <c r="H311" i="1"/>
  <c r="H310" i="1"/>
  <c r="H309" i="1"/>
  <c r="H308" i="1"/>
  <c r="H307" i="1"/>
  <c r="H306" i="1"/>
  <c r="H305" i="1"/>
  <c r="H304" i="1"/>
  <c r="H303" i="1"/>
  <c r="H302" i="1"/>
  <c r="H301" i="1"/>
  <c r="H300" i="1"/>
  <c r="H299" i="1"/>
  <c r="H298" i="1"/>
  <c r="H297" i="1"/>
  <c r="H296" i="1"/>
  <c r="H295" i="1"/>
  <c r="H294" i="1"/>
  <c r="H293" i="1"/>
  <c r="H292" i="1"/>
  <c r="H291" i="1"/>
  <c r="H290" i="1"/>
  <c r="H289" i="1"/>
  <c r="H288" i="1"/>
  <c r="H287" i="1"/>
  <c r="H286" i="1"/>
  <c r="H285" i="1"/>
  <c r="H284" i="1"/>
  <c r="H283" i="1"/>
  <c r="H282" i="1"/>
  <c r="H281" i="1"/>
  <c r="H280" i="1"/>
  <c r="H279" i="1"/>
  <c r="H278" i="1"/>
  <c r="H277" i="1"/>
  <c r="H276" i="1"/>
  <c r="H275" i="1"/>
  <c r="H274" i="1"/>
  <c r="H273" i="1"/>
  <c r="H272" i="1"/>
  <c r="H271" i="1"/>
  <c r="H270" i="1"/>
  <c r="H269" i="1"/>
  <c r="H268" i="1"/>
  <c r="H267" i="1"/>
  <c r="H266" i="1"/>
  <c r="H265" i="1"/>
  <c r="H264" i="1"/>
  <c r="H263" i="1"/>
  <c r="H262" i="1"/>
  <c r="H261" i="1"/>
  <c r="H260" i="1"/>
  <c r="H259" i="1"/>
  <c r="H258" i="1"/>
  <c r="H257" i="1"/>
  <c r="H256" i="1"/>
  <c r="H255" i="1"/>
  <c r="H254" i="1"/>
  <c r="H253" i="1"/>
  <c r="H252" i="1"/>
  <c r="H251" i="1"/>
  <c r="H250" i="1"/>
  <c r="H249" i="1"/>
  <c r="H248" i="1"/>
  <c r="H246" i="1"/>
  <c r="H245" i="1"/>
  <c r="H244" i="1"/>
  <c r="H243" i="1"/>
  <c r="H242" i="1"/>
  <c r="H241" i="1"/>
  <c r="H240" i="1"/>
  <c r="H239" i="1"/>
  <c r="H238" i="1"/>
  <c r="H237" i="1"/>
  <c r="H236" i="1"/>
  <c r="H235" i="1"/>
  <c r="H234" i="1"/>
  <c r="H233" i="1"/>
  <c r="H232" i="1"/>
  <c r="H231" i="1"/>
  <c r="H230" i="1"/>
  <c r="H229" i="1"/>
  <c r="H228" i="1"/>
  <c r="H227" i="1"/>
  <c r="H226" i="1"/>
  <c r="H225" i="1"/>
  <c r="H224" i="1"/>
  <c r="H223" i="1"/>
  <c r="H222" i="1"/>
  <c r="H221" i="1"/>
  <c r="H220" i="1"/>
  <c r="H219" i="1"/>
  <c r="H218" i="1"/>
  <c r="H217" i="1"/>
  <c r="H216" i="1"/>
  <c r="H215" i="1"/>
  <c r="H214" i="1"/>
  <c r="H213" i="1"/>
  <c r="H212" i="1"/>
  <c r="H211" i="1"/>
  <c r="H210" i="1"/>
  <c r="H209" i="1"/>
  <c r="H208" i="1"/>
  <c r="H207" i="1"/>
  <c r="H206" i="1"/>
  <c r="H205" i="1"/>
  <c r="H204" i="1"/>
  <c r="H203" i="1"/>
  <c r="H202" i="1"/>
  <c r="H201" i="1"/>
  <c r="H200" i="1"/>
  <c r="H199" i="1"/>
  <c r="H198" i="1"/>
  <c r="H197" i="1"/>
  <c r="H196" i="1"/>
  <c r="H195" i="1"/>
  <c r="H194" i="1"/>
  <c r="H193" i="1"/>
  <c r="H192" i="1"/>
  <c r="H191" i="1"/>
  <c r="H190" i="1"/>
  <c r="H189" i="1"/>
  <c r="H188" i="1"/>
  <c r="H187" i="1"/>
  <c r="H186" i="1"/>
  <c r="H185" i="1"/>
  <c r="H184" i="1"/>
  <c r="H183" i="1"/>
  <c r="H182" i="1"/>
  <c r="H181" i="1"/>
  <c r="H180" i="1"/>
  <c r="H179" i="1"/>
  <c r="H178" i="1"/>
  <c r="H177" i="1"/>
  <c r="H176" i="1"/>
  <c r="H175" i="1"/>
  <c r="H174" i="1"/>
  <c r="H173" i="1"/>
  <c r="H172" i="1"/>
  <c r="H171" i="1"/>
  <c r="H170" i="1"/>
  <c r="H169" i="1"/>
  <c r="H168" i="1"/>
  <c r="H167" i="1"/>
  <c r="H166" i="1"/>
  <c r="H165" i="1"/>
  <c r="H164" i="1"/>
  <c r="H163" i="1"/>
  <c r="H162" i="1"/>
  <c r="H161" i="1"/>
  <c r="H160" i="1"/>
  <c r="H159" i="1"/>
  <c r="H158" i="1"/>
  <c r="H157" i="1"/>
  <c r="H156" i="1"/>
  <c r="H155" i="1"/>
  <c r="H154" i="1"/>
  <c r="H153" i="1"/>
  <c r="H152" i="1"/>
  <c r="H151" i="1"/>
  <c r="H150" i="1"/>
  <c r="H149" i="1"/>
  <c r="H148" i="1"/>
  <c r="H147" i="1"/>
  <c r="H146" i="1"/>
  <c r="H145" i="1"/>
  <c r="H144" i="1"/>
  <c r="H143" i="1"/>
  <c r="H142" i="1"/>
  <c r="H141" i="1"/>
  <c r="H140" i="1"/>
  <c r="H139" i="1"/>
  <c r="H138" i="1"/>
  <c r="H137" i="1"/>
  <c r="H136" i="1"/>
  <c r="H135" i="1"/>
  <c r="H134" i="1"/>
  <c r="H133" i="1"/>
  <c r="H132" i="1"/>
  <c r="H131" i="1"/>
  <c r="H130" i="1"/>
  <c r="H129" i="1"/>
  <c r="H128" i="1"/>
  <c r="H127" i="1"/>
  <c r="H126" i="1"/>
  <c r="H125" i="1"/>
  <c r="H124" i="1"/>
  <c r="H123" i="1"/>
  <c r="H122" i="1"/>
  <c r="H121" i="1"/>
  <c r="H120" i="1"/>
  <c r="H119" i="1"/>
  <c r="H118" i="1"/>
  <c r="H117" i="1"/>
  <c r="H116" i="1"/>
  <c r="H115" i="1"/>
  <c r="H114" i="1"/>
  <c r="H113" i="1"/>
  <c r="H112" i="1"/>
  <c r="H111" i="1"/>
  <c r="H110" i="1"/>
  <c r="H109" i="1"/>
  <c r="H108" i="1"/>
  <c r="H107" i="1"/>
  <c r="H106" i="1"/>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1219" i="1" l="1"/>
  <c r="H1081" i="1"/>
  <c r="H1637" i="1" s="1"/>
  <c r="H925" i="1"/>
  <c r="H1631" i="1" s="1"/>
  <c r="H971" i="1"/>
  <c r="H1633" i="1" s="1"/>
  <c r="H341" i="1"/>
  <c r="H34" i="20"/>
  <c r="E23" i="21" s="1"/>
  <c r="H563" i="1"/>
  <c r="H1621" i="1" s="1"/>
  <c r="H853" i="1"/>
  <c r="H1629" i="1" s="1"/>
  <c r="H635" i="1"/>
  <c r="H1623" i="1" s="1"/>
  <c r="H247" i="1"/>
  <c r="H803" i="1"/>
  <c r="H1627" i="1" s="1"/>
  <c r="H747" i="1"/>
  <c r="H1625" i="1" s="1"/>
  <c r="H1509" i="1"/>
  <c r="H1643" i="1" s="1"/>
  <c r="H423" i="1"/>
  <c r="H1567" i="1"/>
  <c r="H1645" i="1" s="1"/>
  <c r="H1735" i="1"/>
  <c r="H1783" i="1" s="1"/>
  <c r="H1007" i="1"/>
  <c r="H1635" i="1" s="1"/>
  <c r="H1135" i="1"/>
  <c r="H1639" i="1" s="1"/>
  <c r="H1775" i="1"/>
  <c r="H1787" i="1" s="1"/>
  <c r="J95" i="3"/>
  <c r="E22" i="21"/>
  <c r="E11" i="21"/>
  <c r="N95" i="3"/>
  <c r="L95" i="3"/>
  <c r="E10" i="21"/>
  <c r="H57" i="17"/>
  <c r="E21" i="21" s="1"/>
  <c r="E19" i="21"/>
  <c r="E18" i="21"/>
  <c r="E17" i="21"/>
  <c r="E16" i="21"/>
  <c r="E15" i="21"/>
  <c r="E14" i="21"/>
  <c r="E13" i="21"/>
  <c r="E12" i="21"/>
  <c r="P95" i="3"/>
  <c r="S95" i="3"/>
  <c r="H1649" i="1" l="1"/>
  <c r="H1785" i="1" s="1"/>
  <c r="H1793" i="1" s="1"/>
  <c r="H1795" i="1" s="1"/>
  <c r="H1797" i="1" s="1"/>
</calcChain>
</file>

<file path=xl/sharedStrings.xml><?xml version="1.0" encoding="utf-8"?>
<sst xmlns="http://schemas.openxmlformats.org/spreadsheetml/2006/main" count="2298" uniqueCount="782">
  <si>
    <t>NSG-20-03</t>
  </si>
  <si>
    <t xml:space="preserve">Proposed Classrooms, Offices &amp; Ablutions </t>
  </si>
  <si>
    <t>SECTION</t>
  </si>
  <si>
    <t>BILL</t>
  </si>
  <si>
    <t>ITEM NO</t>
  </si>
  <si>
    <t>DESCRIPTION</t>
  </si>
  <si>
    <t>UNIT</t>
  </si>
  <si>
    <t>QUANTITY</t>
  </si>
  <si>
    <t>RATE</t>
  </si>
  <si>
    <t>AMOUNT</t>
  </si>
  <si>
    <t xml:space="preserve">1.	EXTENT OF CONTRACT &amp; ASSUMPTIONS ON THE BOQ	Building contract	The work embodied in the contract comprises construction of a stable building with associated services and external works.	The successful tenderer for this contract will be appointed in terms of the Principal Building Agreement, July 2007 edition 5 prepared by the Joint Building Contracts Committee (JBCC Series 2000) and amended by the quantity surveyor to suit the project.	Assumptions	- The bills of quantities have been produced without a civil, structural, mechanical &amp; fire engineer's input, all quantities &amp; project specifications have been assumed and shall be confirmed once these professionals are appointed and give accurate professional drawings.	- Ground conditions have been assumed to be adequate for the type of construction, no geotech has been conducted. All costs for a geotech investigation shall be borne by the client.  	- Contingency has been added at the final summary. This allowance shall be used on a proven cost basis and signed off by the client and principal agent. 	- All floor finishes have been assumed to be tiles with PC Amounts as stated on the bills of quantities. 	- Structural steel allowances in foundations has been assumed at 60kg/m3 and will be confirmed at a later stage.	Exclusions	- Loose furniture and equipment	- Laboratory equipment	- Chalkboards. 	- Escalation has been excluded, contractors are required to price for fixing the works from start to completion. </t>
  </si>
  <si>
    <t>2.	ACQUAINTANCE WITH TENDER DOCUMENTS  	By submission of a tender, the contractor shall be deemed to have acquainted himself with the contract documents, local requirements and laws and all aspects of the work envisaged in the documents, prior to pricing and submission of a tender. It is of vital importance that the tenderers visit the site prior to the submission of a tender to study conditions on site.  	No claim resulting from failure to comply with any of the above will be entertained.</t>
  </si>
  <si>
    <t>3.	CONTRACT DOCUMENTS  	The contract documents shall comprise:  	*	This tender enquiry document, bills of quantities and its annexures. 	*	All architectural drawings, to be read in conjunction with the bills of quantities:</t>
  </si>
  <si>
    <t>4.	BILLS OF QUANTITIES  	These bills of quantities contain pages numbered consecutively as indicated in the Index.  Before the contractor submits his tender he should check the number of pages, and if any are found to be missing or duplicated, or the figures or writing indistinct, or the tender documents contain any obvious errors, he should apply to the quantity surveyors at once and have same rectified as no liability whatsoever will be admitted by the quantity surveyors in respect of errors in a tender due to the foregoing.</t>
  </si>
  <si>
    <t xml:space="preserve">	On no account should these documents be used for placing orders for materials. The contractor may do so at his/ her own risk but shall not be reimbursed for additional costs incurred.</t>
  </si>
  <si>
    <t xml:space="preserve">	Unless a separate rate for the supply and for the installation of any items is specifically called for, the supply and installation costs of any item shall be deemed to be fully included in the unit price.</t>
  </si>
  <si>
    <t>5.	MATERIAL AND LABOUR COST FLUCTUATIONS  	Tenders shall be fixed i.e. inclusive of provision for material and labour cost fluctuations during the course of the works.</t>
  </si>
  <si>
    <t>6.	CONTRACT PERIOD  	Building contract  	Tenderers’ attention is drawn to the fact that no physical start &amp; completion dates have been put forward, it is required of the tenderers to propose a duration for this should the contract be awarded to them.</t>
  </si>
  <si>
    <t>7.	CONDITIONS TO BE OBSERVED IN TENDERING</t>
  </si>
  <si>
    <t xml:space="preserve">	7.1	Tenders shall include Value Added Tax</t>
  </si>
  <si>
    <t xml:space="preserve">	7.2	The quantity surveyors will notify the tenderers of the tender results</t>
  </si>
  <si>
    <t xml:space="preserve">	7.3	The lowest, or any, or portion of any tender will not necessarily be accepted.</t>
  </si>
  <si>
    <t xml:space="preserve">	7.4	All tenders must be entered on the form provided herein.</t>
  </si>
  <si>
    <t xml:space="preserve">	7.5	Tenders must hold good for ninety (90) calendar days from the tender closing date as stated herein.</t>
  </si>
  <si>
    <t xml:space="preserve">	7.6	All recipients of the tender document (whether they submit a tender or not) must treat the details of the document as private and confidential</t>
  </si>
  <si>
    <t xml:space="preserve">	7.7	The employer will not be responsible for, or pay for, expenses or losses, which may be incurred by any tenderer in the preparation of his tender.</t>
  </si>
  <si>
    <t xml:space="preserve">8.	TENDER INFORMATION  	The employer may require additional information from the tenderer in order to evaluate the tender.  The tenderer is required to provide such information if so required by the employer. </t>
  </si>
  <si>
    <t xml:space="preserve">BILL NO. 1 </t>
  </si>
  <si>
    <t>H1</t>
  </si>
  <si>
    <t xml:space="preserve">PRELIMINARIESNOTES </t>
  </si>
  <si>
    <t>i)	The agreement is to be the JBCC Series 2000 Nominated/Selected Subcontract Agreement (Fifth Edition) prepared by the Joint Building Contracts Committee, July 2007</t>
  </si>
  <si>
    <t xml:space="preserve">ii)	The preliminaries are to be the JBCC Series 2000 Preliminaries prepared by the Joint Building Contracts Committee, January 2001 edition and shall be deemed to be incorporated herein </t>
  </si>
  <si>
    <t xml:space="preserve">iii)	Tenderers are referred to the abovementioned documents for the full intent and meaning of each clause thereof (hereinafter referred to by heading and clause number only) for which such allowance must be made as may be considered necessary </t>
  </si>
  <si>
    <t xml:space="preserve">iv)	Where standard clauses or alternatives are not entirely applicable to this contract such modifications, corrections or supplements as will apply are given under each relevant clause heading </t>
  </si>
  <si>
    <t xml:space="preserve">v) 	Where any item is not relevant to this specific contract such item is marked N/A (signifying "not applicable") </t>
  </si>
  <si>
    <t xml:space="preserve">vi)	If Alternative A as set out in clause B10.3 hereinafter is to be used for the adjustment of the preliminaries each item priced is to be allocated to one or more of the three categories, where "F" denotes a fixed amount (amount not to be varied), "V" denotes an amount variable in proportion to value and "T" denotes an amount in proportion to time </t>
  </si>
  <si>
    <t xml:space="preserve">------------------------- </t>
  </si>
  <si>
    <t xml:space="preserve">SECTION A:  	PRINCIPAL BUILDING AGREEMENT </t>
  </si>
  <si>
    <t xml:space="preserve">Definitions (A1) </t>
  </si>
  <si>
    <t>H3</t>
  </si>
  <si>
    <t>Definitions and interpretation (clause 1)  Clause 1.1 : Shall be deemed to be amended as follows:  BILLS OF QUANTITIES The words "Standard System of Measuring Building Work" to be substituted with the words "Standard System of Measuring Building Work - sixth edition (revised) -1999"  CONSTRUCTION GUARANTEE As amended means a guarantee at call in a fixed form obtained by the contractor from an institution approved by the Employer for the amount determined in terms of clause A14  THE CONTRACTOR SHALL PROVIDE Means that the contractor shall provide at his cost unless otherwise stated.  F:............................. V:............................ T:............................</t>
  </si>
  <si>
    <t>Item</t>
  </si>
  <si>
    <t xml:space="preserve">Objective and preparation (A2) </t>
  </si>
  <si>
    <t>Offer acceptance and performance obligations (clause 2)  F:............................. V:............................ T:............................</t>
  </si>
  <si>
    <t xml:space="preserve">Preparation (A3-A14) </t>
  </si>
  <si>
    <t>Documents and Principal Building Agreement (clause 3)  F:............................. V:............................ T:............................</t>
  </si>
  <si>
    <t>Design responsibility (clause 4)F:............................. V:............................ T:............................</t>
  </si>
  <si>
    <t>Employer's agents (clause 5)F:............................. V:............................ T:............................</t>
  </si>
  <si>
    <t>Subcontractor's site representative (clause 6)  Clause 6.1 : Shall be deemed to be amended by the addition of the following:  The representative who shall be named by the subcontractor prior to the signing of the contract, shall in the principal agent's opinion be a person who is experienced in the type of work falling under this contract and he shall not be removed from the site while remaining in the employ of the contractor without the principal agent's express written approval.  F:     ........................... V:     ........................... T:............................</t>
  </si>
  <si>
    <t>Compliance with laws and regulations (clause 7)  Clause 7.1 : Shall be deemed to be amended by the addition of the following :  The fees for passing of plans will be paid directly by the Employer to the authorities and such fees are not included in these Bills of Quantities. No discount, percentage or profit on such fees will be allowed to the contractor.  Without limiting the generality of the provisions of clause 7.0, the contractor's attention is drawn to the provisions of the Construction Regulations, 2003 issued in terms of the Occupational Health and Safety Act, 1993. It is specifically stated that the Employer shall prepare a documented health and safety specification for the works and that the Employer shall ensure that the contractor has made provision for the cost of health and safety measures during the execution of the works. The contractor shall price opposite this item for compliance with the Act and the regulations and the reasonable provisions of the aforementioned health and safety specifications  F:............................. V:............................ T:............................</t>
  </si>
  <si>
    <t>N/S works risk (clause 8)  F:............................. V:............................ T:............................</t>
  </si>
  <si>
    <t>Indemnities (clause 9)F:............................. V:............................ T:............................</t>
  </si>
  <si>
    <t>General insurances (clause 10)  Clause 10.0 : Shall be deemed to be amended by the addition of the following:  Cluase 10.5 : Subject to the conditions of and in accordance with the parameters set out in Annexure D ( to be found at the back of these Bills of Quantities), the Employer will effect and maintain for the duration of the contract all insurance policies under this clause.  Clause 10.6 : The tenderer must study Annexure D referred to above and shall effect any insurance aspects excluded in Annexure D but nevertheless required to be effected in terms of this clause and shall allow opposite this item for any premiums, costs and charges in connection therewith for any other onus or responsibility placed on the contractor in terms od Annexure D. (See also clauses C25 and C26)  F:................. ........ V:............................ T:............................</t>
  </si>
  <si>
    <t>Special insurances (clause 11)   F:............................. V:............................ T:............................</t>
  </si>
  <si>
    <t>Effecting insurance (clause 12)   F:............................. V:............................ T:............................</t>
  </si>
  <si>
    <t>Assignment (clause 13)  F:............................. V:............................ T:............................</t>
  </si>
  <si>
    <t>Security (clause 14)  Clause 14.1 : Shall be deleted in its entirety and replaced with:  The  subcontractor shall provide the security in terms of 14.4. Such security shall be provided to the Employer in the form of a performance bond as set out in Annexure A to be found in the back of this document or in a form approved by the principal agent before signing of the contract. such security shall be provided to the Employer within fourteen (14) calender days of written acceptance of the contractor's tender.  Clause 14.3.1 : Shall be deemed to be amended as follows :  The subcontractor shall furnish the Employer with a cash deposit equal in value to ten percent (10%) of the contract sum.  Clause 14.3.2 : Shall be deleted in its entirety  Clause 14.3.3 : Shall be deemed to be amended as follows:  Within twenty-one (21) calender days of the date of final completion of the works, the Employer shall refund the amount so retained to the contractor.  Clause 14.4.1 : Shall be deemed to be amended as follows:  The words "five percent (5%) to be substituted with the words ten percent (10%)".  Clause 14.4.3 : Shall be deemed to be amended as follows:  The words "practical completion" to be substituted with the words "final completion".   F:................. V:............................ T:............................</t>
  </si>
  <si>
    <t xml:space="preserve">Execution (A15-A23) </t>
  </si>
  <si>
    <t>Preparation for and execution of the N/S works (clause 15) F:............................. V:............................ T:............................</t>
  </si>
  <si>
    <t>Site and access (clause 16)Known services - There are existing water, soil drainage, stormwater, electrical services, telephone services, etc serving the existing buildings on the site . The subcontractor shall make himself acquaint with the position of all such reticulation before any work likely to affect the existing services is commenced.The subcontractor will be held responsible for damage caused to existing services and any damage caused by or arising out of the subcontractor's operations shall be made good at his own expenseThe provision by the Engineer of any drawings or other information indicating the position of any existing services shall in no way relieve the subcontractor of his obligation hereunder to acquaint himself with the position of all existing services nor of his liability for damage to such servicesIf a service has to be disconnected, the proposed relocated new service should be first installed and completed before the change over from the existing to the new service should be first installed and completed before the change over from the existing to the new service takes place. Any discontinuation of existing services and consequential damage and loss to shop owners will be for the account of the contractorThe appropriate time for disconnection of existing services and connecting up newly installed services shall be agreed well in advance with centre management, shop owners and the contractor Protection of trees - Prior to the subcontractor commencing work on site, the subcontractor shall agree with the Principal Agent which trees and shrubs are to be protected against damage. These trees or shrubs shall be marked in an approved manner and plotted onto a site plan which is to signed by both the Principal Agent and the subcontractor. The subcontractor shall be solely responsible for protecting these trees or shrubs during the contract period and will be charged the sum of R 10 000.00 (ten thousand Rand) per tree or shrub if in the Principal Agent's opinion any marked tree or shrub is irreparably damaged. Such charge shall be deducted from the following payment certificateF:............................. V:............................ T:............................</t>
  </si>
  <si>
    <t>Contractor's instructions (clause 17)  F:................... V:............................ T:............................</t>
  </si>
  <si>
    <t>Setting out of the N/S works (clause 18)  The subcontractor shall notify the principal agent of any encroachments of adjoining and/or existing foundations, buildings, structures, pavements, boundaries, etc in order that the necessary arrangements may be made for the rectification of any such encroachments   F:............................. V:............................ T:............................</t>
  </si>
  <si>
    <t>No Clause (clause 19)  F:............................. V:............................ T:............................</t>
  </si>
  <si>
    <t>Contractor's attendance (clause 20)   F:............................. V:............................ T:............................</t>
  </si>
  <si>
    <t>Subcontractor's plant and services (clause 21)  F:............................. V:............................ T:............................</t>
  </si>
  <si>
    <t>Other subcontractors (clause 22)       F:............................. V:............................ T:............................</t>
  </si>
  <si>
    <t xml:space="preserve">Completion (A23-A30) </t>
  </si>
  <si>
    <t>Interim completion (Clause 23)  F:............................. V:............................ T:............................</t>
  </si>
  <si>
    <t>Practical completion (clause 24)  The subcontractor shall not receive any mark-up for overheads and profit on any omission of tenant installation work or tenant installation work by others. Claims of loss of profit shall not be entertained  F:............................. V:............................ T:............................</t>
  </si>
  <si>
    <t>Works completion (clause 25)F:............................. V:............................ T:............................</t>
  </si>
  <si>
    <t>Final completion (clause 26)F:............................. V:............................ T:............................</t>
  </si>
  <si>
    <t>Latent defects liability period (clause 27)  Clause 27.0 : Shall be deemed to be amended by the addition of the following:  Clause 27.4 : Nothing in terms of the latent defects liability period shall be construed so as to restrict or to remove in any way the subcontractor's liability for any latent or patent defects and any insufficiencies in the works or materials nor to prescribe tne Employer's common law of rights in any way  Clause 27.5 : The subcontractor shall be obliged to attend to defects during the maintenance period on a progressive basis. i.e as fefects manifest themselves he will be required to make good as reasonably possible to the satisfaction of the principal agent. The subcontractor will not be permitted to wait until the amount of defects accumulates in order to attend to a comprehensive list of defects.  F:............................. V:............................ T:............................</t>
  </si>
  <si>
    <t>Sectional completion (clause 28)F:............................. V:............................ T:............................</t>
  </si>
  <si>
    <t>Revision of date of practical completion (clause 29)Clause 29.1.1 : Shall be replaced in its entirety and replaced by the following :Inclement weather shall be defined as weather in excess of the average recorded for the past 10 (ten) years by the nearest commonly recognised weather bureau in the region of the project.The subcontractor shall be deemed to have allowed in his programme for the works and opposite this item or in his rates, for the cost of all delays as a result of weather conditions which are average or below that recorded as described above.Furthermore, the subcontractor shall also have been deemed to have allowed in his programme for the works and opposite this item or in his rates, for the cost of the loss of five (5) working days lost on the critical path of the programme due to delays as a result of inclement weather as defined above. The above float which is included in the contractor's programme may also be used for any other critical path delays which the contractor may become entitled to, at the sole discretion of the principal agent.Each claim for delays as a result of inclement weather shall be made to the principal agent within seven (7) days of the occurrence therof, failing which no delays shall be recorded.Clause 29.1.6 : Shall be deleted in its entiretyClause 29.2.6 : Shall be deleted in its entiretyThe following clauses shall be deemed to be added to clause 29.0 :Clause 29.9 : Revision to the date for practical completion shall only be considered when work on the critical path of the agreed programme for the works is delayed.Clause 29.10 : Irrespective of whether or not the principal agent rules that the subcontractor is entitled to an extension of time or a revision of the date for practical completion, the principal agent shall nevertheless, at any time, be entitled to instruct the contractor in writing to accelerate the progress of the remaining works to ensure that the works are completed by the original date for practical completion or revised date as the case may be.Upon receipt of such instruction, the subcontractor shall take all necessary steps to ensure that the works are completed timeously including the provision by him of additional resorces, plant, manpower, etc and the working overtime or additional overtimes beyond that contemplated at the time of tender (at all times to the regulations and requirements of all authorities)and by all other adquate and proper means and methods. The subcontractor shall prove that such steps are being taken if called upon to do so.The subcontractor's entitlement to compensation arising out of or in respect of any revision to the date for practical completion that may have been granted by the principal agent or alternatively where the principal agent has instructed the subcontractor to accelerate, shall be adjudicated strictly in terms of clause A32 hereof. The contractor shall not be entiteled to any compensation of any nature whatsoever, other than that provided for in terms of clause A32. The removal and replacement of materials and/or workmanship which do not conform to specification or drawing shall not constitute grounds for the extension of the construction period nor for the adjustment of the subcontract value (Clause 29.3)F:............................. V:............................ T:............................</t>
  </si>
  <si>
    <t>Damages for nonperformance (clause 30)  F:............................. V:............................ T:............................</t>
  </si>
  <si>
    <t xml:space="preserve">Payment (A31 - A35) </t>
  </si>
  <si>
    <t>Interim payment  (clause 31)  Clause 31.8.1 , 31.8.2 , 31.8.3 and 31.8.4 : Shall be deleted in its entirety and replaced by the following:  Clause 31.8.1 : Ninety percent (90%) of such value in interim payment certificates issued, excluding any portion of the works and materials embraced in a selected sub-contract, untill such time as the amount retained equals five percent (5%) of the contract sum less any provisional sums included in the contract sum for which sub-contractors may be selected and ninety percent (90%) of such value in interim payment certificates issued in respect of any portion of the works embraced in a selected sub-contract until such time as the amount retained in respect of such selected sub-contract equals five percent (5%) of the sub-contract sum.  Clause 31.8.2 : Shall be deleted in its entirety and replaced by the following:  Upon the issue of the certificate for practical completion of the works, one half of the amounts retianed under clause 31.8.1  Clause 31.8.3 : Shall be deleted in its entirety and replaced by the following:  Upon the issue of a pen-ultimate certificate, such sum as the principal agent shall determine, but not exceeding the amount retained under clause 31.8.2  Clause 31.8.4 : Shall be deleted in its entirety and replaced by the following:  The balance shall be included for payment in the principal agent's final certificate to the extent to which it does not exceed the balance still due on the value of the works stated in that certificate.  Clause 31.8.5 : Notwithstanding anything to the contrary that may be implied in this clause or elsewhere, the contractor must take cognisance of the fact that two and a half percent (2,5%) of the value of all work done outside the boundaries of the site will be retained for a period of twelve (12) calender months.  Clause 31.9 : Shall be deemed to be amended as follows:  The words "seven (7) calender days"to be substituted with the words "fourteen (14) calender days".  Clause 31.10 and 31.11 : Shall be deleted in its entirety  Clause 31.12 : Shall be deemed to be amended as follows:  The last sentence shall be deleted in its entirety and replaced by the following:  Where such an amount has not been paid, the subcontractor shall be liable for default interest at a rate of two percent (2%) above the prime rate of commercial banks at the time, compounded monthly from due date and the principal agent shall include such an amount in the recovery statement in terms of clause 33  Materials and goods stored off site shall not be included in the amount authorised for payment  F:............................. V:............................ T:............................</t>
  </si>
  <si>
    <t>Adjustment to the  N/S Contract value (clause 32)  Clause 32.5.3: Shall be deleted in its entirety  Clause 32.5.4: Shall be deleted in its entirety  Clause 32.13 : Shall be deleted in its entirety and replaced by the following:  The contract sum shall not be adjusted in terms of Contract Price Adjustments (CPAP) - i.e the contract sum to be a fixed price.  The subcontractor is reminded that escalations in building costs will not be applicable on the nominated/selected sub-contractors work (Provisional Sums) and that he must allow , if necessary, only for escalations of the work as reflected in these Bills of Quantities and shall be for the account of the subcontractor.  All fluctuations in costs with the exception of fluctuations in the rate of Value Added Tax (VAT), shall be for the account of the subcontractor  F:............................. V:............................ T:............................</t>
  </si>
  <si>
    <t>Recovery of expense and loss (clause 33)  Clause 33.1.4 : Shall be deleted in its entirety  F:............................. V:............................ T:............................</t>
  </si>
  <si>
    <t>N/S Final account and final payment (clause 34)Clause 34.10 : Shall be deemed to be amended as follows:The words "seven (7) calender days" to be substituted with the words "fourteen (14) calender days" Clause 34.11 : Shall be deleted in its entiretyF:............................. V:............................ T:............................</t>
  </si>
  <si>
    <t>Direct payment to sub contractor (clause 35)  F:............................. V:............................ T:............................</t>
  </si>
  <si>
    <t xml:space="preserve">Termination (A36-A39) </t>
  </si>
  <si>
    <t>Termination by contractor - subcontractor's default (clause 36)  F:............................. V:............................ T:............................</t>
  </si>
  <si>
    <t>Termination by contractor - loss and damage (clause 37)  F:............................. V:............................ T:............................</t>
  </si>
  <si>
    <t>Suspension or termination by subcontractor-contractor's/employer's fault  F:............................. V:............................ T:............................</t>
  </si>
  <si>
    <t>Termination - cessation of the works (clause 39)  Clause 39.1 :Shall be deemed to be amended as follows:  The words "ninety (90)" to be substituted with the words "thirty (30)" and the words "one hundred and twenty (120)" to be substituted with the words sixty (60)"  F:............................. V:............................ T:............................</t>
  </si>
  <si>
    <t xml:space="preserve">Dispute (A40) </t>
  </si>
  <si>
    <t>Settlement of disputes (clause 40)  F:............................. V:............................ T:............................</t>
  </si>
  <si>
    <t xml:space="preserve">Contract variables (A41) </t>
  </si>
  <si>
    <t>The schedule: Pre-tender information (clause 41)  F:............................. V:............................ T:............................</t>
  </si>
  <si>
    <t xml:space="preserve">Information necessary for completion of those clauses contained in the schedule which are necessary for tender purposes is given hereunder </t>
  </si>
  <si>
    <t xml:space="preserve">41.1.1 Employer: Waterberg TVET College    Postal address: Postnet Suite #59 		  Private X2449	 		  Mokopane, 0600	 Tel:		  015 492 9000	 Fax:		  015 492 9042 	 E-mail: 	 Physical Address: Cnr Totius &amp; Hooge Streets 		      Mokopane	 		      0600	</t>
  </si>
  <si>
    <t>41.1.2 Principal Agent: Komaru Consulting Engineer's    Postal address: Office No. 12, 166 Protea Boulevard 		  Protea Glen Extension 12 		  Johannesburg, 1834  Tel: 		084 787 7552	 Fax:		n/a	 E-mail:		admin@komaru.co.za</t>
  </si>
  <si>
    <t>41.1.3 	Agents service:Architect  	Postal address: Office No. 12, 166 Protea Boulevard		  Protea Glen Extension 12		  Johannesburg, 1834Tel: 		084 787 7552	Fax:		n/a	E-mail:		admin@komaru.co.za</t>
  </si>
  <si>
    <t xml:space="preserve">41.1.4 	 Agents service: Quantity Surveyor   	 Postal address: Office No. 12, 166 Protea Boulevard 		  Protea Glen Extension 12 		  Johannesburg, 1834  Tel: 		084 787 7552	 Fax:		n/a	 E-mail:		admin@komaru.co.za </t>
  </si>
  <si>
    <t xml:space="preserve">41.1.5 Agents service:Structural &amp; Civil Engineer	Postal address: Office No. 12, 166 Protea Boulevard		  Protea Glen Extension 12		  Johannesburg, 1834Tel: 		084 787 7552	Fax:		n/a	E-mail:		admin@komaru.co.za </t>
  </si>
  <si>
    <t>41.1.6 Agents service: Electrical Engineer	Postal address: Office No. 12, 166 Protea Boulevard		  Protea Glen Extension 12		  Johannesburg, 1834Tel: 		084 787 7552	Fax:		n/a	E-mail:		admin@komaru.co.za</t>
  </si>
  <si>
    <t xml:space="preserve">41.2 	CONTRACT DETAILS  41.2.1 	Works Description: The construction &amp; completion of classrooms, Offices, Ablutions including all related external works  </t>
  </si>
  <si>
    <t xml:space="preserve">41.2.2 	Site Description: Cnr Totius &amp; Hooge Streets, Waterberg TVET College </t>
  </si>
  <si>
    <t>41.2.3 	Work or installations by direct contractors:  .........................................................................................  .........................................................................................  .........................................................................................</t>
  </si>
  <si>
    <t>41.2.4 	This agreement is for a government contract: 	yes</t>
  </si>
  <si>
    <t>41.2.5 	Date on which possession of the site is intended to be given: TBC</t>
  </si>
  <si>
    <t xml:space="preserve">41.2.6 	Period for the commencement of the works after the contractor takes possession of the site   1 working days </t>
  </si>
  <si>
    <t>41.2.7 	Completion in sections are required 	No</t>
  </si>
  <si>
    <t>41.2.8	Intended date of practical completion and the penalty per calender day for the works as a whole:	Date: TBA		  	Penalty  				            Amount: R2000</t>
  </si>
  <si>
    <t xml:space="preserve">	Intended dates of practical completion where 	sectional completion is required and the penalty per 	calender day for the works in sections:  	</t>
  </si>
  <si>
    <t>41.2.9 	Arbitration rules (if applicable)  F:............................. V:............................ T:............................</t>
  </si>
  <si>
    <t>41.2.10 The law applicable to this abreement shall be that of ?F:............................. V:............................ T:............................</t>
  </si>
  <si>
    <t>41.3 	INSURANCES</t>
  </si>
  <si>
    <t>41.3.2 	Contract works insurance to be effected by 	Contractor 	For the sum of:      		With a deductible of: 	Supplementary insurance is requiredYesF:............................. V:............................ T:............................</t>
  </si>
  <si>
    <t>41.3.3 	Public liability insurance to be effected by 	Contractor	For the sum of:      		With a deductible of: TBA	F:............................. V:............................ T:............................</t>
  </si>
  <si>
    <t>41.4 	DOCUMENTS  41.4.1 	Waivers of contractors lien is required 	Yes</t>
  </si>
  <si>
    <t xml:space="preserve">41.4.2 	Number of construction document copies to be 	supplied free of charge: 1	</t>
  </si>
  <si>
    <t>41.4.3 	Bills of quantities/schedule of rates drawn up in accordance with:  	Standard System of Measuring Builders Work 1999 as 	amended.</t>
  </si>
  <si>
    <t xml:space="preserve">41.4.4 	On acceptance of the tender the bills of quantities/lump sum document is to be submitted within working days  </t>
  </si>
  <si>
    <t xml:space="preserve">41.4.5 	JBCC Engineering General Conditions are to be included in the documents: 	 No </t>
  </si>
  <si>
    <t xml:space="preserve">41.4.6 	The contract value is to be adjusted using CPAP  	No </t>
  </si>
  <si>
    <t xml:space="preserve">41.4.7 	Details of changes made to the provision of JBCC standard documentation: 	 	A1, A3, A6, A7,A10, A14, A15, A17, A18, A27, A29, 	A31, A32, A33, A34, A38 and A39   </t>
  </si>
  <si>
    <t>Contractual agreement (Clause 42)  The required information of the contracting parties and the amount of the accepted contract sum shall be inserted in the contractual agreement for signature of the agreement by the contracting parties  F:............................. V:............................ T:............................</t>
  </si>
  <si>
    <t>SECTION B: ADDITIONAL PRELIMINARY CLAUSES</t>
  </si>
  <si>
    <t>Where it has not been apropiate to place exeptional items under section A, these have been included under this section</t>
  </si>
  <si>
    <t>B1:   Subcontractors plant and services</t>
  </si>
  <si>
    <t>All necessary power required by the sub-contractor, to complete the relevant works, must be provided for by the sub-contractor  F:............................. V:............................ T:............................</t>
  </si>
  <si>
    <t>All scaffolding required by the sub-contractor, to complete the relevant works, must be provided for by the contractor  F:............................. V:............................ T:............................</t>
  </si>
  <si>
    <t>B2:   Pricing of bills of quantities</t>
  </si>
  <si>
    <t>The sub-contractor is requires to price, in the document, the relevant Preliminaries and Genereal (P&amp;G) items, required to complete the works  F:............................. V:............................ T:............................</t>
  </si>
  <si>
    <t>B3:   Nature of the project</t>
  </si>
  <si>
    <t>The sub-contractor must familiarize himself with all the relevant local conditions pertaining to South Africa  F:............................. V:............................ T:............................</t>
  </si>
  <si>
    <t>The sub-contractor must famaliarize himself with the logistics pertaining to each site and take cognizance of the restrictive conditions  F:............................. V:............................ T:............................</t>
  </si>
  <si>
    <t>B4:   Health and Safety requirements</t>
  </si>
  <si>
    <t>The sub-contractor must famaliarize himslef with all the relevant Health &amp; Safety requirements and Enviromental aspects relating to this project  F:............................. V:............................ T:............................</t>
  </si>
  <si>
    <t xml:space="preserve">B5:   Community Liaison Officer </t>
  </si>
  <si>
    <t>The contractor shall allow for the appointment of a community Liaison Officer (CLO) to act as a facilitator between the local community and the contractor for the full duration of the contract. The CLO’s remuneration and all associated costs shall be borne by the contractor.  F:............................. V:............................ T:............................</t>
  </si>
  <si>
    <t>Carried to Final Summary</t>
  </si>
  <si>
    <t>BILL NO 1</t>
  </si>
  <si>
    <t>EARTHWORKS (PROVISIONAL)</t>
  </si>
  <si>
    <t>PREAMBLES</t>
  </si>
  <si>
    <t>H2</t>
  </si>
  <si>
    <t xml:space="preserve">The Tenderer is referred to the relevant clauses in the separate document 'Model Preambles for Trades' (2008 Edition) and the supplementary preambles hereunder. </t>
  </si>
  <si>
    <t>SUPPLEMENTARY PREAMBLES</t>
  </si>
  <si>
    <t>Method of measurement</t>
  </si>
  <si>
    <t>The entire document has been measured in accordance to the standard system of measuring building work 1999 (6th Edition) unless otherwise stated.</t>
  </si>
  <si>
    <t>Definitions</t>
  </si>
  <si>
    <t>The descriptions and units of quantities below are measured generally in terms to suit this project. Where these descriptions and units are in conflict with the payment provisions of SABS 1200, the descriptions and units as measured below shall apply and no claims in this regard shall be entertained. Should the tenderer have any queries, he should clarify same with either the engineer or quantity surveyor prior to submission of tender. Silence on any issue will be deemed to be acceptance thereof.</t>
  </si>
  <si>
    <t>Blasting</t>
  </si>
  <si>
    <t xml:space="preserve">No Guarantee is given or implied that blasting will be allowed, but should this method of removal be necessary and permissible, the contractor shall assume all responsibility and comply with all the conditions laid down in the Government and Local Government regulation and it should allow for current construction work on the neighbouring property.  </t>
  </si>
  <si>
    <t>Dump site</t>
  </si>
  <si>
    <t>Where "remove from" or "spoil" occurs in items it shall include for all loading, offloading and carting away from the site to a suitable dumping site to be found by the contractor and the contractor shall pay all fees, etc in this regard.</t>
  </si>
  <si>
    <t>Carting away of excavated material</t>
  </si>
  <si>
    <t>Descriptions of carting away of excavated material shall be deemed to include loading excavated material onto trucks directly from the excavations or, alternatively, from stock piles situated on the building site.</t>
  </si>
  <si>
    <t>Imported filling</t>
  </si>
  <si>
    <t>Descriptions of imported filling material shall be deemed to include loading material onto trucks from borrow pits or suppliers and hauled and deposited onto the site.</t>
  </si>
  <si>
    <t>Bulking</t>
  </si>
  <si>
    <t>No allowance has been made in the measurements for bulking and no claims in this regard shall be entertained.</t>
  </si>
  <si>
    <t>Project specifications</t>
  </si>
  <si>
    <t>Refer to the Project Specifications on the Engineer's drawings.</t>
  </si>
  <si>
    <t>Classes of excavation</t>
  </si>
  <si>
    <t>Classes 3.1.2(b), (d) and (e) will be deemed not to apply to this contract. All excavations will be classified by the Engineer as:  Soft and intermediate excavation as soft excavation  Hard rock excavations, which will include unweathered boulders exceeding 20m³, and will also include reinforced concrete footing which, in the Engineer's opinion, cannot be removed as part of normal excavations.</t>
  </si>
  <si>
    <t>Prescribed density tests on filling</t>
  </si>
  <si>
    <t>Prescribed density testing is only to be done on written request from Engineer. Provision for normal dencity tests must be included in the filling or compaction items.</t>
  </si>
  <si>
    <t>UL</t>
  </si>
  <si>
    <t>SITE CLEARANCE ETC</t>
  </si>
  <si>
    <t>Site clearance</t>
  </si>
  <si>
    <t>Digging up and removing rubbish, debris, vegetation, hedges, shrubs and trees not exceeding 200mm girth, bush, etc</t>
  </si>
  <si>
    <t>m2</t>
  </si>
  <si>
    <t xml:space="preserve">Stripping average 150mm thick layer of top soil and spoil to a dumping site to be located by the contractor. </t>
  </si>
  <si>
    <t>m3</t>
  </si>
  <si>
    <t>BULK EXCAVATIONS</t>
  </si>
  <si>
    <t>Tenderers are to allow for accommodation of traffic, flagmen, etc. all in accordance to best practise and health &amp; safety requirements. The residence is in an existing live residential estate and all care shall be taken to ensure that the site and access to the site is kept clear of rubble, safe for the client, subcontractors, etc. and this shall be adhered to for the duration of the project.</t>
  </si>
  <si>
    <t>Bulk excavation not exceeding 2m deep</t>
  </si>
  <si>
    <t>Cut to fill (material to be stockpiled on site for later use or final shaping "measured elsewhere")</t>
  </si>
  <si>
    <t>EXCAVATIONS IN STRATA OF A MORE DIFFICULT CHARACTER</t>
  </si>
  <si>
    <t>Extra over bulk excavation in earth for excavation in</t>
  </si>
  <si>
    <t>Hard rock</t>
  </si>
  <si>
    <t>Keeping excavations free of water</t>
  </si>
  <si>
    <t>FILLING ETC</t>
  </si>
  <si>
    <t>Imported G7 fill layer material in 150mm thick layers compacted to 95% modified AASHTO density.</t>
  </si>
  <si>
    <t>To form platforms, etc.</t>
  </si>
  <si>
    <t>Extra over prescribed density tests on filling</t>
  </si>
  <si>
    <t>"Modified AASHTO Density" test.</t>
  </si>
  <si>
    <t>No</t>
  </si>
  <si>
    <t>DIVERSION/ DEALING WITH EXISTING SERVICES, ETC.</t>
  </si>
  <si>
    <t>Allow the sum of R 10,000.00 for diversion/ dealing with existing services</t>
  </si>
  <si>
    <t>HOARDING (PROVISIONAL)</t>
  </si>
  <si>
    <t>Nature of demolitions</t>
  </si>
  <si>
    <t>Nature and extentDescription of demolitions give a rough guide only as to the scope of the work. Tenderers are therefore advised to visit the site before submitting a tender and to acquaint themselves with the nature and extent of the work to be done and the value of recoverable materials which are not to be re-used or handed over to the Employer. Unless otherwise stated, loose furniture, kitchen and other equipment, apparatus, machinery, etc. shall remain the property of the Employer and the removal thereof does not fall within the scope of this Contract.The Contractor shall completely demolish the buildings, etc. in a careful, skilful, practical and safe manner down to 1m below surface bed levelDemolition shall include breaking up and removing:all floors and surface bedsall external screen walls, steps, ramps, aprons, surface water channels, rainwater sumps, gulleys, etc. attached to the building to be demolished; all internal services; all services (comprising of water, sewer, electrical, gas, etc.), manholes, etc. in the ground to a point not less than 1m beyond the perimeter of the building, including plugging off ends of all remaining pipes, drains, etc. filling in holes where necessary and ramming and levelling to ground level. Where only a portion of a building is to be demolished, it shall be done without damage to the remaining portion of the building. Any such damage shall be made good by the Contractor at his own expense.</t>
  </si>
  <si>
    <t>Notices</t>
  </si>
  <si>
    <t>The Contractor shall, before commencing work, obtain all necessary authorisation for carrying out the work, by whatever means including the use of pneumatic equipment or blasting, give all necessary notices and pay all charges and fees in connection therewith. He shall also comply with all regulations pertaining to rodent extermination and he/she shall obtain the requisite Rodent Extermination Clearance Certificate and pay all necessary fees. All receipts and certificates shall be left in the safekeeping of the Principal Agent. Demolitions shall include all the above mentioned charges and fees. The Contractor shall give ample notice to the Principal Agent and Local Authorities regarding any disconnections necessary prior to the removal or interruptions of electrical or telephone cables, water and sanitary services, etc.</t>
  </si>
  <si>
    <t>Loss</t>
  </si>
  <si>
    <t>After the handing over of the site to the Contractor, the full risk of any loss or damage to buildings to be demolished shall be the responsibility Contractor and he shall take such precautions as he/she deems necessary against such loss or damage.</t>
  </si>
  <si>
    <t>Existing premises occupied</t>
  </si>
  <si>
    <t>Portions of the residential facility (outside the demolition line) will remain in operation during the demolition contract.  The demolition contractor should therefore ensure that operations should be done with the least amount of disruption.</t>
  </si>
  <si>
    <t>Nature of ground</t>
  </si>
  <si>
    <t>A soils investigation has been carried out on site and the report is annexed to these bills of quantities. Descriptions of excavations shall be deemed to include all ground conditions classifiable as "earth" described in the above report and where conditions of a more difficult character are indicated these are separately measured.</t>
  </si>
  <si>
    <t>Note: Tenderers are referred to the Standard Specification Document annexed to these bills of quantities under Project Specification for tender purposes</t>
  </si>
  <si>
    <t>TEMPORARY BARRIERS, SCREENS, ETC</t>
  </si>
  <si>
    <t>Temporary barriers, screens, etc. including removal and storage for reuse</t>
  </si>
  <si>
    <t>All temporary screens, barriers, etc. to be maintained and kept in a good condition throughout the contract. Where temporary barriers, screens, etc. have been damaged by whatsoever cause, it should be repaired immediately. Unless it can be proven that the damage was caused by the public the cost of repairs will be for the contractor.</t>
  </si>
  <si>
    <t xml:space="preserve">75 x 75 x 2.5 Galvanised diamond Mesh, 1800mm high with 60% green shade netting in rolls of 30m lengths for construction site enclosures. Galvanised posts in concrete footings @ 20m cc and 4x 3,5mm horizontal strand wire fixed onto droppers @ 4m cc. Fixing details to be approved by Architect before fixing is done. </t>
  </si>
  <si>
    <t>m</t>
  </si>
  <si>
    <t>Supply &amp; install double gate 3000 x 1800mm high cladded with galvanised IBR</t>
  </si>
  <si>
    <t>FOUNDATIONS (PROVISIONAL)</t>
  </si>
  <si>
    <t xml:space="preserve">PREAMBLES </t>
  </si>
  <si>
    <t>The Tenderer is referred to the relevant Clauses in the separate document Model Preambles for Trades (2008 Edition) and to the Supplementary Preambles which are incorporated in this Bill.</t>
  </si>
  <si>
    <t xml:space="preserve">SUPPLEMENTARY PREAMBLES </t>
  </si>
  <si>
    <t>Protection against termites and ants</t>
  </si>
  <si>
    <t>The ground under surface beds, trenches &amp; holes, shall be poisoned with an approved registered soil poisoning material of  the chlordane  or  aldrin type mixed  with  water  and  applied  at the  rate  of  not  less than 5 litres of solution  per square metre, care being taken to apply the solution uniformly over the  whole surface. The concentration of the solution shall be in accordance with the manufacturer’s instructions and to the approval of the Representative / Agent. The poison and poisoning shall comply with SABS 0124.</t>
  </si>
  <si>
    <t>Prescribed dencity testing is only to be done on written request from Engineer. Provision for normal dencity tests must be included in the filling or compaction items.</t>
  </si>
  <si>
    <t>EXCAVATIONS</t>
  </si>
  <si>
    <t>Excavation in earth not exceeding 2m deep below natural, elevated or reduced ground level for</t>
  </si>
  <si>
    <t>Footings</t>
  </si>
  <si>
    <t>Extra over all excavations for stockpiling excavated material</t>
  </si>
  <si>
    <t xml:space="preserve">Surplus material from excavations and/or stock piles on site to a dumping site to be located by the contractor. </t>
  </si>
  <si>
    <t>Risk of collapse of excavations.</t>
  </si>
  <si>
    <t>Sides of trench and hole excavations not exceeding 1,5m deep.</t>
  </si>
  <si>
    <t>Keeping excavations free of water.</t>
  </si>
  <si>
    <t>Earth filling obtained from the excavations and/or prescribed stock piles on site, including haulage from stock piles, compacted to 93% Mod AASHTO density.</t>
  </si>
  <si>
    <t>Trenches, holes, etc.</t>
  </si>
  <si>
    <t>Compaction of surfaces.</t>
  </si>
  <si>
    <t>Compaction of ground surfaces under trenches and holes.</t>
  </si>
  <si>
    <t>Rip up and scarify ground surfaces under floors for a depth of 150mm, breaking down oversize material, including taking up a maximum tolerance of 50mm and adding suitable material where necessary and carting away where necessary and compacting to 93% Mod AASHTO density.</t>
  </si>
  <si>
    <t>Prescribed density tests on filling.</t>
  </si>
  <si>
    <t>SOIL POISONING</t>
  </si>
  <si>
    <t>Soil insecticide</t>
  </si>
  <si>
    <t>To bottoms and sides of trenches etc.</t>
  </si>
  <si>
    <t>Under floors etc, including forming and poisoning shallow furrows against foundation walls etc, filling in furrows and ramming.</t>
  </si>
  <si>
    <t>CONCRETE, FORMWORKAND REINFORCEMENT</t>
  </si>
  <si>
    <t>Refer to the Preambles in the Concrete, Formwork and Reinforcement bills contained in this document</t>
  </si>
  <si>
    <t>UNREINFORCED CONCRETE CAST AGAINST EXCAVATED SURFACES</t>
  </si>
  <si>
    <t>15MPa/19mm concrete</t>
  </si>
  <si>
    <t>Surface blinding under footings and bases</t>
  </si>
  <si>
    <t>REINFORCED CONCRETE CAST AGAINST EXCAVATED SURFACES</t>
  </si>
  <si>
    <t>20MPa/19mm concrete</t>
  </si>
  <si>
    <t xml:space="preserve">Strip footings </t>
  </si>
  <si>
    <t>TEST CUBES</t>
  </si>
  <si>
    <t>Allow for preparing a set of three concrete strength test cubes, each size 150 x 150 x 150mm, sending them to an approved independent testing laboratory for testing and paying all charges in connection therewith. (Provisional)</t>
  </si>
  <si>
    <t>REINFORCEMENT (PROVISIONAL)</t>
  </si>
  <si>
    <t>Mild &amp; High Tensile steel reinforcement to structural concrete work.</t>
  </si>
  <si>
    <t>Various diameter bars</t>
  </si>
  <si>
    <t>t</t>
  </si>
  <si>
    <t>BRICKWORK</t>
  </si>
  <si>
    <t>Brickwork of NFX bricks or equally approved (14 MPa nominal compressive strength) in class II mortar</t>
  </si>
  <si>
    <t>NFX Class II mortar: One brick walls</t>
  </si>
  <si>
    <t>BRICKWORK SUNDRIES</t>
  </si>
  <si>
    <t>Brickwork reinforcement</t>
  </si>
  <si>
    <t>150mm Wide reinforcement built in horizontally</t>
  </si>
  <si>
    <t>BILL NO 2</t>
  </si>
  <si>
    <t>Protection of works</t>
  </si>
  <si>
    <t>Please note that all existing works, finishes, etc. are to be protected to the satisfaction of the principal agent and that tenderers should allow in their rates for such protection.</t>
  </si>
  <si>
    <t>Project specification</t>
  </si>
  <si>
    <t xml:space="preserve">5.1.1 "Only CEM I 42,5 (Portland cement) or CEM II/A-V 42,5 (Portland fly ash cement) or CEM II/A-S 42,5 (Portland slag cement) or CEM II/B-S 42,5 (Portland slag cement) according to SANS 50197-1 (SABS ENV 197-1), may be used. The cement may not consist of more than 20% siliceous fly ash or 30% granulated blast furnace slag, blended with the Portland Cement.  Should the contractor wish to use any other type of cement, he shall obtain the engineer's prior written approval." No industrial waste from industrial facilities co-fired with hazardous waste may be used. </t>
  </si>
  <si>
    <t>Tolerance</t>
  </si>
  <si>
    <t>Tolerance shall be based on Accuracy Degree I as described on the particular section</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</si>
  <si>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</si>
  <si>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architect.  The testing shall be undertaken by an independent firm or institution nominated by the contractor to the approval of the architect.  (Test cubes are measured separately)</t>
  </si>
  <si>
    <t>Breeze concrete shall consist of twelve parts clean dry furnace ash, free from coal or other foreign matter, to one part cement (12:1), the ash graded up to particles which will pass a 16,5mm ring from a minimum which fails to pass a 4,75mm mesh.  The finer materials from the screening are to be first mixed with the cement into a mortar and the ash added afterwards and thoroughly incorporated</t>
  </si>
  <si>
    <t>Formwork</t>
  </si>
  <si>
    <t>Description of formwork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</si>
  <si>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</si>
  <si>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Formworks to soffits of solid etc shall be deemed to be slabs not exceeding 250mm thick unless otherwise described</t>
  </si>
  <si>
    <t>Formwork to sides of bases, pile caps, ground beams, etc will only be measured where it is prescribed by the engineer for design reasons.  Formwork necessitated by irregularity or collapse of excavated faces will not be measured and the cost thereof shall be deemed to be included in the allowance for taking the risk of collapse of the sides of the excavations, provision for which is made in "Earthworks"</t>
  </si>
  <si>
    <t>Engineer's Specification</t>
  </si>
  <si>
    <t>These bills of quantities are to be read in conjunction with the Engineer's specifications - See engineers drawings and project specification attached to this document and/or as specified on the relevant items.</t>
  </si>
  <si>
    <t>REINFORCED CONCRETE</t>
  </si>
  <si>
    <t>25MPa/19mm concrete</t>
  </si>
  <si>
    <t xml:space="preserve">Surface beds and thickenings cast in panels on waterproofing (measured elsewhere). </t>
  </si>
  <si>
    <t>Allow for preparing a set of three concrete strenght test cubes, each size 150 x 150 x 150mm, sending them to an approved independent testing laboratory for testing and paying all charges in connection therewith. (Provisional)</t>
  </si>
  <si>
    <t>CONCRETE SUNDRIES</t>
  </si>
  <si>
    <t>Finishing top surfaces of concrete smooth with a power float</t>
  </si>
  <si>
    <t>Surface beds, etc</t>
  </si>
  <si>
    <t>Fabric reinforcement</t>
  </si>
  <si>
    <t>Type 193 fabric reinforcement in concrete surface beds, slabs, etc.</t>
  </si>
  <si>
    <t>BILL NO 3</t>
  </si>
  <si>
    <t>MASONRY (PROVISIONAL)</t>
  </si>
  <si>
    <t xml:space="preserve">Joints </t>
  </si>
  <si>
    <t>A 10mm clean joint must be left between the top surfaces of internal brick walls and the soffits of concrete slabs.  Care must be taken to assure that no mortar, pieces of brick or any other objects exist in the joint</t>
  </si>
  <si>
    <t>Wire Ties</t>
  </si>
  <si>
    <t>Descriptions of brickwork shall be deemed to include wire ties</t>
  </si>
  <si>
    <t>Face brickwork</t>
  </si>
  <si>
    <t>Bricks shall be ordered timeously to obtain uniformity in size and colour. Descriptions of face brickwork shall be deemed to include pointing on all exposed surfaces.</t>
  </si>
  <si>
    <t>Samples</t>
  </si>
  <si>
    <t>Samples of all masonry building units, except those for walls described as "load bearing", shall consist of a minimum of 6 units. Samples of building units to be used in walls described as "load bearing" shall consist of 30 units from every 30 000 units delivered to site.</t>
  </si>
  <si>
    <t>Storage of materials on site</t>
  </si>
  <si>
    <t xml:space="preserve">Structural units delivered to the site shall be carefully unloaded by hand or crane, and placed on prepared areas free from clinker, ash or sulphate-bearing soils and in separate stacks according to strength. The stacks shall be protected from rain and arranged to allow free circulation of air.  Cement shall be stored off the ground  in  a  dry  weatherproof  structure to facilitate inspection and to permit the use of materials in the order of delivery.  Sand shall be stored separately according to type and in such a way that it will not become contaminated. </t>
  </si>
  <si>
    <t>Treatment of masonry units</t>
  </si>
  <si>
    <t xml:space="preserve">Burnt clay units with an initial water absorption rate that exceeds 1,8 kg/m2 min shall be wetted prior to laying to reduce the rate to between 0,7 and 1,8 kg/m2 min. </t>
  </si>
  <si>
    <t>Mortar</t>
  </si>
  <si>
    <t xml:space="preserve">The mortar materials shall be mixed dry until a uniform colour is attained. Water shall then be added  and  the  mixture  turned  over until the ingredients are thoroughly incorporated. The  mortar shall be produced in such quantities that no setting occurs before use. (Usually less than 2 hours). When cement mortar is mixed old mortar that has already set shall be removed from the mixer or the platform as such mortar may not be incorporated in a new batch. No water shall be added afterwards to improve workability. </t>
  </si>
  <si>
    <t>Accuracy in building</t>
  </si>
  <si>
    <t xml:space="preserve">Unless specified otherwise accuracy grade II shall apply as set out in SANS 10155. </t>
  </si>
  <si>
    <t>SUPERSTRUCTURE</t>
  </si>
  <si>
    <t>Brickwork of NFX bricks (14 MPa nominal compressive strength) in class II mortar</t>
  </si>
  <si>
    <t xml:space="preserve">NFX Class II mortar: Half brick walls in beam filling </t>
  </si>
  <si>
    <t>NFX Class II mortar: Half brick walls</t>
  </si>
  <si>
    <t>NFX Class II mortar: One brick walls (Gable ends)</t>
  </si>
  <si>
    <t>NFX Class II mortar: One brick fire walls</t>
  </si>
  <si>
    <t xml:space="preserve">BRICKWORK SUNDRIES </t>
  </si>
  <si>
    <t>75mm Wide reinforcement built in horizontally</t>
  </si>
  <si>
    <t>Galvanised hoop iron cramps, ties, etc.</t>
  </si>
  <si>
    <t>30 x 3mm Tie bond 400mm long galvanised mild steel ties with one end shot pinned to timber and other end built into brickwork. Ties to be fitted to timber with 2 Hilti shot studs each.</t>
  </si>
  <si>
    <t>FACE BRICKWORK</t>
  </si>
  <si>
    <t>Face bricks (PC Allowance of R4,000.00 per thousand bricks, excluding VAT, supplied and delivered to site) pointed with recessed horizontal and flush vertical joints</t>
  </si>
  <si>
    <t>Extra over brickwork for face brickwork</t>
  </si>
  <si>
    <t>Brick-on-edge header course copings, sills, etc of "(PC Allowance of R4,000.00 per thousand bricks, excluding VAT, supplied and delivered to site)" face bricks pointed with recessed joints on all exposed faces</t>
  </si>
  <si>
    <t>230mm Wide sill set sloping and slightly projecting</t>
  </si>
  <si>
    <t>Extra over brickwork for brick-on-edge header course band</t>
  </si>
  <si>
    <t>PRECAST CONCRETE</t>
  </si>
  <si>
    <t>Prestressed fabricated concrete lintels including necessary temporary supports</t>
  </si>
  <si>
    <t>110 x 70mm Lintels in lengths not exceeding 3m</t>
  </si>
  <si>
    <t>SUNDRY GALVANIZED STEELWORK</t>
  </si>
  <si>
    <t>Bearers to brick linings, lintels, etc</t>
  </si>
  <si>
    <t xml:space="preserve">Angle corrosion specification:Hot dipped galvanised in accordance to SABS 763 (latest edition) in stock lengths cut to suit on site and "cold galvanise" cut ends with "Zincfix" or similar approved </t>
  </si>
  <si>
    <t>Two 90 x 90 x 6mm back to back angle to brick openings in forming lintels</t>
  </si>
  <si>
    <t>kg</t>
  </si>
  <si>
    <t>MOVEMENT JOINTS ETC.</t>
  </si>
  <si>
    <t>10mm Jointex between vertical concrete and brick</t>
  </si>
  <si>
    <t>Not exceeding 300mm high or wide.</t>
  </si>
  <si>
    <t>BILL NO 4</t>
  </si>
  <si>
    <t>WATERPROOFING (PROVISIONAL)</t>
  </si>
  <si>
    <t>Waterproofing</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</si>
  <si>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</si>
  <si>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DAMP-PROOFING OF WALLS AND FLOORS</t>
  </si>
  <si>
    <t xml:space="preserve">Waterproofing to roofs shall be laid to even falls to outlets, etc., with necessary ridges, hips and valleys </t>
  </si>
  <si>
    <t xml:space="preserve">Descriptions of sheet or membrane waterproofing shall be deemed to include labour to turn-ups and turn-downs </t>
  </si>
  <si>
    <t xml:space="preserve">Joint sealants </t>
  </si>
  <si>
    <t xml:space="preserve">The colour of joint sealants in brickwork or concrete shall match the colour of the adjacent brick or concrete finish </t>
  </si>
  <si>
    <t>DAMPPROOFING OF WALLS AND FLOORS</t>
  </si>
  <si>
    <t>One layer of 375 micron "Gundle Plastall Brikgrip DPC" embossed damp proof course</t>
  </si>
  <si>
    <t>Under one brick walls</t>
  </si>
  <si>
    <t>Under window sills (dpc to be turned up at the end and folded back to stick)</t>
  </si>
  <si>
    <t>One layer of 250 micron "Gundle Plastall GunplasUSB Green" waterproof sheeting sealed at laps withGunplas Pressure Sensitive tape</t>
  </si>
  <si>
    <t>Under surface beds</t>
  </si>
  <si>
    <t>JOINT SEALANTS ETC.</t>
  </si>
  <si>
    <t>"Polyurethane" Sealant UV protected to manufacturers specification.</t>
  </si>
  <si>
    <t>15mm "Polyurethane" Sealant in wall joints around sanitary fittings.</t>
  </si>
  <si>
    <t>15mm "Polyurethane" Sealant in wall joints around windows.</t>
  </si>
  <si>
    <t>BILL NO 5</t>
  </si>
  <si>
    <t>ROOF COVERINGS, ETC (PROVISIONAL)</t>
  </si>
  <si>
    <t>NOTE:</t>
  </si>
  <si>
    <t>This document must be read and familiarised with in conjunction with the Architects drawings as annexed to this document and tenderers must make allowance in their rates for these specifications. No claims arising out of failure to do so will be entertained.</t>
  </si>
  <si>
    <t>These bills are measured based on the Standard System of Measuring Builder's Work 1999 Sixth Edition (Revised). No claims will be entertained for items not covered by the afore mentioned document</t>
  </si>
  <si>
    <t>PROFILE SHEETING AND ACCESSORIES</t>
  </si>
  <si>
    <t xml:space="preserve">Sheeting:  Sheeting shall be approved colour plus (R) AZ150 Interlocking roof sheeting or similar approved, fixed to timber internal purlins using appropriate clips which are fastened to the purlins with approved fasteners all in accordance to the manufacturers recommendation.  Colour to match existing (Green) </t>
  </si>
  <si>
    <t>0.6mm Thick flashings:  Flashings shall be 0.6mm GRS Kliplock side wall and counter flashings to detail</t>
  </si>
  <si>
    <t>Erection:  Every precaution shall be taken to prevent damage to roof sheets during all stages of construction.  Duck boards should be used when necessary to protect the sheeting from damage.  Sheeting which has become deformed or damaged in any way, shall be replaced.</t>
  </si>
  <si>
    <t>Safety:  The contractor shall exercise special care when handling long length sheeting, particularly in windy conditions. Should work be interrupted for any reason, all loose sheeting and incomplete sections must be adequately secured against possible movement by wind and gravity.</t>
  </si>
  <si>
    <t>Handling and storing:  The contractor shall ensure that all materials used on site for cladding, etc. are transported, handled and stored in accordance with the manufacturer's recommendations. Material damaged shall be rejected with undamaged material at the contractor's expense.  Repair of damaged material will not generally be permitted.  Rates are to include for preventing damage and protecting sheets through all stages of construction.</t>
  </si>
  <si>
    <t>0.6mm Thick Secret Fixed Roof Sheeting with Chromadek Finish (GRS Kliplock) or equally approved</t>
  </si>
  <si>
    <t>Roof covering with pitch exceeding 25 degrees</t>
  </si>
  <si>
    <t>Sheet metal flashings, linings, copings, etc</t>
  </si>
  <si>
    <t>0.8mm Thick colour plus AZ150 flashings, ridges, etc.</t>
  </si>
  <si>
    <t>Ridge capping 550mm girth bent three times and notched to suit roof</t>
  </si>
  <si>
    <t>Sidewall flashing, 598 mm girth, twice bent to detail</t>
  </si>
  <si>
    <t>Roof insulation</t>
  </si>
  <si>
    <t>250m Micron roof underlay (membrane)</t>
  </si>
  <si>
    <t>Gutters</t>
  </si>
  <si>
    <t>Allow a provisional amount of R28,000.00 for the supply &amp; installation of gutters to later detail</t>
  </si>
  <si>
    <t>BILL NO 6</t>
  </si>
  <si>
    <t>CARPENTRY AND JOINERY (PROVISIONAL)</t>
  </si>
  <si>
    <t>Particle board</t>
  </si>
  <si>
    <t>Particle board shall comply with the following specifications: a) SABS 1300 Particle board: exterior and flooring type b) SABS 1301 Particle board: interior type</t>
  </si>
  <si>
    <t>Joinery</t>
  </si>
  <si>
    <t>Descriptions of frames shall be deemed to include frames, transomes, mullions, rails, etc.</t>
  </si>
  <si>
    <t>Descriptions of hardwood joinery shall be deemed to include pelleting of bolt holes</t>
  </si>
  <si>
    <t xml:space="preserve">Fixing: </t>
  </si>
  <si>
    <t xml:space="preserve">Items described as nailed or plugged shall be deemed to be fixed to brickwork or concrete. Where the method of fixing is not described, descriptions shall be deemed to include fixing of timber to timber in a method approved by the architect. Descriptions of hardwood joinery shall be deemed to include pelleting of holes for bolts </t>
  </si>
  <si>
    <t xml:space="preserve">Doors </t>
  </si>
  <si>
    <t xml:space="preserve">Flush doors with rebated meeting stiles to have hard wood edge strips tomeeting stiles not less than 19mm thick </t>
  </si>
  <si>
    <t xml:space="preserve">Hardboard and veneer coverings to doors will be suitable to receive paint or varnish </t>
  </si>
  <si>
    <t xml:space="preserve">All doors to be equivalent to samples to be equivalent to samples to be submitted to the architect for approval </t>
  </si>
  <si>
    <t>PRE-FABRICATED TIMBER ROOF TRUSSES AND ASSOCIATED BRACING</t>
  </si>
  <si>
    <t xml:space="preserve">NOTE:  The following is applicable in respect of roof trusses and bracing:  Plate nailed timber trusses shall be of approved design and manufacture and constructed with softwood structural timber by a truss Fabricator holding a current Certificate of Competence awarded by the Institute of Timber Construction.  Each roof truss shall have all its members accurately cut and closely butted together and rigidly fixed by CSIR approved patented galvanized metal spiked connectors, precision pressed on both sides of each intersection by an approved method, all in accordance with the manufacturer's instructions.  The design, manufacture and transportation of the roof trusses, bracing, etc. shall be under the control of a registered Structural Engineer in accordance with SABS 0160 and SABS 0163, who shall, after erection, provide a certificate confirming that the design, manufacture, transportation, erection and bracing has been carried out in accordance with this specification.  The design shall include for all live loads, wind loads and dead loads imposed by roof covering, purlins, ceilings, etc.  Fully detailed shop drawings of all trusses, etc., indicating sizes, bracing, loading, etc., shall be submitted to the Representative/Agent for approval prior to fabrication.  Erection shall be carried out in accordance with the procedures and recommedations of the manual "The Erection and Bracing of Timber Roof Trusses" published by the Institute for Timber Construction and the Council for Scientific and Industrial Research or as detailed by the designer.  Prices for roof trusses and bracing shall include design and preparation of shop drawings.   </t>
  </si>
  <si>
    <t>Sawn softwood pre-fabricated plate nailed timber in roof construction to roofs complete with 38 x 114mm wall plates treated with carbolinium before fixing, trusses, jack rafters, additional supports for jack trusses, etc., all necessary permanent bracing, metal hangers, cleats, bolts, etc., purlins as described and one gang plank per roof layout over entire building length between fire walls (Roof covering and fascias elsewhere)</t>
  </si>
  <si>
    <t>Building truss size approximately 32.00 x 10.00 x 1.35m high overall at ridge with overhang of 600mm</t>
  </si>
  <si>
    <t>Wood preservative</t>
  </si>
  <si>
    <t>Two coats wood preservative applied hot on sawn timbers before fixing</t>
  </si>
  <si>
    <t>EAVES, VERGES, ETC.</t>
  </si>
  <si>
    <t>Everite medium density plain nutec-cement</t>
  </si>
  <si>
    <t>15 x 225mm Fibre cement fascia and barge boards, including aluminium H-profile jointing strips</t>
  </si>
  <si>
    <t>DOORS, ETC.</t>
  </si>
  <si>
    <t>44mm Thick Hollow Core Timber door with concealed hardwood edges all round, with 3,2mm tempered hardboard covering to both sides, hung to steel frame.</t>
  </si>
  <si>
    <t>44mm Door 0,813 x 2,400m high</t>
  </si>
  <si>
    <t>44mm Thick Solid Timber door with concealed hardwood edges all round, with 3,2mm tempered hardboard covering to both sides, hung to steel frame.</t>
  </si>
  <si>
    <t>44mm Door 0,813 x 2,032m high</t>
  </si>
  <si>
    <t>BILL NO 7</t>
  </si>
  <si>
    <t>CEILINGS, PARTITIONS AND ACCESS FLOORING (PROVISIONAL)</t>
  </si>
  <si>
    <t>Descriptions:</t>
  </si>
  <si>
    <t>Items described as "nailed" shall be deemed to be fixed with hardened steel nails or pins or shot pinned to brickwork or concrete</t>
  </si>
  <si>
    <t>Items described as "plugged" shall be deemed to include screwing to fibre, plastic or metal plugs at not exceeding 600mm centres, and where described as "bolted" the bolts have been given elsewhere</t>
  </si>
  <si>
    <t>NAILED UP CEILINGS ETC</t>
  </si>
  <si>
    <t>6.4mm Thick Nutec boards at right angles acres to the brandering at 400mm centres with "Winged" self drilling drywall screws at 150mm centres not closer than 15mm from the edge of the board. Install boards with H-profile jointing strip and 19mm quarter round edges. The screwholes to be filled in with polycell polyfilla mendall 90 or similar external use poly filler and prepared to accommodate final primer and paint finish</t>
  </si>
  <si>
    <t>Ceilings including sawn soft brandering at approved centres</t>
  </si>
  <si>
    <t xml:space="preserve">100mm Diameter downlighter opening </t>
  </si>
  <si>
    <t>Extra over ceilings for 600mm x 600mm trapdoor</t>
  </si>
  <si>
    <t>15mm "Gyproc" Moisture resistant flush plasterboard ceiling fixed on hot dipped galvanised steel suspension fittings, screw-up tee grid including 25x25mm hangers, 25mm rhino board sharp point screws @ 150mm centres, etc., with self adhesive glass fire tape &amp; quick setting joint filler and the whole finished with 3mm to 6mm lightweight retarded semi hydrate gypsum "Rhinolite" plaster trowelled to a smooth polished surface</t>
  </si>
  <si>
    <t xml:space="preserve">Ceiling fixed with &amp; including brandering </t>
  </si>
  <si>
    <t>Donn Plaster Trim 9.5mm shadowline at ceiling level using fixings at 300mm centres.</t>
  </si>
  <si>
    <t>Donn plaster trim shadow line</t>
  </si>
  <si>
    <t>BILL NO 8</t>
  </si>
  <si>
    <t>IRONMONGERY (PROVISIONAL)</t>
  </si>
  <si>
    <t>NOTE The supply of ironmongery to be FIXED ONLY, has been measured elsewhere under Provisional Sums</t>
  </si>
  <si>
    <t>Take delivery of and FIX ONLY, oil and ease the following items of ironmongery only:</t>
  </si>
  <si>
    <t>Sash lock (Code: D07635 SS or similar code or item)</t>
  </si>
  <si>
    <t>Lever handle (Code: TH126 NS Cyl SS or similar code/ item)</t>
  </si>
  <si>
    <t>Door stop mounted on floors (Code: DDS-NP-018)</t>
  </si>
  <si>
    <t>Rebate conversion kit (Code: D038R NP)</t>
  </si>
  <si>
    <t>Barrel bolt (Code: BHD 150 or similar code or item)</t>
  </si>
  <si>
    <t>BILL NO 9</t>
  </si>
  <si>
    <t>METALWORK (PROVISIONAL)</t>
  </si>
  <si>
    <t>Cleaning of finishes</t>
  </si>
  <si>
    <t>All finishes shall be thoroughly cleaned down on completion. No additional costs for cleaning will be entertained</t>
  </si>
  <si>
    <t>Cutting &amp; wastage</t>
  </si>
  <si>
    <t>All straight and raking cutting and waste must be allowed for in the rates</t>
  </si>
  <si>
    <t>Setting out</t>
  </si>
  <si>
    <t>Care shall be exercised in setting out the work, the preparation of templets and the checking of the detail drawings. All measurements shall be taken on the site where necessary and the full size setting out of each course shall be done at the yard so as to ensure proper fitting</t>
  </si>
  <si>
    <t xml:space="preserve">Before putting any work in hand the contractor is to submit to the architect samples for approval.  Prices shall include all the required samples </t>
  </si>
  <si>
    <t xml:space="preserve">Descriptions: </t>
  </si>
  <si>
    <t xml:space="preserve">Descriptions of bolts shall be deemed to include nuts and washers. </t>
  </si>
  <si>
    <t xml:space="preserve">Metalwork described as holed for bolt(s) shall be deemed to exclude the bolts unless otherwise described. </t>
  </si>
  <si>
    <t xml:space="preserve">All surfaces of steelwork must be given one coat of approved zinc chromate primer before leaving the works of the manufacturer </t>
  </si>
  <si>
    <t>General</t>
  </si>
  <si>
    <t>Rates should include for design, supply and installation, the detail of which must be submitted with this tender to be approved by the Architect.</t>
  </si>
  <si>
    <t>Tenderers must take note that the following items are only for tender purposes and will be used as basis and therefore the quantity might change. No claims in this regard will be entertained</t>
  </si>
  <si>
    <t>Note: Shop drawings should be submitted to and approved by the Architect</t>
  </si>
  <si>
    <t>PRESSED STEEL DOOR FRAMES</t>
  </si>
  <si>
    <t xml:space="preserve">Rolled 1.2mm Thick pre-primed metal pressed to form double rebate 44mm deep door frame to suite 115mm brick wall with internal bagging plaster &amp; external 10-20mm cement plaster (measured elsewhere) on brick threshold complete with 1&amp;1/2 pairs of 100mm/4.2mm thick flanged steel butt hinges by door frame manufacturer &amp; built in lugs conforming to SANS 10400 requirements. </t>
  </si>
  <si>
    <t>Frame for door 0,813 x 2,032mm high</t>
  </si>
  <si>
    <t xml:space="preserve">Rolled 1.2mm Thick pre-primed metal pressed to form double rebate 44mm deep door frame to suite 230mm brick wall with internal bagging plaster &amp; external 10-20mm cement plaster (measured elsewhere) on brick threshold complete with 1&amp;1/2 pairs of 100mm/4.2mm thick flanged steel butt hinges by door frame manufacturer &amp; built in lugs conforming to SANS 10400 requirements. </t>
  </si>
  <si>
    <t>ALUMINIUM DOORS, WINDOWS, ETC</t>
  </si>
  <si>
    <t xml:space="preserve">Note: Tenderers are referred to architect's aluminium schedules accompanying these bills of quantities for tender purposes.  The below items shall be taken as a design &amp; supply with shop drawings to be sent to the architect for approval.  </t>
  </si>
  <si>
    <t>Powder coated colour "gloss duct white" aluminium windows to comply with AAMSA spec, parameters and to have 4mm laminated safety glass,</t>
  </si>
  <si>
    <t>Window no. W01 size 1200 x 1200mm high</t>
  </si>
  <si>
    <t>Window no. W02 size 1200 x 1500mm high</t>
  </si>
  <si>
    <t>Window no. W03 size 1200 x 900mm high</t>
  </si>
  <si>
    <t>Window no. W04 size 600 x 900mm high</t>
  </si>
  <si>
    <t>BILL NO 10</t>
  </si>
  <si>
    <t>PLASTERING (PROVISIONAL)</t>
  </si>
  <si>
    <t>Screeds</t>
  </si>
  <si>
    <t xml:space="preserve">Preparation of existing slabAll laitance on the surface of the slab must be removed completely. Mechanized plant such as scabblers or abrasive blasters must be used. After the mechanical cleaning of the slab surface to expose the coarse aggregate, all dust and debris must be removed, and the surface must be thoroughly wetted and kept wet for at least 12 hours before application of the screed. </t>
  </si>
  <si>
    <t xml:space="preserve">Concrete screedOnly CEM I 42,5 (Portland cement) or CEM II/A-V 42,5 (Portland fly ash cement) or CEM II/A - S 42,5 (Portland slag cement) or CEM II/B-S 42,5 (Portland slag cement) according to SANS 50197-1, may be used. The cement may not consist of more than 20% siliceous fly ash or 30% granulated blast furnace slag, blended with the Portland Cement. Coarse aggregate maximum size: 10mm28-day cube strength: 35 MPaThe use of an approved plasticizer is recommended to reduce the water content of the mix to the absolute workable minimum.The mix design must be submitted to the engineer for approval.   </t>
  </si>
  <si>
    <t xml:space="preserve">Application of concrete screedRemove all surface water from the slab. Apply a grout to the slab surface which consists of a 1:1 mix of cement and clean fine sand with just enough water to provide the consistency of a slurry.  This grout is to be vigorously brushed into the scabbled surface with brooms. On completion of this operation, the surplus grout must be brushed off to leave only a thin coating.  The screed must be placed while the grout is still visibly wet. The screed must be laid and compacted in one layer. Care must be taken to obtain the maximum compaction of the concrete screed. </t>
  </si>
  <si>
    <t>Plaster</t>
  </si>
  <si>
    <t>Cement plaster for 1 coat work on brickwork shall be composed of 4 parts of sand to 1 part of cement for internal work and 5 parts of sand to 1 part of cement for external work, all measured by volume, and mixed as follows: Cement mortar shall be composed of 6 parts (by volume) of sand and 1 part (by volume) of cement. The material shall be mixed dry until of uniform colour and then water added and the mixture turned over until the ingredients are thoroughly incorporated. Cement mortar shall be produced in such quantities as can be used before commencing to set as no cement mortar that has once commenced to set shall be used in any way. Care shall be taken in mixing cement mortar to remove from the mixing machine or platform any old mortar that has already set as such mortar may not be incorporated into any new batch.</t>
  </si>
  <si>
    <t>SCREEDS</t>
  </si>
  <si>
    <t>Screeds power floated on concrete</t>
  </si>
  <si>
    <t>30mm Thick on floors and landings</t>
  </si>
  <si>
    <t>GRANOLITHIC</t>
  </si>
  <si>
    <t>Untinted granolithic on concrete (degree of accuracy grade III).</t>
  </si>
  <si>
    <t>30mm thick on veranda floors (power floated)</t>
  </si>
  <si>
    <t>INTERNAL PLASTER</t>
  </si>
  <si>
    <t>One coat cement plaster on brickwork</t>
  </si>
  <si>
    <t>Walls</t>
  </si>
  <si>
    <t>On narrow widths</t>
  </si>
  <si>
    <t>BILL NO 11</t>
  </si>
  <si>
    <t>TILING (PROVISIONAL)</t>
  </si>
  <si>
    <t>The Tenderer is referred to the relevant Clauses in the separate document Model Preambles for Trades (1999 Edition) and to the Supplementary Preambles which are incorporated in this Bill.</t>
  </si>
  <si>
    <t>Descriptions Unless described as "fixed with adhesive to plaster (plaster elsewhere)" descriptions of tiling on brick or concrete walls, columns, etc shall be deemed to include 1:4 cement plaster backing and descriptions of tiling on concrete floors etc shall be deemed to include 1:3 plaster bedding</t>
  </si>
  <si>
    <t>Fixing</t>
  </si>
  <si>
    <t>Unless described as "fixed with adhesive to plaster (plaster elsewhere)" descriptions of tiling on brick or concrete walls, columns, etc. shall be deemed to include 1:4 cement plaster backing and descriptions of tiling on concrete floors, etc. shall be deemed to include 1:3 plaster bedding  Ceramic, porcelain, marble and granite tiles are to be fixed and grouted with suitable adhesives and grouts from "Tal Professional" range of products as recommended by the manufacturer of the tiles</t>
  </si>
  <si>
    <t>Cleaning of tiles</t>
  </si>
  <si>
    <t>Tiling shall be thoroughly cleaned down on completion. No additional costs for cleaning will be entertained</t>
  </si>
  <si>
    <t>Availability of tiles</t>
  </si>
  <si>
    <t>When pricing tenderers must make sure that there is enough stock available or that enough stock can be obtained timeously of the respective tiles specified</t>
  </si>
  <si>
    <t>Cutting of tiles</t>
  </si>
  <si>
    <t>Bonding liquid and Keycoats</t>
  </si>
  <si>
    <t>All bonding liquids and keycoats must be allowed for in the rates</t>
  </si>
  <si>
    <t>Care shall be exercised in setting out the work, the preparation of templets and the checking of the detail drawings. All measurements shall be taken on the site where necessary and the full size setting out of each course shall be done at the yard so as to ensure the proper fitting of each stone</t>
  </si>
  <si>
    <t>Before putting any work in hand the contractor is to submit to the architect for his approval details of the manner in which he proposes to set out the slabs and joints in all wall facings, pavings, sills, treads, etc together with samples of grain or pattern matching</t>
  </si>
  <si>
    <t>Bedding and jointing</t>
  </si>
  <si>
    <t>Slate, marble, granite and other floor paving and wall linings are to be bedded solidly on the mortar thickness described and are to have tightly butt joints unless otherwise stated</t>
  </si>
  <si>
    <t>Where stonework is to be fixed with adhesive, the adhesive is to be suitable for and compatible with the type of stone. The contractor will be liable for any defects to the slate, marble and granite arising from the use of the adhesive</t>
  </si>
  <si>
    <t>FLOOR TILING</t>
  </si>
  <si>
    <t>CTM (Closest branch) https://www.ctm.co.za/store/za- gauteng/ctm-waterfall-store.html Email: sales@ctm.co.za Phone:   011 517 2355  Futura Cement Fusion Specification (CTM)</t>
  </si>
  <si>
    <t>Matt finish in 10mm thickness with 3-6mm spacing recommended. Grout colour to be light grey. Use Pro Grip Superbond Adhesive, apply evenly with notched trowel. Embed all tiles using rubber mallet. Dont not tile over existing floor finish. Mix tiles from different boxes to minimise shade variation.</t>
  </si>
  <si>
    <t>On floors and landings - FT1 Futura cement fusion mid grey matt porcelain floor tile 600 x 1200mm</t>
  </si>
  <si>
    <t>Skirting 100mm high - FT1</t>
  </si>
  <si>
    <t>WALL TILING</t>
  </si>
  <si>
    <t>Tile Africa (Closest branch) Email: care.woo@tileafrica.co.za Tel: 011 804 1226</t>
  </si>
  <si>
    <t>Metro Black Gloss Ceramic - 200 x 100mmGlazed ceramic tile (PEI = 1). Product code: T0026429. 3mm recommended grout spacing with black or dove grey grout colour.Use Pro-grip flexi grip adhesive.</t>
  </si>
  <si>
    <t>On walls</t>
  </si>
  <si>
    <t>SUNDRIES</t>
  </si>
  <si>
    <t xml:space="preserve">Edge trims, listellos, corner protectors, etc. by Kirk Marketing or other similar approved </t>
  </si>
  <si>
    <t>Kirk -ASE120 aluminium straight edge trim</t>
  </si>
  <si>
    <t>"Genesis" or equally approved aluminium angle trim size 10mm x 50mm deep</t>
  </si>
  <si>
    <t>BILL NO 12</t>
  </si>
  <si>
    <t>PLUMBING AND DRAINAGE(PROVISIONAL)</t>
  </si>
  <si>
    <t>The Tender submission must comply with and include all applicable costs for the Performance Requirements, Detail Design Principles, Warranties &amp; Durability, Installation, Submissions, Materials, etc.</t>
  </si>
  <si>
    <t>"Polycop" polypropylene pipes:</t>
  </si>
  <si>
    <t>Polypropylene pipes 54mm diameter and under shall be seamless copper coloured class 16 pipes jointed with "Fast-fuse" heat welded thermoplastic or brass compression fittings as designed for use with copper pipes as stated</t>
  </si>
  <si>
    <t>Pipes shall be firmly fixed to walls etc with coloured nylon snap-in pipe clips with provision for accommodating thermal movement and jointed and fixed strictly in accordance with the manufacturer's instructions</t>
  </si>
  <si>
    <t>All pipe diameters are nominal external</t>
  </si>
  <si>
    <t>"Polylink" polypropylene pipes:</t>
  </si>
  <si>
    <t>Polypropylene pipes 63mm diameter and over shall be class 12 pipes jointed with cast iron "Supraclamp" running joints</t>
  </si>
  <si>
    <t>Fusion welded bends, once or twice mitred as necessary, and tees shall be factory manufactured</t>
  </si>
  <si>
    <t>Fusion welded bends and tees shall include jointing to pipes with PVC rubber ring double Z joint couplers</t>
  </si>
  <si>
    <t>Branch tees shall include flanged and bolted joints to "Polycop" branch pipes in addition and for brass compression male iron to copper straight couplers</t>
  </si>
  <si>
    <t>Reducers shall include jointing to pipes with PVC rubber ring double Z joint couplers and reducers shall be of sufficient overall length to accommodate same</t>
  </si>
  <si>
    <t>All pipes shall be jointed and fixed strictly in accordance with the manufacturer's instructions</t>
  </si>
  <si>
    <t>Concrete pipes:</t>
  </si>
  <si>
    <t>Pipes shall be jointed with ogee joints with rubber collars or socket and spigot joints with rubber rings</t>
  </si>
  <si>
    <t>Vitrified clay pipes:</t>
  </si>
  <si>
    <t>Pipes shall rest on solid ground and, where necessary, pockets of sufficient size shall be cut around joints to enable the jointing to be properly performed or, alternatively, pipes shall be bedded full length on and including unreinforced concrete laid in a semi-dry state immediately before pipes are laid</t>
  </si>
  <si>
    <t>Sewer and drainage pipes and fittings shall be jointed and sealed with butyl rubber rings</t>
  </si>
  <si>
    <t>uPVC pipes and fittings:</t>
  </si>
  <si>
    <t>Soil, waste and vent pipes and fittings shall be solvent weld jointed</t>
  </si>
  <si>
    <t>uPVC pressure pipes and fittings:</t>
  </si>
  <si>
    <t>Pipes for water supply shall be of the class stated</t>
  </si>
  <si>
    <t>Pipes of 40mm diameter and smaller shall be plain ended with solvent welded uPVC loose sockets and fittings</t>
  </si>
  <si>
    <t>Pipes of 50mm diameter and greater shall have sockets and spigots with push in type integral rubber ring joints.  Bends shall be uPVC and all other fittings shall be cast iron, all with similar push-in type joints</t>
  </si>
  <si>
    <t>Copper pipes:</t>
  </si>
  <si>
    <t>Pipes shall be hard drawn and half-hard pipes of the class stated.  Class 0 (thin walled hard drawn) pipes shall not be bent.  Class 1 (thin walled half-hard), class 2 (half-hard) and class 3 (heavy walled half-hard) pipes shall only be bent with benders with inner and outer formers.  Fittings to copper waste, vent and anti-syphon pipes, capillary solder fittings and compression fittings shall be "Cobra Watertech" type.  Capillary solder fittings shall comply with ISO 2016.  Only compression fittings shall be used in walls or in ground</t>
  </si>
  <si>
    <t>Fixing of pipes</t>
  </si>
  <si>
    <t>Unless specifically otherwise stated, descriptions of pipes shall be deemed to include fixing to walls etc, casting in, building in or suspending not exceeding 1m below suspension level</t>
  </si>
  <si>
    <t>Lead pipes and fittings</t>
  </si>
  <si>
    <t>All soldered joints shall be wiped and brass unions shall be used for jointing lead to steel</t>
  </si>
  <si>
    <t>Reducing fittings</t>
  </si>
  <si>
    <t>Where fittings have reducing ends or branches they are described as "reducing".  In the case of pipes with diameters not exceeding 60mm only the largest end or branch size is given. Should the contractor wish to use other fittings and bushes or reducers he may do so on the understanding that no claim in this regard will be entertained.  In the case of pipes with diameters exceeding 60mm all sizes are given and no claim for extra bushes, reducers, etc will be entertained</t>
  </si>
  <si>
    <t>Wire gratings</t>
  </si>
  <si>
    <t>Descriptions of gutter outlets etc shall be deemed to include wire balloon gratings</t>
  </si>
  <si>
    <t>Septic tanks</t>
  </si>
  <si>
    <t>Descriptions of septic tanks shall be deemed to include excavation, bedding and jointing, concrete base slabs, jointing to drains and backfilling, compaction, etc all in accordance with the manufacturer's instructions</t>
  </si>
  <si>
    <t>Exposed concrete surfaces</t>
  </si>
  <si>
    <t>Exposed surfaces of concrete stormwater channels, cover slabs, inspection eye marker slabs, gulley tops, cleaning eye tops, catchpits, inspection chambers, etc shall be finished smooth with plaster</t>
  </si>
  <si>
    <t>Excavations</t>
  </si>
  <si>
    <t>No claim for rock excavation will be entertained unless the contractor has timeously notified the quantity surveyor thereof prior to backfilling</t>
  </si>
  <si>
    <t>"Soft rock" and "hard rock" shall be as defined in "Earthworks"</t>
  </si>
  <si>
    <t>Laying, backfilling, bedding, etc. of pipes</t>
  </si>
  <si>
    <t>Pipes shall be laid and bedded and trenches shall be carefully backfilled in accordance with manufacturers' instructions</t>
  </si>
  <si>
    <t>Where no manufacturers' instructions exist pipes shall be laid in accordance with clauses 5.1 and 5.2 of each of the following: SABS 1200 L : Medium-pressure pipelines LD : Sewers LE : Stormwater drainage Pipe trenches etc shall be backfilled in accordance with clauses 3, 5.5, 5.6, 5.7 and 7 of SABS 1200 DB : Earthworks (Pipe trenches) Pipes shall be bedded in accordance with clauses 3.1 to 3.4.1, 5.1 to 5.3 and 7 of SABS 1200 LB : Bedding (Pipes). Unless otherwise described bedding of rigid pipes shall be class B bedding</t>
  </si>
  <si>
    <t>Flush pans</t>
  </si>
  <si>
    <t>Flush pans shall have straight or side outlets and "P" or "S" traps as necessary</t>
  </si>
  <si>
    <t>Stainless steelbasins, sinks, wash troughs, urinals, etc.</t>
  </si>
  <si>
    <t>Units shall have standard aprons on all exposed edges and tiling keys against walls where applicable</t>
  </si>
  <si>
    <t>Waste unions</t>
  </si>
  <si>
    <t>Descriptions of waste unions shall be deemed to include rubber or vulcanite plugs and chains fixed to fittings</t>
  </si>
  <si>
    <t>Steel sectional water tanks</t>
  </si>
  <si>
    <t>Tanks shall comply with SABS CKS 114</t>
  </si>
  <si>
    <t>"Densyl" petrolatum anti-corrosion tape as manufactured by Denso SA (Pty) Ltd.</t>
  </si>
  <si>
    <t>Pipes to be taped shall be coated with the appropriate primer and the tape shall be applied with minimum 15mm lap per spiral unless otherwise described</t>
  </si>
  <si>
    <t>Couplings and fittings to pipes shall be taped in strict accordance with the manufacturer's instructions including all mastic, tape, "Layflat" sheeting, securing of same, etc</t>
  </si>
  <si>
    <t>User note:</t>
  </si>
  <si>
    <t>Dependent on soil or environmental conditions laps may require to be increased to a maximum of 55% (which results in a double layer)</t>
  </si>
  <si>
    <t>Rates should include for design, supply and installation, including input from an approved wet services contractor, the detail of which will be required by the mechanical engineer.</t>
  </si>
  <si>
    <t>SOIL DRAINAGE</t>
  </si>
  <si>
    <t>Work in connection with existing:</t>
  </si>
  <si>
    <t>Search, locate, excavate and cut into existing sewer manhole for and connect new 160mm diameter drain pipe, including re-working manhole, new half-round channels and making good to manhole, etc.</t>
  </si>
  <si>
    <t>uPVC drain pipes, including couplings in the running lenghts:</t>
  </si>
  <si>
    <t>50mm Pipe</t>
  </si>
  <si>
    <t>Excavate for &amp; lay 110mm Diameter pipes laid in earth or earth filling not exceeding 1m deep including backfilling and compaction.</t>
  </si>
  <si>
    <t>Extra over uPVC pipes for fittings:</t>
  </si>
  <si>
    <t>50mm Bend  45°</t>
  </si>
  <si>
    <t>50 x 50mm Branch fitting  91,5° (swept entry 88,5°)</t>
  </si>
  <si>
    <t>50mm screwed end cap</t>
  </si>
  <si>
    <t>50mm ring coupler</t>
  </si>
  <si>
    <t>110mm Bend  45°</t>
  </si>
  <si>
    <t>110 x 56mm Concentric short reducer</t>
  </si>
  <si>
    <t>110 x 110mm Branch fitting 91,5°(swept entry 88,5°)</t>
  </si>
  <si>
    <t>110mm screw end cap</t>
  </si>
  <si>
    <t>110mm ring coupler</t>
  </si>
  <si>
    <t>110mm pan connector</t>
  </si>
  <si>
    <t>100mm Cast iron rodding eye</t>
  </si>
  <si>
    <t>Cut into 110dia existing cast iron pipe and insert 160dia hdpe junction including 2 x electroweld coupler and cast iron coupler</t>
  </si>
  <si>
    <t>Hand chopping of holes to 230mm brickwork for pipes exceeding 100mm and not exceeding 150mm diameter:</t>
  </si>
  <si>
    <t>Joint of 1100mm diameter uPVC stack to existing drainage.</t>
  </si>
  <si>
    <t>WATER SUPPLIES</t>
  </si>
  <si>
    <t>COLD &amp; HOT WATER SERVICES</t>
  </si>
  <si>
    <t>Class '0' hard drawn capillary type copper tubing, including straight couplers in the running lengths</t>
  </si>
  <si>
    <t xml:space="preserve">15mm diameter pipe fixed </t>
  </si>
  <si>
    <t>20mm diameter pipe fixed in and including chase in walls</t>
  </si>
  <si>
    <t>28mm diameter pipe laid in/under floors or fixed to walls, slabs, roof timber, etc.</t>
  </si>
  <si>
    <t>20mm x 15 Reducer</t>
  </si>
  <si>
    <t>28mm x 20 Reducer</t>
  </si>
  <si>
    <t>Extra over Class '0' hard drawn capillary type tubing, for copper to copper fittings:</t>
  </si>
  <si>
    <t>15mm Fixing</t>
  </si>
  <si>
    <t>20mm Fixing</t>
  </si>
  <si>
    <t>28mm Fixing</t>
  </si>
  <si>
    <t>20mm Elbow</t>
  </si>
  <si>
    <t>28mm Elbow</t>
  </si>
  <si>
    <t>20mm Equal tee</t>
  </si>
  <si>
    <t>28mm Equal tee</t>
  </si>
  <si>
    <t>15mm Male iron coupler</t>
  </si>
  <si>
    <t>20mm Male iron coupler</t>
  </si>
  <si>
    <t>28mm Male iron coupler</t>
  </si>
  <si>
    <t>Extra over Class '0' hard drawn capillary type tubing, for copper to iron fittings:</t>
  </si>
  <si>
    <t>20mm Straight coupler</t>
  </si>
  <si>
    <t>28mm Straight coupler</t>
  </si>
  <si>
    <t>Galvanised medium screwed and socketed mild steel pipes, including sockets in the running lengths:</t>
  </si>
  <si>
    <t>32mm Diameter pipes laid in/under floors or fixed to walls, slabs, roof timber, etc.</t>
  </si>
  <si>
    <t>Extra over galvanised mild steel pipes for galvanised mild steel fittings:</t>
  </si>
  <si>
    <t>32mm Fitting</t>
  </si>
  <si>
    <t>32mm Elbow</t>
  </si>
  <si>
    <t>Flange gaskets and bolts:</t>
  </si>
  <si>
    <t>Full face gasket and set of bolts to suit 100mm internal diameter pipe flange drilled to BS 1123 to suit a maximum working pressure of 1600 kPa with bolts torgued to suit.</t>
  </si>
  <si>
    <t>SANITARY FITTINGS</t>
  </si>
  <si>
    <t>Note: Sanitary fittings to be installed complete with all fixtures, including sealing all round at abutments to walls, etc., with matching colour silicone.</t>
  </si>
  <si>
    <t xml:space="preserve">Vaal "Pinnacle concord box suite" closed coupled 90 degrees outlet closed rim pan, 6l top dual flush cistern including lid, fitments, quality thermostat, soft-close seat ad floor brackets </t>
  </si>
  <si>
    <t>Vaal Sanitaryware Protea Paraplegic vitreous china floor mounted paraplegic washdown suite colour White (Code: 750246WH), comprising 90º outlet pan (Code: 750202WH) and matching 9 litre cistern, including lid, fitments and purpose made chromium plated side flush lever (Code: 7100LLWH).</t>
  </si>
  <si>
    <t>575 x 455 x 150mm Vaal "Weaver CT/TOP basin" 1TH white, with one tap hole placed over precut outlet hole (Colour: White, Code: CWEB1TBA-2CO0401/704201WH)</t>
  </si>
  <si>
    <t>Vaal Sanitaryware 415 x 275 x 315mm Flatback white vitreous china wall mounted urinal (Code: 705326WH) including 38mm chromium plated domical grating and chromium plated top inlet spreader (Code: 8543Z000), flush valve (by others Recommended :  Cobra FJ6000) and flush pipe (by others - Recommended:Cobra FJT5.5), fixed on and including two hanger brackets (Code: 8127Z000).</t>
  </si>
  <si>
    <t>TAPS, VALVES, ETC., INCLUDING COUPLING TO PIPES AND/OR FITTINGS</t>
  </si>
  <si>
    <t>"Cobra" or equally approved:</t>
  </si>
  <si>
    <t>Grohe angle valve 1/2x3/8 equiva (Colour: Chrome, Code: FP22 1700M-9QZ/ 221700M)</t>
  </si>
  <si>
    <t>Grohe bauedge OHM basin smooth body single lever (Part number: 23 580 000, Code: 32 858000/ FBN1D1BD-0GN0185)</t>
  </si>
  <si>
    <t>Exposed top inlet Flushvalve (Cobra FJ6000 Flushmaster with FJT 5.5 Flushpipe.</t>
  </si>
  <si>
    <t>WASTE UNIONS, ETC.</t>
  </si>
  <si>
    <t>"Tivoli", "Cobra" or equally approved:</t>
  </si>
  <si>
    <t>32mm unslotted basin clicker waste "Isca" (code: 5538CH colour: chrome)</t>
  </si>
  <si>
    <t>TRAPS, ETC</t>
  </si>
  <si>
    <t>"Tivoli":</t>
  </si>
  <si>
    <t>32 x 40mm Isca bottle trap "Code 0617CH" colour: chrome.</t>
  </si>
  <si>
    <t>Geberit bottle trap for wash basin with horizontal outlet (Colour: Chrome, Code: 500 079 001)</t>
  </si>
  <si>
    <t>TESTING</t>
  </si>
  <si>
    <t>Provide all necessary water, etc., for and test the whole of the plumbing services, sanitary fittings, pumps, etc., and in stages as deemed necessary, including chlorination, complete to the satisfaction of the architect and the local authority, replace any defective work free of charge, including any necessary re-testing and leave perfect on completion.</t>
  </si>
  <si>
    <t>Allow for testing and commissioning the whole of the plumbing services, sanitary fittings, pumps, etc., including any necessary re-setting, etc., for optimal performance of the entire system to the satisfaction of the architect for the duration of the contract, maintenance and guarantee period.</t>
  </si>
  <si>
    <t>BILL NO 13</t>
  </si>
  <si>
    <t>PAINTWORK (PROVISIONAL)</t>
  </si>
  <si>
    <t xml:space="preserve">Descriptions of paintwork including undercoats shall be deemed to include undercoats as recommended by the manufacturer of the finishing coats </t>
  </si>
  <si>
    <t>Paint specification</t>
  </si>
  <si>
    <t>The standard specifications for preparation of all the surfaces as well as the minimum application specification for the paint from the following paint manufacturers/suppliers shall be implemented unless otherwise specified. The paints ought to be : 'Plascon' or 'Dulux'. Alternative suppliers may be considered if specification on the quality is submitted to the engineer or client for approval.  Minimum preparation requirements; Walls shall be clean, free of oil and grease, shutter release agents, all loose sand and friable surface layers, and have a moisture content less than 15 %.  Interior surfaces: Surfaces shall, where indicated, be coated with one coat plaster primer or similar approved for new plaster and two coats synthetic polymer base emulsion paint complying with sans 633, grade 1 or grade 2, as appropriate for the colour selected. The first coat may be thinned with not more than 10 % water.  Exterior surfaces: Surfaces shall, where indicated, be coated with one coat primer for new plaster, one undercoat (universal undercoat), and two coats synthetic polymer base emulsion paint for exterior use, complying with SANS 634, as appropriate for the colour selected. The first coat may be thinned with not more than 10 % water.  Over coating time shall not be less than approx. 18 hours between any coat.  In either case, should the uniformity of colour and sheen be unacceptable to the engineer/architect, a third final coat shall be applied at no extra cost.  Film thickness: Indications for minimum required film thickness per single applied coat of paint are: Primer coat: 15 to 20 micron Under coat: 20 to 30 micron Final coat: 30 to 40 micron</t>
  </si>
  <si>
    <t>PAINTWORK, ETC. TO NEW WORK ON:</t>
  </si>
  <si>
    <t>FLOATED PLASTER SURFACES</t>
  </si>
  <si>
    <t>Apply Two coats of Dulux "Luxurious" stain resistant paint, painted on a Dulux Plaster Primer Coat primed on steel troweled plaster to architects approval (Colour :Cream White, Code: 73/016)</t>
  </si>
  <si>
    <t>IW 1: Internal walls</t>
  </si>
  <si>
    <t>IW 1: Internal walls not exceeding 300mm wide</t>
  </si>
  <si>
    <t>PLASTER BOARD SURFACES WITH</t>
  </si>
  <si>
    <t xml:space="preserve">Two coats of Dulux Paint “LUXURIUS” on a Dulux Primer Coat “primed on steel troweled plaster to architects approval. </t>
  </si>
  <si>
    <t>IC3: Internal ceilings</t>
  </si>
  <si>
    <t>METAL SURFACES WITH</t>
  </si>
  <si>
    <t>One coat water based Plascon MWP1 Metalcare WP primer and two coats gloss "Plascon water based enamel WBE1, WBE2, TWE range" paint.</t>
  </si>
  <si>
    <t>Door frames</t>
  </si>
  <si>
    <t>WOOD SURFACES WITH</t>
  </si>
  <si>
    <t>Two coats "Plascon Velvaglo Polyurethane Enamel" paint Including undercoats:</t>
  </si>
  <si>
    <t>Doors</t>
  </si>
  <si>
    <t>BILL NO 14</t>
  </si>
  <si>
    <t>BUILDER'S WORK IN CONNECTION WITH SERVICES (PROVISIONAL)</t>
  </si>
  <si>
    <t xml:space="preserve">Prices, etc. </t>
  </si>
  <si>
    <t xml:space="preserve">Prices for items must, where necessary, include for all lintels above, formwork, etc., as well as for making good all round Prices for sleeve pipes must include for corrosion resistant draw wire </t>
  </si>
  <si>
    <t>SLEEVE PIPES, ETC.</t>
  </si>
  <si>
    <t xml:space="preserve">Cut horizontal or vertical chase in brickwork and make good, for: </t>
  </si>
  <si>
    <t xml:space="preserve">Single electrical conduits </t>
  </si>
  <si>
    <t xml:space="preserve">Double electrical conduits </t>
  </si>
  <si>
    <t>Cut holes for pipes not exceeding 100mm diameter and make good, through the following.</t>
  </si>
  <si>
    <t xml:space="preserve">One-brick wall </t>
  </si>
  <si>
    <t xml:space="preserve">Cut recess in walls and make good for the following. </t>
  </si>
  <si>
    <t>Electrical switch or socket outlet in 230mm one brick wall.</t>
  </si>
  <si>
    <t xml:space="preserve">Electrical switchboard size 600 x 900 x 110mm deep in 150mm one block wall. </t>
  </si>
  <si>
    <t xml:space="preserve">Make good chases cut into existing plastered walls including making good at junction of new with existing plaster (forming of chase elsewhere). </t>
  </si>
  <si>
    <t xml:space="preserve">Chase cut into one or two coat cement plaster wall finish for single conduit. </t>
  </si>
  <si>
    <t xml:space="preserve">Chase cut into one or two coat cement plaster wall finish for double conduit. </t>
  </si>
  <si>
    <t>Metal lathing/ chicken mesh wire or equally approved</t>
  </si>
  <si>
    <t>Supply &amp; install 100mm wide metal lathing in chased walls.</t>
  </si>
  <si>
    <t>Foundations</t>
  </si>
  <si>
    <t>Page</t>
  </si>
  <si>
    <t>Concrete, Formwork &amp; Reinforcement</t>
  </si>
  <si>
    <t>Masonry</t>
  </si>
  <si>
    <t>Roof Covering</t>
  </si>
  <si>
    <t>Carpentry &amp; Joinery</t>
  </si>
  <si>
    <t>Ceilings, Partitions &amp; Access Flooring</t>
  </si>
  <si>
    <t>Ironmongery</t>
  </si>
  <si>
    <t>Metalwork</t>
  </si>
  <si>
    <t>Plastering</t>
  </si>
  <si>
    <t>Tiling</t>
  </si>
  <si>
    <t>Plumbing &amp; Drainage</t>
  </si>
  <si>
    <t>Paintwork</t>
  </si>
  <si>
    <t>Builders' work in connection with services</t>
  </si>
  <si>
    <t>EXTERNAL WORKS</t>
  </si>
  <si>
    <t>Portions of the educational facility (outside the demolition line) will remain in operation during the demolition contract.  The demolition contractor should therefore ensure that operations should be done with the least amount of disruption.</t>
  </si>
  <si>
    <t>A soils investigation has not been carried out. The engineer shall advise upon inspection of the excavations or whether a Geotech report is required. Descriptions of excavations shall be deemed to include all ground conditions classifiable as "earth" described in the above report and where conditions of a more difficult character are indicated these are separately measured.</t>
  </si>
  <si>
    <t xml:space="preserve">THE FOLLOWING IN APRONS </t>
  </si>
  <si>
    <t>Earthworks</t>
  </si>
  <si>
    <t>Excavate in soft excavations in earth for thickenings under aprons, including trimming to splayed sides.</t>
  </si>
  <si>
    <t>Concrete</t>
  </si>
  <si>
    <t>15 Mpa/19mm reinforced concrete to aprons, etc. laid to falls</t>
  </si>
  <si>
    <t>Finish top surface of concrete aprons with a broomed non-slip surface to falls.</t>
  </si>
  <si>
    <t>Class II formwork to edge not exceeding 300mm high.</t>
  </si>
  <si>
    <t xml:space="preserve">Expansion joints with softboard between vertical concrete surfaces. </t>
  </si>
  <si>
    <t>15mm joint not exceeding 300mm high</t>
  </si>
  <si>
    <t>PROVISIONAL SUMS, ETC</t>
  </si>
  <si>
    <t>CASH DISCOUNT</t>
  </si>
  <si>
    <t>The following provisional amounts are NET and represent the NET COST of the work described. The contractor shall not be entitled to any discount, percentage or allowance whatsoever on the value of any provisional amount other than the priced value for profit and attendance as provided for. The provisional amounts may be deducted in whole or in part from the contract and are subject to adjustment upon completion</t>
  </si>
  <si>
    <t>PROVISIONAL SUMS AND PRIME COST AMOUNTS</t>
  </si>
  <si>
    <t>These provisional amounts contain materials to be supplied only or to be supplied and installed by specialists, or work to be executed by specialists or other persons who are selected by the contractor in consultation with the architect. Selected sub-contractors shall receive no other rights or privileges other than the rights and privileges enjoyed by any domestic sub contractor</t>
  </si>
  <si>
    <t>BUDGETARY ALLOWANCES</t>
  </si>
  <si>
    <t>This work will be priced and measured in accordance with these bills of quantities</t>
  </si>
  <si>
    <t>ELECTRICAL INSTALLATION</t>
  </si>
  <si>
    <t>Allow the sum of R 150,000.00 (One Hundred and Fifty Thousand Rands) for the electrical installation.</t>
  </si>
  <si>
    <t>Profit on last if required.</t>
  </si>
  <si>
    <t>LANDSCAPING</t>
  </si>
  <si>
    <t>Allow the sum of R 20,000.00 (Twenty Thousand Rands) for landscaping.</t>
  </si>
  <si>
    <t>Allow the sum of R 15,000.00 (Fifteen Thousand Rands) for Ironmongery Supply.</t>
  </si>
  <si>
    <t>Allow the sum of R 50,000.00 (Fifty Thousand Rands) for Paving.</t>
  </si>
  <si>
    <t>Allow the sum of R 45,000.00 (Forty Five Thousand Rands) for sundry builders work.</t>
  </si>
  <si>
    <t>Preliminaries &amp; General</t>
  </si>
  <si>
    <t>Bulk Earthworks</t>
  </si>
  <si>
    <t>Hoarding</t>
  </si>
  <si>
    <t>Facility</t>
  </si>
  <si>
    <t>External Works</t>
  </si>
  <si>
    <t>Provisional Sums</t>
  </si>
  <si>
    <t>CONTINGENCIES</t>
  </si>
  <si>
    <t>CONT</t>
  </si>
  <si>
    <t>Allow a sum of R50,000.00 for unforeseen items during construction to be used by the principal agent</t>
  </si>
  <si>
    <t>Sub Total</t>
  </si>
  <si>
    <t>ST</t>
  </si>
  <si>
    <t>Vat @ 15%</t>
  </si>
  <si>
    <t>TAX</t>
  </si>
  <si>
    <t>TOTAL CARRIED FOR FORM OF TENDER</t>
  </si>
  <si>
    <t>BILLED</t>
  </si>
  <si>
    <t>ITEM</t>
  </si>
  <si>
    <t>QTY</t>
  </si>
  <si>
    <t>FINAL SUMMARY</t>
  </si>
  <si>
    <t>Bill No</t>
  </si>
  <si>
    <t>Ceilings</t>
  </si>
  <si>
    <t xml:space="preserve">Tiling </t>
  </si>
  <si>
    <t>Provisional Amounts</t>
  </si>
  <si>
    <t>TOTAL CARRIED TO FORM OF TENDER</t>
  </si>
  <si>
    <t>LIM473/GUARD-HOUSES/22/23/031</t>
  </si>
  <si>
    <t>Excavate in pickable material for trenches n.e 2m deep</t>
  </si>
  <si>
    <t xml:space="preserve"> EXCAVATIONS, FILLING, ETC</t>
  </si>
  <si>
    <t>To sides of excavation n.e 2m deep</t>
  </si>
  <si>
    <t>Compaction of ground surface under floors etc, including scarifying for a depth of 100mm, breaking down oversize material, adding suitable material where necessary and compacting to 93% MOD AASHTO density</t>
  </si>
  <si>
    <t xml:space="preserve">FILLING </t>
  </si>
  <si>
    <t>Backfilling to sides of excavations and compacting to 93% MOD AASHTO density</t>
  </si>
  <si>
    <t>COMPACTION OF SURFACES</t>
  </si>
  <si>
    <t>KEEPING EXCAVATION FREE OF WATER</t>
  </si>
  <si>
    <t>RISK OF COLLAPSE</t>
  </si>
  <si>
    <t>SITE CLEARANCE</t>
  </si>
  <si>
    <t xml:space="preserve">EXTRA OVER PRESCRIBED DENSITY TESTS ON FILLING </t>
  </si>
  <si>
    <t>To bottoms and sides of trenches, under floors etc, including forming and poisoning shallow furrows against foundation walls etc, filling in furrows and ramming.</t>
  </si>
  <si>
    <t>Surface Bed</t>
  </si>
  <si>
    <t>Ref 193 mesh wire laid horizontally on the floors in concrete surface beds, slabs, etc.</t>
  </si>
  <si>
    <t>White shadowline cornice installed  as per manufacture's specifications and recommendations</t>
  </si>
  <si>
    <t>Ceiling boards fixed including sawn soft brandering and all acessories at approved centres</t>
  </si>
  <si>
    <t>44mm Door 0,813 x 2,032m high Heavy-Duty</t>
  </si>
  <si>
    <t>Design, supply, deliver and erect the following custom made natural anodised aluminium extruded profile windows (Colour: Natural anodised), complete including sub-frames, hinges, fixing in position, safety glass, etc. and sealing watertight, including ironmongery, fixing to brickwork &amp; concrete all inclusive as per Architect's drawings and/ or approval (Glass Type: 4mm thick laminated safety glass)</t>
  </si>
  <si>
    <t>Frame for door 813 x 2032mm high Heavy duty</t>
  </si>
  <si>
    <t>44mm Thick Timber door with concealed hardwood edges all round, with 3,2mm tempered hardboard covering to both sides, hung to steel frame with its accessories</t>
  </si>
  <si>
    <t>Screeds wood floated on concrete</t>
  </si>
  <si>
    <t>One coat cement plaster on brickwork steel floated</t>
  </si>
  <si>
    <t xml:space="preserve">On floors and landings </t>
  </si>
  <si>
    <t>SANITARY FITTTINGS</t>
  </si>
  <si>
    <t>Allow for search, locate, excavate and cut into existing sewer manhole for and connect new 160mm diameter drain pipe, including re-working manhole, new half-round channels and making good to manhole, etc.</t>
  </si>
  <si>
    <t>COUNTERTOP TABLE</t>
  </si>
  <si>
    <t>Supply and install 600mm x 3780mm counter top as indicated including all fasteners and cover stripes</t>
  </si>
  <si>
    <t>Apply Two coats of stain resistant paint, painted on a Plaster Primer Coat primed on steel troweled plaster to architects approval (Colour : To be confirmed during construction)</t>
  </si>
  <si>
    <t xml:space="preserve">Two coats of Paint on Primer Coat primed on steel troweled plaster to architects approval. </t>
  </si>
  <si>
    <t>Excavate in soft excavations in earth for thickenings under aprons, including trimming to splayed sides, and compacting to 93% MOD AASHTO density</t>
  </si>
  <si>
    <t>Foundations, Concrete, Formwork &amp; Reinf</t>
  </si>
  <si>
    <t>SECTION D: SPECIFIC PRELIMINARIES</t>
  </si>
  <si>
    <t>CONTRACTUAL OBLIGATION</t>
  </si>
  <si>
    <t>This document must be read and familiarised with in conjunction with the Architects' &amp; Engineers' drawings as annexed to this document and tenderers must make allowance in their rates for these specifications. No claims arising out of failure to do so will be entertained.</t>
  </si>
  <si>
    <t xml:space="preserve">The contractor is advised to be in constant communication with the quantity surveyor during the course of the tender process and/or project with regards to the following:1. Tender drawings versus the Tender bills of quantities - Should there be a discrepancy between the tender drawings and the bills of quantities, the contractor shall notify the quantity surveyor immediately. 2. Construction drawings versus the Tender bills of quantities - Should there be a discrepancy between the construction drawings and the bills of quantities, the contractor shall notify the quantity surveyor immediately. 3. Site Instructions - The quantity surveyor together with the principal agent shall be notified immediately of any site instructions or potential costs in accordance to the contract. No claims or costs arising out of not adhering to the above will be entertained. </t>
  </si>
  <si>
    <t>BILL NO 15</t>
  </si>
  <si>
    <t>EXCAVATIONS NOT EXCEEDING 2m</t>
  </si>
  <si>
    <t>Allow for keeping excavations free of water</t>
  </si>
  <si>
    <t xml:space="preserve">REINFORCEMENT </t>
  </si>
  <si>
    <t>NFX Class II mortar: One brick wall brickwork to foundations</t>
  </si>
  <si>
    <t>NFX Class II mortar: half brick walls</t>
  </si>
  <si>
    <t>Half brick walls for face brickwork</t>
  </si>
  <si>
    <t xml:space="preserve">Allow for the supply, deliver and installation of all sanaitary fittings, inclusive of all sundry materials required for the installation, complete as per on the drawings onto the existing line </t>
  </si>
  <si>
    <t>Fixed obligations</t>
  </si>
  <si>
    <t>Value-related oblogations</t>
  </si>
  <si>
    <t>Lump Sum</t>
  </si>
  <si>
    <t>Lumpa Sum</t>
  </si>
  <si>
    <t>Month</t>
  </si>
  <si>
    <t>Time-related obligations</t>
  </si>
  <si>
    <t xml:space="preserve">Construction of Two (2) Guard houses at Kgaola Mafiri Building </t>
  </si>
  <si>
    <t>TOTAL AMOUNT</t>
  </si>
  <si>
    <t>Window no. NC1 Aluminium sliding window, overall size 533mm wide x 949mm high as indicated on plan</t>
  </si>
  <si>
    <t>CONTINGENCIES @ 0%</t>
  </si>
  <si>
    <t>Prov Sum</t>
  </si>
  <si>
    <t>Porcelain polished floor tile  430 x 430mm and including skirting. 3mm recommended dove grey grout spacing with black or dove grey grout colour. Use Pro-grip flexi grip adhesive.Use Pro Grip Superbond Adhesive, apply evenly with notched trowel. Embed all tiles using rubber mallet. Dont not tile over existing floor finish. Mix tiles from different boxes to minimise shade variation.</t>
  </si>
  <si>
    <t>Metro white Ceramic - 200 x 100mm Glazed ceramic tile . 3mm recommended grout spacing with black or dove grey grout colour.Use Pro-grip flexi grip adhesive.</t>
  </si>
  <si>
    <t>Sum</t>
  </si>
  <si>
    <t>Allow the sum of R 15,000.00 (Fiveteen Thousand Rands) for all electrical installation including fittings of all acessories as shown on the plan.</t>
  </si>
  <si>
    <t>0.58mm Thick IBR Roof covering (with color matching the existing building) on the profile sheeting and acessories, in strict accordance with manugfacture's specifications including all necessary sealer strips on overlaps,etc SABS approved</t>
  </si>
  <si>
    <t>Construction of roof structure complete with Building truss size approximately  18 square metre at 1.35m high overall at ridge with overhang of 150mm, ridge capping ,nails, facia and barge board,gutters,down pipes and all its accessories.Two coats wood preservative appiled hot on swan timbers before fixing.</t>
  </si>
  <si>
    <t>Window no. SPW2 size 1022 x 949mm high as indicated on plan</t>
  </si>
  <si>
    <t>Window no. SPW /SLIDING size 1022 x 949mm high as indicated on plan</t>
  </si>
  <si>
    <r>
      <t>m</t>
    </r>
    <r>
      <rPr>
        <sz val="14"/>
        <color rgb="FF000000"/>
        <rFont val="Aptos Narrow"/>
        <family val="2"/>
      </rPr>
      <t>²</t>
    </r>
  </si>
  <si>
    <r>
      <t>m</t>
    </r>
    <r>
      <rPr>
        <sz val="14"/>
        <color rgb="FF000000"/>
        <rFont val="Aptos Narrow"/>
        <family val="2"/>
      </rPr>
      <t>³</t>
    </r>
  </si>
  <si>
    <t>Preliminaries and Generals</t>
  </si>
  <si>
    <t>Prime cost reserved for the installation of the Boom Gates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</si>
</sst>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R&quot;* #,##0.00_-;\-&quot;R&quot;* #,##0.00_-;_-&quot;R&quot;* &quot;-&quot;??_-;_-@_-"/>
    <numFmt numFmtId="165" formatCode="_-* #,##0.00_-;\-* #,##0.00_-;_-* &quot;-&quot;??_-;_-@_-"/>
    <numFmt numFmtId="166" formatCode="_-&quot;R&quot;* #,##0.00_-;\-&quot;R&quot;* #,##0.00_-;_-&quot;R&quot;* &quot;-&quot;??_-;_-@"/>
    <numFmt numFmtId="167" formatCode="_-* #,##0.00_-;\-* #,##0.00_-;_-* &quot;-&quot;??_-;_-@"/>
  </numFmts>
  <fonts count="34">
    <font>
      <sz val="11"/>
      <color rgb="FF000000"/>
      <name val="Calibri"/>
    </font>
    <font>
      <sz val="11"/>
      <color theme="1"/>
      <name val="Calibri"/>
      <family val="2"/>
      <scheme val="minor"/>
    </font>
    <font>
      <b/>
      <sz val="12"/>
      <color rgb="FF000000"/>
      <name val="Arial Narrow"/>
      <family val="2"/>
    </font>
    <font>
      <sz val="12"/>
      <color rgb="FF000000"/>
      <name val="Arial Narrow"/>
      <family val="2"/>
    </font>
    <font>
      <b/>
      <u/>
      <sz val="12"/>
      <color rgb="FF000000"/>
      <name val="Arial Narrow"/>
      <family val="2"/>
    </font>
    <font>
      <b/>
      <sz val="14"/>
      <color rgb="FF000000"/>
      <name val="Arial"/>
      <family val="2"/>
    </font>
    <font>
      <sz val="14"/>
      <color rgb="FF000000"/>
      <name val="Arial"/>
      <family val="2"/>
    </font>
    <font>
      <sz val="14"/>
      <color rgb="FF000000"/>
      <name val="Calibri"/>
      <family val="2"/>
    </font>
    <font>
      <sz val="11"/>
      <color rgb="FF000000"/>
      <name val="Calibri"/>
      <family val="2"/>
    </font>
    <font>
      <b/>
      <sz val="14"/>
      <color rgb="FF000000"/>
      <name val="Arial Narrow"/>
      <family val="2"/>
    </font>
    <font>
      <sz val="14"/>
      <color rgb="FF000000"/>
      <name val="Arial Narrow"/>
      <family val="2"/>
    </font>
    <font>
      <sz val="14"/>
      <name val="Arial"/>
      <family val="2"/>
    </font>
    <font>
      <b/>
      <sz val="14"/>
      <name val="Arial"/>
      <family val="2"/>
    </font>
    <font>
      <sz val="14"/>
      <color theme="1"/>
      <name val="Arial"/>
      <family val="2"/>
    </font>
    <font>
      <sz val="10"/>
      <name val="Arial"/>
      <family val="2"/>
    </font>
    <font>
      <sz val="10"/>
      <name val="Square721 Cn BT"/>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5700"/>
      <name val="Calibri"/>
      <family val="2"/>
      <scheme val="minor"/>
    </font>
    <font>
      <sz val="12"/>
      <color theme="1"/>
      <name val="Arial"/>
      <family val="2"/>
    </font>
    <font>
      <sz val="14"/>
      <color rgb="FF000000"/>
      <name val="Aptos Narrow"/>
      <family val="2"/>
    </font>
  </fonts>
  <fills count="37">
    <fill>
      <patternFill patternType="none"/>
    </fill>
    <fill>
      <patternFill patternType="gray125"/>
    </fill>
    <fill>
      <patternFill patternType="solid">
        <fgColor rgb="FFFFFF00"/>
        <bgColor rgb="FFFFFF00"/>
      </patternFill>
    </fill>
    <fill>
      <patternFill patternType="solid">
        <fgColor rgb="FFE2EFD9"/>
        <bgColor rgb="FFE2EFD9"/>
      </patternFill>
    </fill>
    <fill>
      <patternFill patternType="solid">
        <fgColor rgb="FFE2EFD9"/>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83">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style="medium">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thin">
        <color rgb="FF000000"/>
      </bottom>
      <diagonal/>
    </border>
    <border>
      <left/>
      <right/>
      <top/>
      <bottom/>
      <diagonal/>
    </border>
    <border>
      <left style="medium">
        <color rgb="FF000000"/>
      </left>
      <right/>
      <top/>
      <bottom/>
      <diagonal/>
    </border>
    <border>
      <left/>
      <right style="medium">
        <color rgb="FF000000"/>
      </right>
      <top/>
      <bottom/>
      <diagonal/>
    </border>
    <border>
      <left/>
      <right/>
      <top style="medium">
        <color rgb="FF000000"/>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double">
        <color rgb="FF000000"/>
      </left>
      <right style="medium">
        <color rgb="FF000000"/>
      </right>
      <top style="thin">
        <color rgb="FF000000"/>
      </top>
      <bottom style="medium">
        <color rgb="FF000000"/>
      </bottom>
      <diagonal/>
    </border>
    <border>
      <left style="thin">
        <color rgb="FF000000"/>
      </left>
      <right style="double">
        <color rgb="FF000000"/>
      </right>
      <top/>
      <bottom/>
      <diagonal/>
    </border>
    <border>
      <left style="double">
        <color rgb="FF000000"/>
      </left>
      <right style="medium">
        <color rgb="FF000000"/>
      </right>
      <top/>
      <bottom/>
      <diagonal/>
    </border>
    <border>
      <left style="medium">
        <color rgb="FF000000"/>
      </left>
      <right style="thin">
        <color rgb="FF000000"/>
      </right>
      <top/>
      <bottom/>
      <diagonal/>
    </border>
    <border>
      <left style="thin">
        <color rgb="FF000000"/>
      </left>
      <right style="double">
        <color rgb="FF000000"/>
      </right>
      <top style="medium">
        <color rgb="FF000000"/>
      </top>
      <bottom style="medium">
        <color rgb="FF000000"/>
      </bottom>
      <diagonal/>
    </border>
    <border>
      <left style="double">
        <color rgb="FF000000"/>
      </left>
      <right style="medium">
        <color rgb="FF000000"/>
      </right>
      <top style="medium">
        <color rgb="FF000000"/>
      </top>
      <bottom style="medium">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style="medium">
        <color rgb="FF000000"/>
      </bottom>
      <diagonal/>
    </border>
    <border>
      <left style="thin">
        <color rgb="FF000000"/>
      </left>
      <right style="thin">
        <color rgb="FF000000"/>
      </right>
      <top style="medium">
        <color indexed="64"/>
      </top>
      <bottom style="medium">
        <color rgb="FF000000"/>
      </bottom>
      <diagonal/>
    </border>
    <border>
      <left style="thin">
        <color rgb="FF000000"/>
      </left>
      <right style="medium">
        <color rgb="FF000000"/>
      </right>
      <top style="medium">
        <color indexed="64"/>
      </top>
      <bottom style="medium">
        <color rgb="FF000000"/>
      </bottom>
      <diagonal/>
    </border>
    <border>
      <left style="medium">
        <color rgb="FF000000"/>
      </left>
      <right style="thin">
        <color rgb="FF000000"/>
      </right>
      <top style="medium">
        <color indexed="64"/>
      </top>
      <bottom style="medium">
        <color rgb="FF000000"/>
      </bottom>
      <diagonal/>
    </border>
    <border>
      <left style="thin">
        <color rgb="FF000000"/>
      </left>
      <right/>
      <top style="medium">
        <color indexed="64"/>
      </top>
      <bottom style="medium">
        <color rgb="FF000000"/>
      </bottom>
      <diagonal/>
    </border>
    <border>
      <left/>
      <right style="thin">
        <color rgb="FF000000"/>
      </right>
      <top style="medium">
        <color indexed="64"/>
      </top>
      <bottom style="medium">
        <color rgb="FF000000"/>
      </bottom>
      <diagonal/>
    </border>
    <border>
      <left style="thin">
        <color rgb="FF000000"/>
      </left>
      <right style="medium">
        <color indexed="64"/>
      </right>
      <top style="medium">
        <color indexed="64"/>
      </top>
      <bottom style="medium">
        <color rgb="FF000000"/>
      </bottom>
      <diagonal/>
    </border>
    <border>
      <left style="medium">
        <color indexed="64"/>
      </left>
      <right style="thin">
        <color rgb="FF000000"/>
      </right>
      <top/>
      <bottom/>
      <diagonal/>
    </border>
    <border>
      <left/>
      <right style="medium">
        <color indexed="64"/>
      </right>
      <top/>
      <bottom/>
      <diagonal/>
    </border>
    <border>
      <left style="medium">
        <color rgb="FF000000"/>
      </left>
      <right style="medium">
        <color rgb="FF000000"/>
      </right>
      <top style="medium">
        <color indexed="64"/>
      </top>
      <bottom style="medium">
        <color indexed="64"/>
      </bottom>
      <diagonal/>
    </border>
    <border>
      <left style="thin">
        <color rgb="FF000000"/>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style="double">
        <color rgb="FF000000"/>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rgb="FF000000"/>
      </right>
      <top style="medium">
        <color indexed="64"/>
      </top>
      <bottom style="medium">
        <color indexed="64"/>
      </bottom>
      <diagonal/>
    </border>
    <border>
      <left style="medium">
        <color rgb="FF000000"/>
      </left>
      <right style="thin">
        <color indexed="64"/>
      </right>
      <top/>
      <bottom/>
      <diagonal/>
    </border>
    <border>
      <left style="thin">
        <color rgb="FF000000"/>
      </left>
      <right style="thin">
        <color rgb="FF000000"/>
      </right>
      <top style="thin">
        <color indexed="64"/>
      </top>
      <bottom style="thin">
        <color indexed="64"/>
      </bottom>
      <diagonal/>
    </border>
    <border>
      <left/>
      <right style="thin">
        <color rgb="FF000000"/>
      </right>
      <top style="thin">
        <color rgb="FF000000"/>
      </top>
      <bottom style="medium">
        <color rgb="FF000000"/>
      </bottom>
      <diagonal/>
    </border>
    <border>
      <left/>
      <right style="thin">
        <color rgb="FF000000"/>
      </right>
      <top style="medium">
        <color rgb="FF000000"/>
      </top>
      <bottom style="medium">
        <color rgb="FF0000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rgb="FF000000"/>
      </right>
      <top style="thin">
        <color rgb="FF000000"/>
      </top>
      <bottom style="medium">
        <color rgb="FF000000"/>
      </bottom>
      <diagonal/>
    </border>
    <border>
      <left/>
      <right style="medium">
        <color indexed="64"/>
      </right>
      <top style="thin">
        <color rgb="FF000000"/>
      </top>
      <bottom style="medium">
        <color rgb="FF000000"/>
      </bottom>
      <diagonal/>
    </border>
    <border>
      <left style="thin">
        <color indexed="64"/>
      </left>
      <right style="medium">
        <color indexed="64"/>
      </right>
      <top/>
      <bottom/>
      <diagonal/>
    </border>
    <border>
      <left style="medium">
        <color indexed="64"/>
      </left>
      <right style="thin">
        <color rgb="FF000000"/>
      </right>
      <top style="medium">
        <color rgb="FF000000"/>
      </top>
      <bottom style="medium">
        <color indexed="64"/>
      </bottom>
      <diagonal/>
    </border>
    <border>
      <left/>
      <right style="medium">
        <color indexed="64"/>
      </right>
      <top style="medium">
        <color rgb="FF000000"/>
      </top>
      <bottom style="medium">
        <color indexed="64"/>
      </bottom>
      <diagonal/>
    </border>
    <border>
      <left style="double">
        <color rgb="FF000000"/>
      </left>
      <right style="thin">
        <color indexed="64"/>
      </right>
      <top style="thin">
        <color rgb="FF000000"/>
      </top>
      <bottom style="medium">
        <color rgb="FF000000"/>
      </bottom>
      <diagonal/>
    </border>
  </borders>
  <cellStyleXfs count="49">
    <xf numFmtId="0" fontId="0" fillId="0" borderId="0"/>
    <xf numFmtId="165" fontId="8" fillId="0" borderId="0" applyFont="0" applyFill="0" applyBorder="0" applyAlignment="0" applyProtection="0"/>
    <xf numFmtId="164" fontId="8" fillId="0" borderId="0" applyFont="0" applyFill="0" applyBorder="0" applyAlignment="0" applyProtection="0"/>
    <xf numFmtId="0" fontId="15" fillId="0" borderId="16"/>
    <xf numFmtId="0" fontId="14" fillId="0" borderId="16"/>
    <xf numFmtId="0" fontId="17" fillId="0" borderId="54" applyNumberFormat="0" applyFill="0" applyAlignment="0" applyProtection="0"/>
    <xf numFmtId="0" fontId="18" fillId="0" borderId="55" applyNumberFormat="0" applyFill="0" applyAlignment="0" applyProtection="0"/>
    <xf numFmtId="0" fontId="19" fillId="0" borderId="56" applyNumberFormat="0" applyFill="0" applyAlignment="0" applyProtection="0"/>
    <xf numFmtId="0" fontId="22" fillId="9" borderId="57" applyNumberFormat="0" applyAlignment="0" applyProtection="0"/>
    <xf numFmtId="0" fontId="23" fillId="10" borderId="58" applyNumberFormat="0" applyAlignment="0" applyProtection="0"/>
    <xf numFmtId="0" fontId="24" fillId="10" borderId="57" applyNumberFormat="0" applyAlignment="0" applyProtection="0"/>
    <xf numFmtId="0" fontId="25" fillId="0" borderId="59" applyNumberFormat="0" applyFill="0" applyAlignment="0" applyProtection="0"/>
    <xf numFmtId="0" fontId="26" fillId="11" borderId="60" applyNumberFormat="0" applyAlignment="0" applyProtection="0"/>
    <xf numFmtId="0" fontId="29" fillId="0" borderId="62" applyNumberFormat="0" applyFill="0" applyAlignment="0" applyProtection="0"/>
    <xf numFmtId="0" fontId="1" fillId="0" borderId="16"/>
    <xf numFmtId="165" fontId="1" fillId="0" borderId="16" applyFont="0" applyFill="0" applyBorder="0" applyAlignment="0" applyProtection="0"/>
    <xf numFmtId="164" fontId="1" fillId="0" borderId="16" applyFont="0" applyFill="0" applyBorder="0" applyAlignment="0" applyProtection="0"/>
    <xf numFmtId="0" fontId="16" fillId="0" borderId="16" applyNumberFormat="0" applyFill="0" applyBorder="0" applyAlignment="0" applyProtection="0"/>
    <xf numFmtId="0" fontId="19" fillId="0" borderId="16" applyNumberFormat="0" applyFill="0" applyBorder="0" applyAlignment="0" applyProtection="0"/>
    <xf numFmtId="0" fontId="20" fillId="6" borderId="16" applyNumberFormat="0" applyBorder="0" applyAlignment="0" applyProtection="0"/>
    <xf numFmtId="0" fontId="21" fillId="7" borderId="16" applyNumberFormat="0" applyBorder="0" applyAlignment="0" applyProtection="0"/>
    <xf numFmtId="0" fontId="31" fillId="8" borderId="16" applyNumberFormat="0" applyBorder="0" applyAlignment="0" applyProtection="0"/>
    <xf numFmtId="0" fontId="27" fillId="0" borderId="16" applyNumberFormat="0" applyFill="0" applyBorder="0" applyAlignment="0" applyProtection="0"/>
    <xf numFmtId="0" fontId="1" fillId="12" borderId="61" applyNumberFormat="0" applyFont="0" applyAlignment="0" applyProtection="0"/>
    <xf numFmtId="0" fontId="28" fillId="0" borderId="16" applyNumberFormat="0" applyFill="0" applyBorder="0" applyAlignment="0" applyProtection="0"/>
    <xf numFmtId="0" fontId="30" fillId="13" borderId="16" applyNumberFormat="0" applyBorder="0" applyAlignment="0" applyProtection="0"/>
    <xf numFmtId="0" fontId="1" fillId="14" borderId="16" applyNumberFormat="0" applyBorder="0" applyAlignment="0" applyProtection="0"/>
    <xf numFmtId="0" fontId="1" fillId="15" borderId="16" applyNumberFormat="0" applyBorder="0" applyAlignment="0" applyProtection="0"/>
    <xf numFmtId="0" fontId="1" fillId="16" borderId="16" applyNumberFormat="0" applyBorder="0" applyAlignment="0" applyProtection="0"/>
    <xf numFmtId="0" fontId="30" fillId="17" borderId="16" applyNumberFormat="0" applyBorder="0" applyAlignment="0" applyProtection="0"/>
    <xf numFmtId="0" fontId="1" fillId="18" borderId="16" applyNumberFormat="0" applyBorder="0" applyAlignment="0" applyProtection="0"/>
    <xf numFmtId="0" fontId="1" fillId="19" borderId="16" applyNumberFormat="0" applyBorder="0" applyAlignment="0" applyProtection="0"/>
    <xf numFmtId="0" fontId="1" fillId="20" borderId="16" applyNumberFormat="0" applyBorder="0" applyAlignment="0" applyProtection="0"/>
    <xf numFmtId="0" fontId="30" fillId="21" borderId="16" applyNumberFormat="0" applyBorder="0" applyAlignment="0" applyProtection="0"/>
    <xf numFmtId="0" fontId="1" fillId="22" borderId="16" applyNumberFormat="0" applyBorder="0" applyAlignment="0" applyProtection="0"/>
    <xf numFmtId="0" fontId="1" fillId="23" borderId="16" applyNumberFormat="0" applyBorder="0" applyAlignment="0" applyProtection="0"/>
    <xf numFmtId="0" fontId="1" fillId="24" borderId="16" applyNumberFormat="0" applyBorder="0" applyAlignment="0" applyProtection="0"/>
    <xf numFmtId="0" fontId="30" fillId="25" borderId="16" applyNumberFormat="0" applyBorder="0" applyAlignment="0" applyProtection="0"/>
    <xf numFmtId="0" fontId="1" fillId="26" borderId="16" applyNumberFormat="0" applyBorder="0" applyAlignment="0" applyProtection="0"/>
    <xf numFmtId="0" fontId="1" fillId="27" borderId="16" applyNumberFormat="0" applyBorder="0" applyAlignment="0" applyProtection="0"/>
    <xf numFmtId="0" fontId="1" fillId="28" borderId="16" applyNumberFormat="0" applyBorder="0" applyAlignment="0" applyProtection="0"/>
    <xf numFmtId="0" fontId="30" fillId="29" borderId="16" applyNumberFormat="0" applyBorder="0" applyAlignment="0" applyProtection="0"/>
    <xf numFmtId="0" fontId="1" fillId="30" borderId="16" applyNumberFormat="0" applyBorder="0" applyAlignment="0" applyProtection="0"/>
    <xf numFmtId="0" fontId="1" fillId="31" borderId="16" applyNumberFormat="0" applyBorder="0" applyAlignment="0" applyProtection="0"/>
    <xf numFmtId="0" fontId="1" fillId="32" borderId="16" applyNumberFormat="0" applyBorder="0" applyAlignment="0" applyProtection="0"/>
    <xf numFmtId="0" fontId="30" fillId="33" borderId="16" applyNumberFormat="0" applyBorder="0" applyAlignment="0" applyProtection="0"/>
    <xf numFmtId="0" fontId="1" fillId="34" borderId="16" applyNumberFormat="0" applyBorder="0" applyAlignment="0" applyProtection="0"/>
    <xf numFmtId="0" fontId="1" fillId="35" borderId="16" applyNumberFormat="0" applyBorder="0" applyAlignment="0" applyProtection="0"/>
    <xf numFmtId="0" fontId="1" fillId="36" borderId="16" applyNumberFormat="0" applyBorder="0" applyAlignment="0" applyProtection="0"/>
  </cellStyleXfs>
  <cellXfs count="262">
    <xf numFmtId="0" fontId="0" fillId="0" borderId="0" xfId="0"/>
    <xf numFmtId="0" fontId="2" fillId="0" borderId="0" xfId="0" applyFont="1"/>
    <xf numFmtId="0" fontId="2" fillId="0" borderId="0" xfId="0" applyFont="1" applyAlignment="1">
      <alignment horizontal="center"/>
    </xf>
    <xf numFmtId="0" fontId="2" fillId="0" borderId="0" xfId="0" applyFont="1" applyAlignment="1">
      <alignment wrapText="1"/>
    </xf>
    <xf numFmtId="166" fontId="2" fillId="0" borderId="0" xfId="0" applyNumberFormat="1" applyFont="1"/>
    <xf numFmtId="0" fontId="2" fillId="0" borderId="1" xfId="0" applyFont="1" applyBorder="1" applyAlignment="1">
      <alignment horizontal="center"/>
    </xf>
    <xf numFmtId="0" fontId="2" fillId="0" borderId="2" xfId="0" applyFont="1" applyBorder="1" applyAlignment="1">
      <alignment horizontal="center"/>
    </xf>
    <xf numFmtId="0" fontId="2" fillId="0" borderId="2" xfId="0" applyFont="1" applyBorder="1" applyAlignment="1">
      <alignment horizontal="center" wrapText="1"/>
    </xf>
    <xf numFmtId="166" fontId="2" fillId="0" borderId="2" xfId="0" applyNumberFormat="1" applyFont="1" applyBorder="1" applyAlignment="1">
      <alignment horizontal="center"/>
    </xf>
    <xf numFmtId="166" fontId="2" fillId="0" borderId="3" xfId="0" applyNumberFormat="1" applyFont="1" applyBorder="1" applyAlignment="1">
      <alignment horizontal="center"/>
    </xf>
    <xf numFmtId="0" fontId="3" fillId="0" borderId="4" xfId="0" applyFont="1" applyBorder="1" applyAlignment="1">
      <alignment horizontal="center"/>
    </xf>
    <xf numFmtId="0" fontId="3" fillId="0" borderId="5" xfId="0" applyFont="1" applyBorder="1" applyAlignment="1">
      <alignment horizontal="center"/>
    </xf>
    <xf numFmtId="0" fontId="3" fillId="0" borderId="5" xfId="0" applyFont="1" applyBorder="1" applyAlignment="1">
      <alignment wrapText="1"/>
    </xf>
    <xf numFmtId="0" fontId="3" fillId="0" borderId="5" xfId="0" applyFont="1" applyBorder="1"/>
    <xf numFmtId="166" fontId="3" fillId="0" borderId="5" xfId="0" applyNumberFormat="1" applyFont="1" applyBorder="1"/>
    <xf numFmtId="166" fontId="3" fillId="0" borderId="6" xfId="0" applyNumberFormat="1" applyFont="1" applyBorder="1"/>
    <xf numFmtId="0" fontId="2" fillId="0" borderId="5" xfId="0" applyFont="1" applyBorder="1" applyAlignment="1">
      <alignment horizontal="right" wrapText="1"/>
    </xf>
    <xf numFmtId="166" fontId="2" fillId="0" borderId="7" xfId="0" applyNumberFormat="1" applyFont="1" applyBorder="1"/>
    <xf numFmtId="166" fontId="3" fillId="2" borderId="8" xfId="0" applyNumberFormat="1" applyFont="1" applyFill="1" applyBorder="1"/>
    <xf numFmtId="166" fontId="4" fillId="0" borderId="7" xfId="0" applyNumberFormat="1" applyFont="1" applyBorder="1"/>
    <xf numFmtId="166" fontId="2" fillId="0" borderId="6" xfId="0" applyNumberFormat="1" applyFont="1" applyBorder="1"/>
    <xf numFmtId="0" fontId="2" fillId="0" borderId="4" xfId="0" applyFont="1" applyBorder="1" applyAlignment="1">
      <alignment horizontal="center"/>
    </xf>
    <xf numFmtId="0" fontId="2" fillId="0" borderId="5" xfId="0" applyFont="1" applyBorder="1" applyAlignment="1">
      <alignment horizontal="center"/>
    </xf>
    <xf numFmtId="0" fontId="2" fillId="0" borderId="5" xfId="0" applyFont="1" applyBorder="1" applyAlignment="1">
      <alignment wrapText="1"/>
    </xf>
    <xf numFmtId="0" fontId="2" fillId="0" borderId="5" xfId="0" applyFont="1" applyBorder="1"/>
    <xf numFmtId="166" fontId="2" fillId="0" borderId="5" xfId="0" applyNumberFormat="1" applyFont="1" applyBorder="1"/>
    <xf numFmtId="0" fontId="3" fillId="0" borderId="9" xfId="0" applyFont="1" applyBorder="1" applyAlignment="1">
      <alignment horizontal="center"/>
    </xf>
    <xf numFmtId="0" fontId="3" fillId="0" borderId="10" xfId="0" applyFont="1" applyBorder="1" applyAlignment="1">
      <alignment horizontal="center"/>
    </xf>
    <xf numFmtId="0" fontId="3" fillId="0" borderId="10" xfId="0" applyFont="1" applyBorder="1" applyAlignment="1">
      <alignment wrapText="1"/>
    </xf>
    <xf numFmtId="0" fontId="3" fillId="0" borderId="10" xfId="0" applyFont="1" applyBorder="1"/>
    <xf numFmtId="166" fontId="3" fillId="0" borderId="10" xfId="0" applyNumberFormat="1" applyFont="1" applyBorder="1"/>
    <xf numFmtId="166" fontId="3" fillId="0" borderId="11" xfId="0" applyNumberFormat="1" applyFont="1" applyBorder="1"/>
    <xf numFmtId="0" fontId="2" fillId="0" borderId="12" xfId="0" applyFont="1" applyBorder="1" applyAlignment="1">
      <alignment horizontal="center"/>
    </xf>
    <xf numFmtId="0" fontId="2" fillId="0" borderId="13" xfId="0" applyFont="1" applyBorder="1" applyAlignment="1">
      <alignment horizontal="center"/>
    </xf>
    <xf numFmtId="0" fontId="2" fillId="0" borderId="13" xfId="0" applyFont="1" applyBorder="1" applyAlignment="1">
      <alignment wrapText="1"/>
    </xf>
    <xf numFmtId="0" fontId="2" fillId="0" borderId="13" xfId="0" applyFont="1" applyBorder="1"/>
    <xf numFmtId="166" fontId="2" fillId="0" borderId="13" xfId="0" applyNumberFormat="1" applyFont="1" applyBorder="1"/>
    <xf numFmtId="166" fontId="2" fillId="0" borderId="14" xfId="0" applyNumberFormat="1" applyFont="1" applyBorder="1"/>
    <xf numFmtId="0" fontId="5" fillId="0" borderId="0" xfId="0" applyFont="1" applyAlignment="1">
      <alignment vertical="top" wrapText="1"/>
    </xf>
    <xf numFmtId="167" fontId="5" fillId="0" borderId="0" xfId="0" applyNumberFormat="1" applyFont="1" applyAlignment="1">
      <alignment vertical="top"/>
    </xf>
    <xf numFmtId="166" fontId="5" fillId="0" borderId="0" xfId="0" applyNumberFormat="1" applyFont="1" applyAlignment="1">
      <alignment vertical="top"/>
    </xf>
    <xf numFmtId="0" fontId="5" fillId="0" borderId="0" xfId="0" applyFont="1" applyAlignment="1">
      <alignment vertical="top"/>
    </xf>
    <xf numFmtId="166" fontId="5" fillId="0" borderId="23" xfId="0" applyNumberFormat="1" applyFont="1" applyBorder="1" applyAlignment="1">
      <alignment horizontal="center" vertical="top"/>
    </xf>
    <xf numFmtId="0" fontId="6" fillId="0" borderId="0" xfId="0" applyFont="1" applyAlignment="1">
      <alignment vertical="top"/>
    </xf>
    <xf numFmtId="0" fontId="6" fillId="0" borderId="17" xfId="0" applyFont="1" applyBorder="1" applyAlignment="1">
      <alignment vertical="top"/>
    </xf>
    <xf numFmtId="0" fontId="6" fillId="0" borderId="4" xfId="0" applyFont="1" applyBorder="1" applyAlignment="1">
      <alignment horizontal="center" vertical="top"/>
    </xf>
    <xf numFmtId="0" fontId="6" fillId="0" borderId="0" xfId="0" applyFont="1" applyAlignment="1">
      <alignment vertical="top" wrapText="1"/>
    </xf>
    <xf numFmtId="166" fontId="6" fillId="0" borderId="24" xfId="0" applyNumberFormat="1" applyFont="1" applyBorder="1" applyAlignment="1">
      <alignment vertical="top"/>
    </xf>
    <xf numFmtId="166" fontId="6" fillId="0" borderId="25" xfId="0" applyNumberFormat="1" applyFont="1" applyBorder="1" applyAlignment="1">
      <alignment vertical="top"/>
    </xf>
    <xf numFmtId="166" fontId="5" fillId="0" borderId="25" xfId="0" applyNumberFormat="1" applyFont="1" applyBorder="1" applyAlignment="1">
      <alignment vertical="top"/>
    </xf>
    <xf numFmtId="166" fontId="6" fillId="0" borderId="0" xfId="0" applyNumberFormat="1" applyFont="1" applyAlignment="1">
      <alignment vertical="top"/>
    </xf>
    <xf numFmtId="0" fontId="5" fillId="0" borderId="1" xfId="0" applyFont="1" applyBorder="1" applyAlignment="1">
      <alignment horizontal="center" vertical="top"/>
    </xf>
    <xf numFmtId="166" fontId="5" fillId="0" borderId="27" xfId="0" applyNumberFormat="1" applyFont="1" applyBorder="1" applyAlignment="1">
      <alignment vertical="top"/>
    </xf>
    <xf numFmtId="166" fontId="5" fillId="0" borderId="28" xfId="0" applyNumberFormat="1" applyFont="1" applyBorder="1" applyAlignment="1">
      <alignment vertical="top"/>
    </xf>
    <xf numFmtId="0" fontId="6" fillId="3" borderId="16" xfId="0" applyFont="1" applyFill="1" applyBorder="1" applyAlignment="1">
      <alignment vertical="top"/>
    </xf>
    <xf numFmtId="166" fontId="6" fillId="3" borderId="16" xfId="0" applyNumberFormat="1" applyFont="1" applyFill="1" applyBorder="1" applyAlignment="1">
      <alignment vertical="top"/>
    </xf>
    <xf numFmtId="167" fontId="6" fillId="0" borderId="17" xfId="0" applyNumberFormat="1" applyFont="1" applyBorder="1" applyAlignment="1">
      <alignment vertical="top"/>
    </xf>
    <xf numFmtId="0" fontId="5" fillId="0" borderId="2" xfId="0" applyFont="1" applyBorder="1" applyAlignment="1">
      <alignment horizontal="center" vertical="top"/>
    </xf>
    <xf numFmtId="0" fontId="5" fillId="0" borderId="2" xfId="0" applyFont="1" applyBorder="1" applyAlignment="1">
      <alignment horizontal="center" vertical="top" wrapText="1"/>
    </xf>
    <xf numFmtId="166" fontId="5" fillId="0" borderId="2" xfId="0" applyNumberFormat="1" applyFont="1" applyBorder="1" applyAlignment="1">
      <alignment horizontal="center" vertical="top"/>
    </xf>
    <xf numFmtId="166" fontId="5" fillId="0" borderId="3" xfId="0" applyNumberFormat="1" applyFont="1" applyBorder="1" applyAlignment="1">
      <alignment horizontal="center" vertical="top"/>
    </xf>
    <xf numFmtId="0" fontId="6" fillId="0" borderId="5" xfId="0" applyFont="1" applyBorder="1" applyAlignment="1">
      <alignment horizontal="center" vertical="top"/>
    </xf>
    <xf numFmtId="0" fontId="6" fillId="0" borderId="5" xfId="0" applyFont="1" applyBorder="1" applyAlignment="1">
      <alignment vertical="top" wrapText="1"/>
    </xf>
    <xf numFmtId="0" fontId="6" fillId="0" borderId="5" xfId="0" applyFont="1" applyBorder="1" applyAlignment="1">
      <alignment vertical="top"/>
    </xf>
    <xf numFmtId="166" fontId="6" fillId="0" borderId="5" xfId="0" applyNumberFormat="1" applyFont="1" applyBorder="1" applyAlignment="1">
      <alignment vertical="top"/>
    </xf>
    <xf numFmtId="166" fontId="6" fillId="0" borderId="6" xfId="0" applyNumberFormat="1" applyFont="1" applyBorder="1" applyAlignment="1">
      <alignment vertical="top"/>
    </xf>
    <xf numFmtId="0" fontId="6" fillId="4" borderId="0" xfId="0" applyFont="1" applyFill="1" applyAlignment="1">
      <alignment vertical="top"/>
    </xf>
    <xf numFmtId="0" fontId="5" fillId="0" borderId="29" xfId="0" applyFont="1" applyBorder="1" applyAlignment="1">
      <alignment horizontal="center" vertical="top"/>
    </xf>
    <xf numFmtId="0" fontId="5" fillId="0" borderId="30" xfId="0" applyFont="1" applyBorder="1" applyAlignment="1">
      <alignment horizontal="center" vertical="top"/>
    </xf>
    <xf numFmtId="0" fontId="5" fillId="0" borderId="30" xfId="0" applyFont="1" applyBorder="1" applyAlignment="1">
      <alignment horizontal="right" vertical="top" wrapText="1"/>
    </xf>
    <xf numFmtId="0" fontId="5" fillId="0" borderId="30" xfId="0" applyFont="1" applyBorder="1" applyAlignment="1">
      <alignment vertical="top"/>
    </xf>
    <xf numFmtId="166" fontId="5" fillId="0" borderId="30" xfId="0" applyNumberFormat="1" applyFont="1" applyBorder="1" applyAlignment="1">
      <alignment vertical="top"/>
    </xf>
    <xf numFmtId="166" fontId="5" fillId="0" borderId="31" xfId="0" applyNumberFormat="1" applyFont="1" applyBorder="1" applyAlignment="1">
      <alignment vertical="top"/>
    </xf>
    <xf numFmtId="167" fontId="5" fillId="0" borderId="32" xfId="0" applyNumberFormat="1" applyFont="1" applyBorder="1" applyAlignment="1">
      <alignment vertical="top"/>
    </xf>
    <xf numFmtId="167" fontId="5" fillId="0" borderId="33" xfId="0" applyNumberFormat="1" applyFont="1" applyBorder="1" applyAlignment="1">
      <alignment vertical="top"/>
    </xf>
    <xf numFmtId="166" fontId="5" fillId="3" borderId="33" xfId="0" applyNumberFormat="1" applyFont="1" applyFill="1" applyBorder="1" applyAlignment="1">
      <alignment vertical="top"/>
    </xf>
    <xf numFmtId="166" fontId="5" fillId="0" borderId="34" xfId="0" applyNumberFormat="1" applyFont="1" applyBorder="1" applyAlignment="1">
      <alignment vertical="top"/>
    </xf>
    <xf numFmtId="166" fontId="5" fillId="0" borderId="33" xfId="0" applyNumberFormat="1" applyFont="1" applyBorder="1" applyAlignment="1">
      <alignment vertical="top"/>
    </xf>
    <xf numFmtId="0" fontId="6" fillId="3" borderId="18" xfId="0" applyFont="1" applyFill="1" applyBorder="1" applyAlignment="1">
      <alignment vertical="top"/>
    </xf>
    <xf numFmtId="165" fontId="6" fillId="0" borderId="0" xfId="1" applyFont="1" applyAlignment="1">
      <alignment vertical="top"/>
    </xf>
    <xf numFmtId="165" fontId="6" fillId="0" borderId="17" xfId="1" applyFont="1" applyBorder="1" applyAlignment="1">
      <alignment vertical="top"/>
    </xf>
    <xf numFmtId="0" fontId="6" fillId="0" borderId="0" xfId="0" applyFont="1" applyAlignment="1">
      <alignment horizontal="center" vertical="top"/>
    </xf>
    <xf numFmtId="165" fontId="6" fillId="4" borderId="0" xfId="1" applyFont="1" applyFill="1" applyAlignment="1">
      <alignment vertical="top"/>
    </xf>
    <xf numFmtId="0" fontId="6" fillId="0" borderId="26" xfId="0" applyFont="1" applyBorder="1" applyAlignment="1">
      <alignment horizontal="center" vertical="top"/>
    </xf>
    <xf numFmtId="0" fontId="6" fillId="0" borderId="20" xfId="0" applyFont="1" applyBorder="1" applyAlignment="1">
      <alignment horizontal="center" vertical="top"/>
    </xf>
    <xf numFmtId="0" fontId="6" fillId="0" borderId="20" xfId="0" applyFont="1" applyBorder="1" applyAlignment="1">
      <alignment vertical="top" wrapText="1"/>
    </xf>
    <xf numFmtId="0" fontId="6" fillId="0" borderId="20" xfId="0" applyFont="1" applyBorder="1" applyAlignment="1">
      <alignment vertical="top"/>
    </xf>
    <xf numFmtId="166" fontId="6" fillId="0" borderId="20" xfId="0" applyNumberFormat="1" applyFont="1" applyBorder="1" applyAlignment="1">
      <alignment vertical="top"/>
    </xf>
    <xf numFmtId="166" fontId="6" fillId="0" borderId="8" xfId="0" applyNumberFormat="1" applyFont="1" applyBorder="1" applyAlignment="1">
      <alignment vertical="top"/>
    </xf>
    <xf numFmtId="165" fontId="6" fillId="4" borderId="16" xfId="1" applyFont="1" applyFill="1" applyBorder="1" applyAlignment="1">
      <alignment vertical="top"/>
    </xf>
    <xf numFmtId="0" fontId="6" fillId="4" borderId="16" xfId="0" applyFont="1" applyFill="1" applyBorder="1" applyAlignment="1">
      <alignment vertical="top"/>
    </xf>
    <xf numFmtId="0" fontId="6" fillId="0" borderId="18" xfId="0" applyFont="1" applyBorder="1" applyAlignment="1">
      <alignment vertical="top"/>
    </xf>
    <xf numFmtId="0" fontId="6" fillId="0" borderId="16" xfId="0" applyFont="1" applyBorder="1" applyAlignment="1">
      <alignment vertical="top"/>
    </xf>
    <xf numFmtId="0" fontId="6" fillId="0" borderId="29" xfId="0" applyFont="1" applyBorder="1" applyAlignment="1">
      <alignment horizontal="center" vertical="top"/>
    </xf>
    <xf numFmtId="0" fontId="6" fillId="0" borderId="30" xfId="0" applyFont="1" applyBorder="1" applyAlignment="1">
      <alignment horizontal="center" vertical="top"/>
    </xf>
    <xf numFmtId="0" fontId="6" fillId="0" borderId="30" xfId="0" applyFont="1" applyBorder="1" applyAlignment="1">
      <alignment vertical="top"/>
    </xf>
    <xf numFmtId="166" fontId="6" fillId="0" borderId="30" xfId="0" applyNumberFormat="1" applyFont="1" applyBorder="1" applyAlignment="1">
      <alignment vertical="top"/>
    </xf>
    <xf numFmtId="166" fontId="5" fillId="0" borderId="35" xfId="0" applyNumberFormat="1" applyFont="1" applyBorder="1" applyAlignment="1">
      <alignment vertical="top"/>
    </xf>
    <xf numFmtId="165" fontId="5" fillId="3" borderId="32" xfId="1" applyFont="1" applyFill="1" applyBorder="1" applyAlignment="1">
      <alignment vertical="top"/>
    </xf>
    <xf numFmtId="165" fontId="5" fillId="0" borderId="32" xfId="1" applyFont="1" applyBorder="1" applyAlignment="1">
      <alignment vertical="top"/>
    </xf>
    <xf numFmtId="0" fontId="5" fillId="0" borderId="16" xfId="0" applyFont="1" applyBorder="1" applyAlignment="1">
      <alignment vertical="top"/>
    </xf>
    <xf numFmtId="0" fontId="5" fillId="0" borderId="16" xfId="0" applyFont="1" applyBorder="1" applyAlignment="1">
      <alignment horizontal="center" vertical="top"/>
    </xf>
    <xf numFmtId="166" fontId="5" fillId="0" borderId="16" xfId="0" applyNumberFormat="1" applyFont="1" applyBorder="1" applyAlignment="1">
      <alignment vertical="top"/>
    </xf>
    <xf numFmtId="0" fontId="5" fillId="0" borderId="36" xfId="0" applyFont="1" applyBorder="1" applyAlignment="1">
      <alignment horizontal="center" vertical="top"/>
    </xf>
    <xf numFmtId="0" fontId="5" fillId="0" borderId="37" xfId="0" applyFont="1" applyBorder="1" applyAlignment="1">
      <alignment horizontal="center" vertical="top"/>
    </xf>
    <xf numFmtId="0" fontId="5" fillId="0" borderId="37" xfId="0" applyFont="1" applyBorder="1" applyAlignment="1">
      <alignment horizontal="center" vertical="top" wrapText="1"/>
    </xf>
    <xf numFmtId="166" fontId="5" fillId="0" borderId="37" xfId="0" applyNumberFormat="1" applyFont="1" applyBorder="1" applyAlignment="1">
      <alignment horizontal="center" vertical="top"/>
    </xf>
    <xf numFmtId="166" fontId="5" fillId="0" borderId="38" xfId="0" applyNumberFormat="1" applyFont="1" applyBorder="1" applyAlignment="1">
      <alignment horizontal="center" vertical="top"/>
    </xf>
    <xf numFmtId="165" fontId="5" fillId="3" borderId="39" xfId="1" applyFont="1" applyFill="1" applyBorder="1" applyAlignment="1">
      <alignment horizontal="center" vertical="top"/>
    </xf>
    <xf numFmtId="166" fontId="5" fillId="3" borderId="40" xfId="0" applyNumberFormat="1" applyFont="1" applyFill="1" applyBorder="1" applyAlignment="1">
      <alignment horizontal="center" vertical="top"/>
    </xf>
    <xf numFmtId="165" fontId="5" fillId="0" borderId="39" xfId="1" applyFont="1" applyBorder="1" applyAlignment="1">
      <alignment horizontal="center" vertical="top"/>
    </xf>
    <xf numFmtId="167" fontId="5" fillId="0" borderId="41" xfId="0" applyNumberFormat="1" applyFont="1" applyBorder="1" applyAlignment="1">
      <alignment horizontal="center" vertical="top"/>
    </xf>
    <xf numFmtId="166" fontId="5" fillId="0" borderId="40" xfId="0" applyNumberFormat="1" applyFont="1" applyBorder="1" applyAlignment="1">
      <alignment horizontal="center" vertical="top"/>
    </xf>
    <xf numFmtId="167" fontId="5" fillId="0" borderId="39" xfId="0" applyNumberFormat="1" applyFont="1" applyBorder="1" applyAlignment="1">
      <alignment horizontal="center" vertical="top"/>
    </xf>
    <xf numFmtId="166" fontId="5" fillId="0" borderId="42" xfId="0" applyNumberFormat="1" applyFont="1" applyBorder="1" applyAlignment="1">
      <alignment horizontal="center" vertical="top"/>
    </xf>
    <xf numFmtId="0" fontId="6" fillId="0" borderId="43" xfId="0" applyFont="1" applyBorder="1" applyAlignment="1">
      <alignment horizontal="center" vertical="top"/>
    </xf>
    <xf numFmtId="165" fontId="6" fillId="3" borderId="17" xfId="1" applyFont="1" applyFill="1" applyBorder="1" applyAlignment="1">
      <alignment vertical="top"/>
    </xf>
    <xf numFmtId="165" fontId="6" fillId="0" borderId="16" xfId="1" applyFont="1" applyBorder="1" applyAlignment="1">
      <alignment vertical="top"/>
    </xf>
    <xf numFmtId="0" fontId="6" fillId="0" borderId="44" xfId="0" applyFont="1" applyBorder="1" applyAlignment="1">
      <alignment vertical="top"/>
    </xf>
    <xf numFmtId="166" fontId="6" fillId="0" borderId="18" xfId="0" applyNumberFormat="1" applyFont="1" applyBorder="1" applyAlignment="1">
      <alignment vertical="top"/>
    </xf>
    <xf numFmtId="167" fontId="6" fillId="0" borderId="16" xfId="0" applyNumberFormat="1" applyFont="1" applyBorder="1" applyAlignment="1">
      <alignment vertical="top"/>
    </xf>
    <xf numFmtId="166" fontId="6" fillId="0" borderId="16" xfId="0" applyNumberFormat="1" applyFont="1" applyBorder="1" applyAlignment="1">
      <alignment vertical="top"/>
    </xf>
    <xf numFmtId="166" fontId="6" fillId="0" borderId="44" xfId="0" applyNumberFormat="1" applyFont="1" applyBorder="1" applyAlignment="1">
      <alignment vertical="top"/>
    </xf>
    <xf numFmtId="0" fontId="7" fillId="0" borderId="0" xfId="0" applyFont="1" applyAlignment="1">
      <alignment vertical="top"/>
    </xf>
    <xf numFmtId="0" fontId="10" fillId="0" borderId="0" xfId="0" applyFont="1" applyAlignment="1">
      <alignment vertical="top"/>
    </xf>
    <xf numFmtId="0" fontId="10" fillId="0" borderId="0" xfId="0" applyFont="1" applyAlignment="1">
      <alignment horizontal="center" vertical="top"/>
    </xf>
    <xf numFmtId="0" fontId="10" fillId="0" borderId="0" xfId="0" applyFont="1" applyAlignment="1">
      <alignment vertical="top" wrapText="1"/>
    </xf>
    <xf numFmtId="166" fontId="10" fillId="0" borderId="0" xfId="0" applyNumberFormat="1" applyFont="1" applyAlignment="1">
      <alignment vertical="top"/>
    </xf>
    <xf numFmtId="0" fontId="5" fillId="0" borderId="43" xfId="0" applyFont="1" applyBorder="1" applyAlignment="1">
      <alignment horizontal="center" vertical="top"/>
    </xf>
    <xf numFmtId="0" fontId="5" fillId="0" borderId="20" xfId="0" applyFont="1" applyBorder="1" applyAlignment="1">
      <alignment horizontal="center" vertical="top"/>
    </xf>
    <xf numFmtId="166" fontId="5" fillId="0" borderId="8" xfId="0" applyNumberFormat="1" applyFont="1" applyBorder="1" applyAlignment="1">
      <alignment vertical="top"/>
    </xf>
    <xf numFmtId="0" fontId="11" fillId="0" borderId="22" xfId="0" applyFont="1" applyBorder="1" applyAlignment="1">
      <alignment horizontal="left" vertical="top"/>
    </xf>
    <xf numFmtId="166" fontId="5" fillId="0" borderId="45" xfId="0" applyNumberFormat="1" applyFont="1" applyBorder="1" applyAlignment="1">
      <alignment vertical="top"/>
    </xf>
    <xf numFmtId="165" fontId="5" fillId="0" borderId="20" xfId="1" applyFont="1" applyBorder="1" applyAlignment="1">
      <alignment horizontal="right" vertical="top"/>
    </xf>
    <xf numFmtId="166" fontId="5" fillId="0" borderId="20" xfId="0" applyNumberFormat="1" applyFont="1" applyBorder="1" applyAlignment="1">
      <alignment vertical="top"/>
    </xf>
    <xf numFmtId="165" fontId="6" fillId="0" borderId="5" xfId="1" applyFont="1" applyFill="1" applyBorder="1" applyAlignment="1">
      <alignment vertical="top"/>
    </xf>
    <xf numFmtId="165" fontId="6" fillId="0" borderId="20" xfId="1" applyFont="1" applyFill="1" applyBorder="1" applyAlignment="1">
      <alignment vertical="top"/>
    </xf>
    <xf numFmtId="165" fontId="5" fillId="0" borderId="30" xfId="1" applyFont="1" applyFill="1" applyBorder="1" applyAlignment="1">
      <alignment vertical="top"/>
    </xf>
    <xf numFmtId="165" fontId="6" fillId="0" borderId="0" xfId="1" applyFont="1" applyFill="1" applyAlignment="1">
      <alignment vertical="top"/>
    </xf>
    <xf numFmtId="0" fontId="6" fillId="0" borderId="22" xfId="0" applyFont="1" applyBorder="1" applyAlignment="1">
      <alignment vertical="top" wrapText="1"/>
    </xf>
    <xf numFmtId="0" fontId="12" fillId="0" borderId="22" xfId="0" applyFont="1" applyBorder="1" applyAlignment="1">
      <alignment horizontal="left" vertical="top" wrapText="1"/>
    </xf>
    <xf numFmtId="165" fontId="5" fillId="0" borderId="2" xfId="1" applyFont="1" applyBorder="1" applyAlignment="1">
      <alignment horizontal="center" vertical="top"/>
    </xf>
    <xf numFmtId="165" fontId="6" fillId="0" borderId="5" xfId="1" applyFont="1" applyBorder="1" applyAlignment="1">
      <alignment vertical="top"/>
    </xf>
    <xf numFmtId="165" fontId="6" fillId="0" borderId="20" xfId="1" applyFont="1" applyBorder="1" applyAlignment="1">
      <alignment vertical="top"/>
    </xf>
    <xf numFmtId="165" fontId="6" fillId="0" borderId="30" xfId="1" applyFont="1" applyBorder="1" applyAlignment="1">
      <alignment vertical="top"/>
    </xf>
    <xf numFmtId="165" fontId="5" fillId="0" borderId="37" xfId="1" applyFont="1" applyBorder="1" applyAlignment="1">
      <alignment horizontal="center" vertical="top"/>
    </xf>
    <xf numFmtId="165" fontId="5" fillId="0" borderId="30" xfId="1" applyFont="1" applyBorder="1" applyAlignment="1">
      <alignment vertical="top"/>
    </xf>
    <xf numFmtId="2" fontId="6" fillId="0" borderId="20" xfId="0" applyNumberFormat="1" applyFont="1" applyBorder="1" applyAlignment="1">
      <alignment vertical="top"/>
    </xf>
    <xf numFmtId="165" fontId="5" fillId="0" borderId="22" xfId="1" applyFont="1" applyBorder="1" applyAlignment="1">
      <alignment vertical="top"/>
    </xf>
    <xf numFmtId="0" fontId="5" fillId="0" borderId="20" xfId="0" applyFont="1" applyBorder="1" applyAlignment="1">
      <alignment vertical="top" wrapText="1"/>
    </xf>
    <xf numFmtId="165" fontId="10" fillId="0" borderId="0" xfId="1" applyFont="1" applyAlignment="1">
      <alignment vertical="top"/>
    </xf>
    <xf numFmtId="165" fontId="7" fillId="0" borderId="0" xfId="1" applyFont="1" applyAlignment="1">
      <alignment vertical="top"/>
    </xf>
    <xf numFmtId="0" fontId="10" fillId="0" borderId="20" xfId="0" applyFont="1" applyBorder="1" applyAlignment="1">
      <alignment horizontal="center" vertical="top"/>
    </xf>
    <xf numFmtId="0" fontId="10" fillId="0" borderId="20" xfId="0" applyFont="1" applyBorder="1" applyAlignment="1">
      <alignment vertical="top" wrapText="1"/>
    </xf>
    <xf numFmtId="0" fontId="10" fillId="0" borderId="20" xfId="0" applyFont="1" applyBorder="1" applyAlignment="1">
      <alignment vertical="top"/>
    </xf>
    <xf numFmtId="165" fontId="10" fillId="0" borderId="20" xfId="1" applyFont="1" applyBorder="1" applyAlignment="1">
      <alignment vertical="top"/>
    </xf>
    <xf numFmtId="166" fontId="10" fillId="0" borderId="20" xfId="0" applyNumberFormat="1" applyFont="1" applyBorder="1" applyAlignment="1">
      <alignment vertical="top"/>
    </xf>
    <xf numFmtId="166" fontId="10" fillId="0" borderId="8" xfId="0" applyNumberFormat="1" applyFont="1" applyBorder="1" applyAlignment="1">
      <alignment vertical="top"/>
    </xf>
    <xf numFmtId="0" fontId="10" fillId="0" borderId="29" xfId="0" applyFont="1" applyBorder="1" applyAlignment="1">
      <alignment horizontal="center" vertical="top"/>
    </xf>
    <xf numFmtId="0" fontId="10" fillId="0" borderId="30" xfId="0" applyFont="1" applyBorder="1" applyAlignment="1">
      <alignment horizontal="center" vertical="top"/>
    </xf>
    <xf numFmtId="0" fontId="9" fillId="0" borderId="30" xfId="0" applyFont="1" applyBorder="1" applyAlignment="1">
      <alignment horizontal="right" vertical="top" wrapText="1"/>
    </xf>
    <xf numFmtId="0" fontId="10" fillId="0" borderId="30" xfId="0" applyFont="1" applyBorder="1" applyAlignment="1">
      <alignment vertical="top"/>
    </xf>
    <xf numFmtId="165" fontId="10" fillId="0" borderId="30" xfId="1" applyFont="1" applyBorder="1" applyAlignment="1">
      <alignment vertical="top"/>
    </xf>
    <xf numFmtId="166" fontId="10" fillId="0" borderId="30" xfId="0" applyNumberFormat="1" applyFont="1" applyBorder="1" applyAlignment="1">
      <alignment vertical="top"/>
    </xf>
    <xf numFmtId="166" fontId="9" fillId="0" borderId="31" xfId="0" applyNumberFormat="1" applyFont="1" applyBorder="1" applyAlignment="1">
      <alignment vertical="top"/>
    </xf>
    <xf numFmtId="0" fontId="9" fillId="0" borderId="36" xfId="0" applyFont="1" applyBorder="1" applyAlignment="1">
      <alignment horizontal="center" vertical="top"/>
    </xf>
    <xf numFmtId="0" fontId="9" fillId="0" borderId="37" xfId="0" applyFont="1" applyBorder="1" applyAlignment="1">
      <alignment horizontal="center" vertical="top"/>
    </xf>
    <xf numFmtId="0" fontId="9" fillId="0" borderId="37" xfId="0" applyFont="1" applyBorder="1" applyAlignment="1">
      <alignment horizontal="center" vertical="top" wrapText="1"/>
    </xf>
    <xf numFmtId="165" fontId="9" fillId="0" borderId="37" xfId="1" applyFont="1" applyBorder="1" applyAlignment="1">
      <alignment horizontal="center" vertical="top"/>
    </xf>
    <xf numFmtId="166" fontId="9" fillId="0" borderId="37" xfId="0" applyNumberFormat="1" applyFont="1" applyBorder="1" applyAlignment="1">
      <alignment horizontal="center" vertical="top"/>
    </xf>
    <xf numFmtId="166" fontId="9" fillId="0" borderId="38" xfId="0" applyNumberFormat="1" applyFont="1" applyBorder="1" applyAlignment="1">
      <alignment horizontal="center" vertical="top"/>
    </xf>
    <xf numFmtId="0" fontId="10" fillId="0" borderId="43" xfId="0" applyFont="1" applyBorder="1" applyAlignment="1">
      <alignment horizontal="center" vertical="top"/>
    </xf>
    <xf numFmtId="166" fontId="6" fillId="0" borderId="46" xfId="0" applyNumberFormat="1" applyFont="1" applyBorder="1" applyAlignment="1">
      <alignment vertical="top"/>
    </xf>
    <xf numFmtId="0" fontId="5" fillId="0" borderId="47" xfId="0" applyFont="1" applyBorder="1" applyAlignment="1">
      <alignment horizontal="center" vertical="top"/>
    </xf>
    <xf numFmtId="0" fontId="5" fillId="0" borderId="33" xfId="0" applyFont="1" applyBorder="1" applyAlignment="1">
      <alignment horizontal="center" vertical="top"/>
    </xf>
    <xf numFmtId="0" fontId="5" fillId="0" borderId="33" xfId="0" applyFont="1" applyBorder="1" applyAlignment="1">
      <alignment vertical="top"/>
    </xf>
    <xf numFmtId="165" fontId="5" fillId="0" borderId="33" xfId="1" applyFont="1" applyBorder="1" applyAlignment="1">
      <alignment vertical="top"/>
    </xf>
    <xf numFmtId="164" fontId="13" fillId="0" borderId="49" xfId="0" applyNumberFormat="1" applyFont="1" applyBorder="1" applyAlignment="1">
      <alignment vertical="top"/>
    </xf>
    <xf numFmtId="164" fontId="13" fillId="0" borderId="25" xfId="2" applyFont="1" applyBorder="1" applyAlignment="1">
      <alignment vertical="top"/>
    </xf>
    <xf numFmtId="0" fontId="5" fillId="0" borderId="50" xfId="0" applyFont="1" applyBorder="1" applyAlignment="1">
      <alignment horizontal="center" vertical="top"/>
    </xf>
    <xf numFmtId="0" fontId="5" fillId="0" borderId="51" xfId="0" applyFont="1" applyBorder="1" applyAlignment="1">
      <alignment horizontal="center" vertical="top"/>
    </xf>
    <xf numFmtId="165" fontId="5" fillId="0" borderId="52" xfId="1" applyFont="1" applyBorder="1" applyAlignment="1">
      <alignment horizontal="center" vertical="top"/>
    </xf>
    <xf numFmtId="165" fontId="6" fillId="0" borderId="53" xfId="1" applyFont="1" applyBorder="1" applyAlignment="1">
      <alignment vertical="top"/>
    </xf>
    <xf numFmtId="165" fontId="6" fillId="0" borderId="48" xfId="1" applyFont="1" applyBorder="1" applyAlignment="1">
      <alignment vertical="top"/>
    </xf>
    <xf numFmtId="165" fontId="6" fillId="0" borderId="50" xfId="1" applyFont="1" applyBorder="1" applyAlignment="1">
      <alignment vertical="top"/>
    </xf>
    <xf numFmtId="165" fontId="6" fillId="0" borderId="51" xfId="1" applyFont="1" applyBorder="1" applyAlignment="1">
      <alignment vertical="top"/>
    </xf>
    <xf numFmtId="165" fontId="6" fillId="0" borderId="0" xfId="0" applyNumberFormat="1" applyFont="1" applyAlignment="1">
      <alignment vertical="top"/>
    </xf>
    <xf numFmtId="165" fontId="5" fillId="3" borderId="17" xfId="1" applyFont="1" applyFill="1" applyBorder="1" applyAlignment="1">
      <alignment vertical="top"/>
    </xf>
    <xf numFmtId="0" fontId="6" fillId="5" borderId="0" xfId="0" applyFont="1" applyFill="1" applyAlignment="1">
      <alignment vertical="top"/>
    </xf>
    <xf numFmtId="0" fontId="5" fillId="0" borderId="5" xfId="0" applyFont="1" applyBorder="1" applyAlignment="1">
      <alignment vertical="top" wrapText="1"/>
    </xf>
    <xf numFmtId="0" fontId="32" fillId="0" borderId="0" xfId="0" applyFont="1" applyAlignment="1">
      <alignment vertical="top"/>
    </xf>
    <xf numFmtId="0" fontId="32" fillId="0" borderId="16" xfId="0" applyFont="1" applyBorder="1" applyAlignment="1">
      <alignment vertical="top"/>
    </xf>
    <xf numFmtId="166" fontId="5" fillId="0" borderId="16" xfId="0" applyNumberFormat="1" applyFont="1" applyBorder="1" applyAlignment="1">
      <alignment horizontal="center" vertical="top"/>
    </xf>
    <xf numFmtId="0" fontId="5" fillId="0" borderId="5" xfId="0" applyFont="1" applyBorder="1" applyAlignment="1">
      <alignment horizontal="left" vertical="top" wrapText="1"/>
    </xf>
    <xf numFmtId="0" fontId="5" fillId="0" borderId="64" xfId="0" applyFont="1" applyBorder="1" applyAlignment="1">
      <alignment vertical="top"/>
    </xf>
    <xf numFmtId="165" fontId="32" fillId="0" borderId="16" xfId="1" applyFont="1" applyBorder="1" applyAlignment="1">
      <alignment vertical="top"/>
    </xf>
    <xf numFmtId="0" fontId="6" fillId="0" borderId="66" xfId="0" applyFont="1" applyBorder="1" applyAlignment="1">
      <alignment horizontal="center" vertical="top"/>
    </xf>
    <xf numFmtId="0" fontId="6" fillId="0" borderId="64" xfId="0" applyFont="1" applyBorder="1" applyAlignment="1">
      <alignment horizontal="center" vertical="top"/>
    </xf>
    <xf numFmtId="0" fontId="5" fillId="0" borderId="64" xfId="0" applyFont="1" applyBorder="1" applyAlignment="1">
      <alignment horizontal="center" vertical="top"/>
    </xf>
    <xf numFmtId="0" fontId="6" fillId="0" borderId="21" xfId="0" applyFont="1" applyBorder="1" applyAlignment="1">
      <alignment horizontal="center" vertical="top"/>
    </xf>
    <xf numFmtId="0" fontId="5" fillId="0" borderId="48" xfId="0" applyFont="1" applyBorder="1" applyAlignment="1">
      <alignment horizontal="center" vertical="top"/>
    </xf>
    <xf numFmtId="0" fontId="5" fillId="0" borderId="48" xfId="0" applyFont="1" applyBorder="1" applyAlignment="1">
      <alignment vertical="top"/>
    </xf>
    <xf numFmtId="0" fontId="6" fillId="0" borderId="48" xfId="0" applyFont="1" applyBorder="1" applyAlignment="1">
      <alignment horizontal="center" vertical="top"/>
    </xf>
    <xf numFmtId="0" fontId="5" fillId="0" borderId="48" xfId="0" applyFont="1" applyBorder="1" applyAlignment="1">
      <alignment horizontal="center" vertical="top" wrapText="1"/>
    </xf>
    <xf numFmtId="0" fontId="5" fillId="0" borderId="48" xfId="0" applyFont="1" applyBorder="1" applyAlignment="1">
      <alignment vertical="top" wrapText="1"/>
    </xf>
    <xf numFmtId="0" fontId="32" fillId="0" borderId="48" xfId="0" applyFont="1" applyBorder="1" applyAlignment="1">
      <alignment vertical="top" wrapText="1"/>
    </xf>
    <xf numFmtId="0" fontId="6" fillId="0" borderId="22" xfId="0" applyFont="1" applyBorder="1" applyAlignment="1">
      <alignment vertical="top"/>
    </xf>
    <xf numFmtId="165" fontId="5" fillId="0" borderId="48" xfId="1" applyFont="1" applyBorder="1" applyAlignment="1">
      <alignment vertical="top"/>
    </xf>
    <xf numFmtId="165" fontId="32" fillId="0" borderId="48" xfId="1" applyFont="1" applyBorder="1" applyAlignment="1">
      <alignment vertical="top"/>
    </xf>
    <xf numFmtId="164" fontId="32" fillId="0" borderId="48" xfId="2" applyFont="1" applyBorder="1" applyAlignment="1">
      <alignment vertical="top"/>
    </xf>
    <xf numFmtId="166" fontId="5" fillId="0" borderId="48" xfId="0" applyNumberFormat="1" applyFont="1" applyBorder="1" applyAlignment="1">
      <alignment vertical="top"/>
    </xf>
    <xf numFmtId="166" fontId="6" fillId="0" borderId="48" xfId="0" applyNumberFormat="1" applyFont="1" applyBorder="1" applyAlignment="1">
      <alignment vertical="top"/>
    </xf>
    <xf numFmtId="0" fontId="6" fillId="0" borderId="67" xfId="0" applyFont="1" applyBorder="1" applyAlignment="1">
      <alignment vertical="top"/>
    </xf>
    <xf numFmtId="166" fontId="5" fillId="0" borderId="48" xfId="0" applyNumberFormat="1" applyFont="1" applyBorder="1" applyAlignment="1">
      <alignment horizontal="center" vertical="top"/>
    </xf>
    <xf numFmtId="0" fontId="5" fillId="0" borderId="68" xfId="0" applyFont="1" applyBorder="1" applyAlignment="1">
      <alignment horizontal="center" vertical="top"/>
    </xf>
    <xf numFmtId="0" fontId="5" fillId="0" borderId="63" xfId="0" applyFont="1" applyBorder="1" applyAlignment="1">
      <alignment horizontal="center" vertical="top"/>
    </xf>
    <xf numFmtId="0" fontId="5" fillId="0" borderId="69" xfId="0" applyFont="1" applyBorder="1" applyAlignment="1">
      <alignment horizontal="center" vertical="top"/>
    </xf>
    <xf numFmtId="0" fontId="5" fillId="0" borderId="63" xfId="0" applyFont="1" applyBorder="1" applyAlignment="1">
      <alignment horizontal="center" vertical="top" wrapText="1"/>
    </xf>
    <xf numFmtId="166" fontId="5" fillId="0" borderId="69" xfId="0" applyNumberFormat="1" applyFont="1" applyBorder="1" applyAlignment="1">
      <alignment horizontal="center" vertical="top"/>
    </xf>
    <xf numFmtId="166" fontId="5" fillId="0" borderId="63" xfId="0" applyNumberFormat="1" applyFont="1" applyBorder="1" applyAlignment="1">
      <alignment horizontal="center" vertical="top"/>
    </xf>
    <xf numFmtId="0" fontId="9" fillId="0" borderId="20" xfId="0" applyFont="1" applyBorder="1" applyAlignment="1">
      <alignment vertical="top" wrapText="1"/>
    </xf>
    <xf numFmtId="0" fontId="5" fillId="0" borderId="70" xfId="0" applyFont="1" applyBorder="1" applyAlignment="1">
      <alignment horizontal="center" vertical="top"/>
    </xf>
    <xf numFmtId="0" fontId="6" fillId="0" borderId="53" xfId="0" applyFont="1" applyBorder="1" applyAlignment="1">
      <alignment horizontal="center" vertical="top"/>
    </xf>
    <xf numFmtId="0" fontId="6" fillId="0" borderId="71" xfId="0" applyFont="1" applyBorder="1" applyAlignment="1">
      <alignment horizontal="center" vertical="top"/>
    </xf>
    <xf numFmtId="0" fontId="6" fillId="0" borderId="72" xfId="0" applyFont="1" applyBorder="1" applyAlignment="1">
      <alignment horizontal="center" vertical="top"/>
    </xf>
    <xf numFmtId="166" fontId="6" fillId="0" borderId="24" xfId="0" applyNumberFormat="1" applyFont="1" applyBorder="1" applyAlignment="1">
      <alignment horizontal="center" vertical="top"/>
    </xf>
    <xf numFmtId="167" fontId="5" fillId="0" borderId="73" xfId="0" applyNumberFormat="1" applyFont="1" applyBorder="1" applyAlignment="1">
      <alignment horizontal="center" vertical="top"/>
    </xf>
    <xf numFmtId="167" fontId="6" fillId="0" borderId="21" xfId="0" applyNumberFormat="1" applyFont="1" applyBorder="1" applyAlignment="1">
      <alignment vertical="top"/>
    </xf>
    <xf numFmtId="167" fontId="5" fillId="0" borderId="21" xfId="0" applyNumberFormat="1" applyFont="1" applyBorder="1" applyAlignment="1">
      <alignment vertical="top"/>
    </xf>
    <xf numFmtId="0" fontId="13" fillId="0" borderId="65" xfId="0" applyFont="1" applyBorder="1" applyAlignment="1">
      <alignment vertical="top"/>
    </xf>
    <xf numFmtId="9" fontId="6" fillId="0" borderId="21" xfId="0" applyNumberFormat="1" applyFont="1" applyBorder="1" applyAlignment="1">
      <alignment vertical="top"/>
    </xf>
    <xf numFmtId="167" fontId="5" fillId="0" borderId="74" xfId="0" applyNumberFormat="1" applyFont="1" applyBorder="1" applyAlignment="1">
      <alignment vertical="top"/>
    </xf>
    <xf numFmtId="0" fontId="5" fillId="0" borderId="75" xfId="0" applyFont="1" applyBorder="1" applyAlignment="1">
      <alignment horizontal="center" vertical="top"/>
    </xf>
    <xf numFmtId="0" fontId="5" fillId="0" borderId="76" xfId="0" applyFont="1" applyBorder="1" applyAlignment="1">
      <alignment vertical="top" wrapText="1"/>
    </xf>
    <xf numFmtId="0" fontId="5" fillId="0" borderId="77" xfId="0" applyFont="1" applyBorder="1" applyAlignment="1">
      <alignment horizontal="center" vertical="top"/>
    </xf>
    <xf numFmtId="0" fontId="5" fillId="0" borderId="78" xfId="0" applyFont="1" applyBorder="1" applyAlignment="1">
      <alignment horizontal="center" vertical="top" wrapText="1"/>
    </xf>
    <xf numFmtId="0" fontId="5" fillId="0" borderId="44" xfId="0" applyFont="1" applyBorder="1" applyAlignment="1">
      <alignment vertical="top" wrapText="1"/>
    </xf>
    <xf numFmtId="0" fontId="6" fillId="0" borderId="44" xfId="0" applyFont="1" applyBorder="1" applyAlignment="1">
      <alignment vertical="top" wrapText="1"/>
    </xf>
    <xf numFmtId="0" fontId="13" fillId="0" borderId="79" xfId="0" applyFont="1" applyBorder="1" applyAlignment="1">
      <alignment vertical="top" wrapText="1"/>
    </xf>
    <xf numFmtId="0" fontId="5" fillId="0" borderId="80" xfId="0" applyFont="1" applyBorder="1" applyAlignment="1">
      <alignment horizontal="center" vertical="top"/>
    </xf>
    <xf numFmtId="0" fontId="5" fillId="0" borderId="81" xfId="0" applyFont="1" applyBorder="1" applyAlignment="1">
      <alignment vertical="top" wrapText="1"/>
    </xf>
    <xf numFmtId="166" fontId="5" fillId="0" borderId="82" xfId="0" applyNumberFormat="1" applyFont="1" applyBorder="1" applyAlignment="1">
      <alignment horizontal="center" vertical="top"/>
    </xf>
    <xf numFmtId="0" fontId="6" fillId="0" borderId="20" xfId="1" applyNumberFormat="1" applyFont="1" applyFill="1" applyBorder="1" applyAlignment="1">
      <alignment horizontal="center" vertical="top"/>
    </xf>
    <xf numFmtId="0" fontId="6" fillId="0" borderId="20" xfId="1" applyNumberFormat="1" applyFont="1" applyBorder="1" applyAlignment="1">
      <alignment horizontal="center" vertical="top"/>
    </xf>
    <xf numFmtId="165" fontId="6" fillId="0" borderId="20" xfId="1" applyFont="1" applyBorder="1" applyAlignment="1">
      <alignment horizontal="center" vertical="top"/>
    </xf>
    <xf numFmtId="0" fontId="10" fillId="0" borderId="20" xfId="1" applyNumberFormat="1" applyFont="1" applyBorder="1" applyAlignment="1">
      <alignment vertical="top"/>
    </xf>
    <xf numFmtId="0" fontId="10" fillId="0" borderId="20" xfId="1" applyNumberFormat="1" applyFont="1" applyBorder="1" applyAlignment="1">
      <alignment horizontal="center" vertical="top"/>
    </xf>
    <xf numFmtId="165" fontId="10" fillId="0" borderId="20" xfId="1" applyFont="1" applyBorder="1" applyAlignment="1">
      <alignment horizontal="center" vertical="top"/>
    </xf>
    <xf numFmtId="0" fontId="6" fillId="0" borderId="22" xfId="1" applyNumberFormat="1" applyFont="1" applyFill="1" applyBorder="1" applyAlignment="1">
      <alignment horizontal="center" vertical="top"/>
    </xf>
    <xf numFmtId="0" fontId="6" fillId="0" borderId="5" xfId="1" applyNumberFormat="1" applyFont="1" applyBorder="1" applyAlignment="1">
      <alignment vertical="top"/>
    </xf>
    <xf numFmtId="0" fontId="11" fillId="0" borderId="20" xfId="0" applyFont="1" applyBorder="1" applyAlignment="1">
      <alignment vertical="top" wrapText="1"/>
    </xf>
    <xf numFmtId="0" fontId="11" fillId="0" borderId="20" xfId="0" applyFont="1" applyBorder="1" applyAlignment="1">
      <alignment vertical="top"/>
    </xf>
    <xf numFmtId="0" fontId="11" fillId="0" borderId="20" xfId="0" applyFont="1" applyBorder="1" applyAlignment="1">
      <alignment horizontal="center" vertical="top"/>
    </xf>
    <xf numFmtId="166" fontId="11" fillId="0" borderId="20" xfId="0" applyNumberFormat="1" applyFont="1" applyBorder="1" applyAlignment="1">
      <alignment vertical="top"/>
    </xf>
    <xf numFmtId="166" fontId="11" fillId="0" borderId="8" xfId="0" applyNumberFormat="1" applyFont="1" applyBorder="1" applyAlignment="1">
      <alignment vertical="top"/>
    </xf>
    <xf numFmtId="0" fontId="12" fillId="0" borderId="20" xfId="0" applyFont="1" applyBorder="1" applyAlignment="1">
      <alignment vertical="top" wrapText="1"/>
    </xf>
    <xf numFmtId="0" fontId="6" fillId="0" borderId="5" xfId="1" applyNumberFormat="1" applyFont="1" applyFill="1" applyBorder="1" applyAlignment="1">
      <alignment vertical="top"/>
    </xf>
    <xf numFmtId="0" fontId="6" fillId="0" borderId="5" xfId="1" applyNumberFormat="1" applyFont="1" applyFill="1" applyBorder="1" applyAlignment="1">
      <alignment horizontal="center" vertical="top"/>
    </xf>
    <xf numFmtId="165" fontId="6" fillId="0" borderId="5" xfId="1" applyFont="1" applyFill="1" applyBorder="1" applyAlignment="1">
      <alignment horizontal="center" vertical="top"/>
    </xf>
    <xf numFmtId="167" fontId="5" fillId="0" borderId="19" xfId="0" applyNumberFormat="1" applyFont="1" applyBorder="1" applyAlignment="1">
      <alignment horizontal="center" vertical="top"/>
    </xf>
    <xf numFmtId="0" fontId="11" fillId="0" borderId="19" xfId="0" applyFont="1" applyBorder="1" applyAlignment="1">
      <alignment vertical="top"/>
    </xf>
    <xf numFmtId="0" fontId="11" fillId="0" borderId="15" xfId="0" applyFont="1" applyBorder="1" applyAlignment="1">
      <alignment vertical="top"/>
    </xf>
  </cellXfs>
  <cellStyles count="49">
    <cellStyle name="20% - Accent1 2" xfId="26" xr:uid="{00000000-0005-0000-0000-000000000000}"/>
    <cellStyle name="20% - Accent2 2" xfId="30" xr:uid="{00000000-0005-0000-0000-000001000000}"/>
    <cellStyle name="20% - Accent3 2" xfId="34" xr:uid="{00000000-0005-0000-0000-000002000000}"/>
    <cellStyle name="20% - Accent4 2" xfId="38" xr:uid="{00000000-0005-0000-0000-000003000000}"/>
    <cellStyle name="20% - Accent5 2" xfId="42" xr:uid="{00000000-0005-0000-0000-000004000000}"/>
    <cellStyle name="20% - Accent6 2" xfId="46" xr:uid="{00000000-0005-0000-0000-000005000000}"/>
    <cellStyle name="40% - Accent1 2" xfId="27" xr:uid="{00000000-0005-0000-0000-000006000000}"/>
    <cellStyle name="40% - Accent2 2" xfId="31" xr:uid="{00000000-0005-0000-0000-000007000000}"/>
    <cellStyle name="40% - Accent3 2" xfId="35" xr:uid="{00000000-0005-0000-0000-000008000000}"/>
    <cellStyle name="40% - Accent4 2" xfId="39" xr:uid="{00000000-0005-0000-0000-000009000000}"/>
    <cellStyle name="40% - Accent5 2" xfId="43" xr:uid="{00000000-0005-0000-0000-00000A000000}"/>
    <cellStyle name="40% - Accent6 2" xfId="47" xr:uid="{00000000-0005-0000-0000-00000B000000}"/>
    <cellStyle name="60% - Accent1 2" xfId="28" xr:uid="{00000000-0005-0000-0000-00000C000000}"/>
    <cellStyle name="60% - Accent2 2" xfId="32" xr:uid="{00000000-0005-0000-0000-00000D000000}"/>
    <cellStyle name="60% - Accent3 2" xfId="36" xr:uid="{00000000-0005-0000-0000-00000E000000}"/>
    <cellStyle name="60% - Accent4 2" xfId="40" xr:uid="{00000000-0005-0000-0000-00000F000000}"/>
    <cellStyle name="60% - Accent5 2" xfId="44" xr:uid="{00000000-0005-0000-0000-000010000000}"/>
    <cellStyle name="60% - Accent6 2" xfId="48" xr:uid="{00000000-0005-0000-0000-000011000000}"/>
    <cellStyle name="Accent1 2" xfId="25" xr:uid="{00000000-0005-0000-0000-000012000000}"/>
    <cellStyle name="Accent2 2" xfId="29" xr:uid="{00000000-0005-0000-0000-000013000000}"/>
    <cellStyle name="Accent3 2" xfId="33" xr:uid="{00000000-0005-0000-0000-000014000000}"/>
    <cellStyle name="Accent4 2" xfId="37" xr:uid="{00000000-0005-0000-0000-000015000000}"/>
    <cellStyle name="Accent5 2" xfId="41" xr:uid="{00000000-0005-0000-0000-000016000000}"/>
    <cellStyle name="Accent6 2" xfId="45" xr:uid="{00000000-0005-0000-0000-000017000000}"/>
    <cellStyle name="Bad 2" xfId="20" xr:uid="{00000000-0005-0000-0000-000018000000}"/>
    <cellStyle name="Calculation" xfId="10" builtinId="22" customBuiltin="1"/>
    <cellStyle name="Check Cell" xfId="12" builtinId="23" customBuiltin="1"/>
    <cellStyle name="Comma" xfId="1" builtinId="3"/>
    <cellStyle name="Comma 2" xfId="15" xr:uid="{00000000-0005-0000-0000-00001C000000}"/>
    <cellStyle name="Currency" xfId="2" builtinId="4"/>
    <cellStyle name="Currency 2" xfId="16" xr:uid="{00000000-0005-0000-0000-00001E000000}"/>
    <cellStyle name="Explanatory Text 2" xfId="24" xr:uid="{00000000-0005-0000-0000-00001F000000}"/>
    <cellStyle name="Good 2" xfId="19" xr:uid="{00000000-0005-0000-0000-000020000000}"/>
    <cellStyle name="Heading 1" xfId="5" builtinId="16" customBuiltin="1"/>
    <cellStyle name="Heading 2" xfId="6" builtinId="17" customBuiltin="1"/>
    <cellStyle name="Heading 3" xfId="7" builtinId="18" customBuiltin="1"/>
    <cellStyle name="Heading 4 2" xfId="18" xr:uid="{00000000-0005-0000-0000-000024000000}"/>
    <cellStyle name="Input" xfId="8" builtinId="20" customBuiltin="1"/>
    <cellStyle name="Linked Cell" xfId="11" builtinId="24" customBuiltin="1"/>
    <cellStyle name="Neutral 2" xfId="21" xr:uid="{00000000-0005-0000-0000-000027000000}"/>
    <cellStyle name="Normal" xfId="0" builtinId="0"/>
    <cellStyle name="Normal 2" xfId="3" xr:uid="{00000000-0005-0000-0000-000029000000}"/>
    <cellStyle name="Normal 3" xfId="4" xr:uid="{00000000-0005-0000-0000-00002A000000}"/>
    <cellStyle name="Normal 4" xfId="14" xr:uid="{00000000-0005-0000-0000-00002B000000}"/>
    <cellStyle name="Note 2" xfId="23" xr:uid="{00000000-0005-0000-0000-00002C000000}"/>
    <cellStyle name="Output" xfId="9" builtinId="21" customBuiltin="1"/>
    <cellStyle name="Title 2" xfId="17" xr:uid="{00000000-0005-0000-0000-00002E000000}"/>
    <cellStyle name="Total" xfId="13" builtinId="25" customBuiltin="1"/>
    <cellStyle name="Warning Text 2" xfId="22" xr:uid="{00000000-0005-0000-0000-000030000000}"/>
  </cellStyles>
  <dxfs count="0"/>
  <tableStyles count="0" defaultTableStyle="TableStyleMedium2" defaultPivotStyle="PivotStyleLight16"/>
  <colors>
    <mruColors>
      <color rgb="FFE2EF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1797"/>
  <sheetViews>
    <sheetView workbookViewId="0">
      <pane ySplit="3" topLeftCell="A4" activePane="bottomLeft" state="frozen"/>
      <selection pane="bottomLeft" activeCell="B5" sqref="B5"/>
    </sheetView>
  </sheetViews>
  <sheetFormatPr defaultColWidth="14.36328125" defaultRowHeight="15" customHeight="1"/>
  <cols>
    <col min="1" max="3" width="8.81640625" customWidth="1"/>
    <col min="4" max="4" width="50" customWidth="1"/>
    <col min="5" max="5" width="8.81640625" customWidth="1"/>
    <col min="6" max="6" width="9.81640625" customWidth="1"/>
    <col min="7" max="7" width="12.54296875" customWidth="1"/>
    <col min="8" max="8" width="14.1796875" customWidth="1"/>
  </cols>
  <sheetData>
    <row r="1" spans="1:8" ht="15.75" customHeight="1">
      <c r="A1" s="1" t="s">
        <v>0</v>
      </c>
      <c r="B1" s="2"/>
      <c r="C1" s="2"/>
      <c r="D1" s="3"/>
      <c r="E1" s="1"/>
      <c r="F1" s="1"/>
      <c r="G1" s="4"/>
      <c r="H1" s="4"/>
    </row>
    <row r="2" spans="1:8" ht="15.75" customHeight="1">
      <c r="A2" s="1" t="s">
        <v>1</v>
      </c>
      <c r="B2" s="2"/>
      <c r="C2" s="2"/>
      <c r="D2" s="3"/>
      <c r="E2" s="1"/>
      <c r="F2" s="1"/>
      <c r="G2" s="4"/>
      <c r="H2" s="4"/>
    </row>
    <row r="3" spans="1:8" ht="15.75" customHeight="1">
      <c r="A3" s="5" t="s">
        <v>2</v>
      </c>
      <c r="B3" s="6" t="s">
        <v>3</v>
      </c>
      <c r="C3" s="6" t="s">
        <v>4</v>
      </c>
      <c r="D3" s="7" t="s">
        <v>5</v>
      </c>
      <c r="E3" s="6" t="s">
        <v>6</v>
      </c>
      <c r="F3" s="6" t="s">
        <v>7</v>
      </c>
      <c r="G3" s="8" t="s">
        <v>8</v>
      </c>
      <c r="H3" s="9" t="s">
        <v>9</v>
      </c>
    </row>
    <row r="4" spans="1:8" ht="15.75" customHeight="1">
      <c r="A4" s="10"/>
      <c r="B4" s="11"/>
      <c r="C4" s="11"/>
      <c r="D4" s="12"/>
      <c r="E4" s="13"/>
      <c r="F4" s="13"/>
      <c r="G4" s="14"/>
      <c r="H4" s="15"/>
    </row>
    <row r="5" spans="1:8" ht="15.75" customHeight="1">
      <c r="A5" s="10">
        <v>0</v>
      </c>
      <c r="B5" s="11">
        <v>0</v>
      </c>
      <c r="C5" s="11"/>
      <c r="D5" s="12" t="s">
        <v>10</v>
      </c>
      <c r="E5" s="13"/>
      <c r="F5" s="13">
        <v>0</v>
      </c>
      <c r="G5" s="14"/>
      <c r="H5" s="15"/>
    </row>
    <row r="6" spans="1:8" ht="15.75" customHeight="1">
      <c r="A6" s="10"/>
      <c r="B6" s="11"/>
      <c r="C6" s="11"/>
      <c r="D6" s="12"/>
      <c r="E6" s="13"/>
      <c r="F6" s="13"/>
      <c r="G6" s="14"/>
      <c r="H6" s="15"/>
    </row>
    <row r="7" spans="1:8" ht="15.75" customHeight="1">
      <c r="A7" s="10">
        <v>0</v>
      </c>
      <c r="B7" s="11">
        <v>0</v>
      </c>
      <c r="C7" s="11"/>
      <c r="D7" s="12" t="s">
        <v>11</v>
      </c>
      <c r="E7" s="13"/>
      <c r="F7" s="13">
        <v>0</v>
      </c>
      <c r="G7" s="14"/>
      <c r="H7" s="15"/>
    </row>
    <row r="8" spans="1:8" ht="15.75" customHeight="1">
      <c r="A8" s="10"/>
      <c r="B8" s="11"/>
      <c r="C8" s="11"/>
      <c r="D8" s="12"/>
      <c r="E8" s="13"/>
      <c r="F8" s="13"/>
      <c r="G8" s="14"/>
      <c r="H8" s="15"/>
    </row>
    <row r="9" spans="1:8" ht="15.75" customHeight="1">
      <c r="A9" s="10">
        <v>0</v>
      </c>
      <c r="B9" s="11">
        <v>0</v>
      </c>
      <c r="C9" s="11"/>
      <c r="D9" s="12" t="s">
        <v>12</v>
      </c>
      <c r="E9" s="13"/>
      <c r="F9" s="13">
        <v>0</v>
      </c>
      <c r="G9" s="14"/>
      <c r="H9" s="15"/>
    </row>
    <row r="10" spans="1:8" ht="15.75" customHeight="1">
      <c r="A10" s="10"/>
      <c r="B10" s="11"/>
      <c r="C10" s="11"/>
      <c r="D10" s="12"/>
      <c r="E10" s="13"/>
      <c r="F10" s="13"/>
      <c r="G10" s="14"/>
      <c r="H10" s="15"/>
    </row>
    <row r="11" spans="1:8" ht="15.75" customHeight="1">
      <c r="A11" s="10">
        <v>0</v>
      </c>
      <c r="B11" s="11">
        <v>0</v>
      </c>
      <c r="C11" s="11"/>
      <c r="D11" s="12" t="s">
        <v>13</v>
      </c>
      <c r="E11" s="13"/>
      <c r="F11" s="13">
        <v>0</v>
      </c>
      <c r="G11" s="14"/>
      <c r="H11" s="15"/>
    </row>
    <row r="12" spans="1:8" ht="15.75" customHeight="1">
      <c r="A12" s="10"/>
      <c r="B12" s="11"/>
      <c r="C12" s="11"/>
      <c r="D12" s="12"/>
      <c r="E12" s="13"/>
      <c r="F12" s="13"/>
      <c r="G12" s="14"/>
      <c r="H12" s="15"/>
    </row>
    <row r="13" spans="1:8" ht="15.75" customHeight="1">
      <c r="A13" s="10">
        <v>0</v>
      </c>
      <c r="B13" s="11">
        <v>0</v>
      </c>
      <c r="C13" s="11"/>
      <c r="D13" s="12" t="s">
        <v>14</v>
      </c>
      <c r="E13" s="13"/>
      <c r="F13" s="13">
        <v>0</v>
      </c>
      <c r="G13" s="14"/>
      <c r="H13" s="15"/>
    </row>
    <row r="14" spans="1:8" ht="15.75" customHeight="1">
      <c r="A14" s="10"/>
      <c r="B14" s="11"/>
      <c r="C14" s="11"/>
      <c r="D14" s="12"/>
      <c r="E14" s="13"/>
      <c r="F14" s="13"/>
      <c r="G14" s="14"/>
      <c r="H14" s="15"/>
    </row>
    <row r="15" spans="1:8" ht="15.75" customHeight="1">
      <c r="A15" s="10">
        <v>0</v>
      </c>
      <c r="B15" s="11">
        <v>0</v>
      </c>
      <c r="C15" s="11"/>
      <c r="D15" s="12" t="s">
        <v>15</v>
      </c>
      <c r="E15" s="13"/>
      <c r="F15" s="13">
        <v>0</v>
      </c>
      <c r="G15" s="14"/>
      <c r="H15" s="15"/>
    </row>
    <row r="16" spans="1:8" ht="15.75" customHeight="1">
      <c r="A16" s="10"/>
      <c r="B16" s="11"/>
      <c r="C16" s="11"/>
      <c r="D16" s="12"/>
      <c r="E16" s="13"/>
      <c r="F16" s="13"/>
      <c r="G16" s="14"/>
      <c r="H16" s="15"/>
    </row>
    <row r="17" spans="1:8" ht="15.75" customHeight="1">
      <c r="A17" s="10">
        <v>0</v>
      </c>
      <c r="B17" s="11">
        <v>0</v>
      </c>
      <c r="C17" s="11"/>
      <c r="D17" s="12" t="s">
        <v>16</v>
      </c>
      <c r="E17" s="13"/>
      <c r="F17" s="13">
        <v>0</v>
      </c>
      <c r="G17" s="14"/>
      <c r="H17" s="15"/>
    </row>
    <row r="18" spans="1:8" ht="15.75" customHeight="1">
      <c r="A18" s="10"/>
      <c r="B18" s="11"/>
      <c r="C18" s="11"/>
      <c r="D18" s="12"/>
      <c r="E18" s="13"/>
      <c r="F18" s="13"/>
      <c r="G18" s="14"/>
      <c r="H18" s="15"/>
    </row>
    <row r="19" spans="1:8" ht="15.75" customHeight="1">
      <c r="A19" s="10">
        <v>0</v>
      </c>
      <c r="B19" s="11">
        <v>0</v>
      </c>
      <c r="C19" s="11"/>
      <c r="D19" s="12" t="s">
        <v>17</v>
      </c>
      <c r="E19" s="13"/>
      <c r="F19" s="13">
        <v>0</v>
      </c>
      <c r="G19" s="14"/>
      <c r="H19" s="15"/>
    </row>
    <row r="20" spans="1:8" ht="15.75" customHeight="1">
      <c r="A20" s="10"/>
      <c r="B20" s="11"/>
      <c r="C20" s="11"/>
      <c r="D20" s="12"/>
      <c r="E20" s="13"/>
      <c r="F20" s="13"/>
      <c r="G20" s="14"/>
      <c r="H20" s="15"/>
    </row>
    <row r="21" spans="1:8" ht="15.75" customHeight="1">
      <c r="A21" s="10">
        <v>0</v>
      </c>
      <c r="B21" s="11">
        <v>0</v>
      </c>
      <c r="C21" s="11"/>
      <c r="D21" s="12" t="s">
        <v>18</v>
      </c>
      <c r="E21" s="13"/>
      <c r="F21" s="13">
        <v>0</v>
      </c>
      <c r="G21" s="14"/>
      <c r="H21" s="15"/>
    </row>
    <row r="22" spans="1:8" ht="15.75" customHeight="1">
      <c r="A22" s="10"/>
      <c r="B22" s="11"/>
      <c r="C22" s="11"/>
      <c r="D22" s="12"/>
      <c r="E22" s="13"/>
      <c r="F22" s="13"/>
      <c r="G22" s="14"/>
      <c r="H22" s="15"/>
    </row>
    <row r="23" spans="1:8" ht="15.75" customHeight="1">
      <c r="A23" s="10">
        <v>0</v>
      </c>
      <c r="B23" s="11">
        <v>0</v>
      </c>
      <c r="C23" s="11"/>
      <c r="D23" s="12" t="s">
        <v>19</v>
      </c>
      <c r="E23" s="13"/>
      <c r="F23" s="13">
        <v>0</v>
      </c>
      <c r="G23" s="14"/>
      <c r="H23" s="15"/>
    </row>
    <row r="24" spans="1:8" ht="15.75" customHeight="1">
      <c r="A24" s="10"/>
      <c r="B24" s="11"/>
      <c r="C24" s="11"/>
      <c r="D24" s="12"/>
      <c r="E24" s="13"/>
      <c r="F24" s="13"/>
      <c r="G24" s="14"/>
      <c r="H24" s="15"/>
    </row>
    <row r="25" spans="1:8" ht="15.75" customHeight="1">
      <c r="A25" s="10">
        <v>0</v>
      </c>
      <c r="B25" s="11">
        <v>0</v>
      </c>
      <c r="C25" s="11"/>
      <c r="D25" s="12" t="s">
        <v>20</v>
      </c>
      <c r="E25" s="13"/>
      <c r="F25" s="13">
        <v>0</v>
      </c>
      <c r="G25" s="14"/>
      <c r="H25" s="15"/>
    </row>
    <row r="26" spans="1:8" ht="15.75" customHeight="1">
      <c r="A26" s="10"/>
      <c r="B26" s="11"/>
      <c r="C26" s="11"/>
      <c r="D26" s="12"/>
      <c r="E26" s="13"/>
      <c r="F26" s="13"/>
      <c r="G26" s="14"/>
      <c r="H26" s="15"/>
    </row>
    <row r="27" spans="1:8" ht="15.75" customHeight="1">
      <c r="A27" s="10">
        <v>0</v>
      </c>
      <c r="B27" s="11">
        <v>0</v>
      </c>
      <c r="C27" s="11"/>
      <c r="D27" s="12" t="s">
        <v>21</v>
      </c>
      <c r="E27" s="13"/>
      <c r="F27" s="13">
        <v>0</v>
      </c>
      <c r="G27" s="14"/>
      <c r="H27" s="15"/>
    </row>
    <row r="28" spans="1:8" ht="15.75" customHeight="1">
      <c r="A28" s="10"/>
      <c r="B28" s="11"/>
      <c r="C28" s="11"/>
      <c r="D28" s="12"/>
      <c r="E28" s="13"/>
      <c r="F28" s="13"/>
      <c r="G28" s="14"/>
      <c r="H28" s="15"/>
    </row>
    <row r="29" spans="1:8" ht="15.75" customHeight="1">
      <c r="A29" s="10">
        <v>0</v>
      </c>
      <c r="B29" s="11">
        <v>0</v>
      </c>
      <c r="C29" s="11"/>
      <c r="D29" s="12" t="s">
        <v>22</v>
      </c>
      <c r="E29" s="13"/>
      <c r="F29" s="13">
        <v>0</v>
      </c>
      <c r="G29" s="14"/>
      <c r="H29" s="15"/>
    </row>
    <row r="30" spans="1:8" ht="15.75" customHeight="1">
      <c r="A30" s="10"/>
      <c r="B30" s="11"/>
      <c r="C30" s="11"/>
      <c r="D30" s="12"/>
      <c r="E30" s="13"/>
      <c r="F30" s="13"/>
      <c r="G30" s="14"/>
      <c r="H30" s="15"/>
    </row>
    <row r="31" spans="1:8" ht="15.75" customHeight="1">
      <c r="A31" s="10">
        <v>0</v>
      </c>
      <c r="B31" s="11">
        <v>0</v>
      </c>
      <c r="C31" s="11"/>
      <c r="D31" s="12" t="s">
        <v>23</v>
      </c>
      <c r="E31" s="13"/>
      <c r="F31" s="13">
        <v>0</v>
      </c>
      <c r="G31" s="14"/>
      <c r="H31" s="15"/>
    </row>
    <row r="32" spans="1:8" ht="15.75" customHeight="1">
      <c r="A32" s="10"/>
      <c r="B32" s="11"/>
      <c r="C32" s="11"/>
      <c r="D32" s="12"/>
      <c r="E32" s="13"/>
      <c r="F32" s="13"/>
      <c r="G32" s="14"/>
      <c r="H32" s="15"/>
    </row>
    <row r="33" spans="1:8" ht="15.75" customHeight="1">
      <c r="A33" s="10">
        <v>0</v>
      </c>
      <c r="B33" s="11">
        <v>0</v>
      </c>
      <c r="C33" s="11"/>
      <c r="D33" s="12" t="s">
        <v>24</v>
      </c>
      <c r="E33" s="13"/>
      <c r="F33" s="13">
        <v>0</v>
      </c>
      <c r="G33" s="14"/>
      <c r="H33" s="15"/>
    </row>
    <row r="34" spans="1:8" ht="15.75" customHeight="1">
      <c r="A34" s="10"/>
      <c r="B34" s="11"/>
      <c r="C34" s="11"/>
      <c r="D34" s="12"/>
      <c r="E34" s="13"/>
      <c r="F34" s="13"/>
      <c r="G34" s="14"/>
      <c r="H34" s="15"/>
    </row>
    <row r="35" spans="1:8" ht="15.75" customHeight="1">
      <c r="A35" s="10">
        <v>0</v>
      </c>
      <c r="B35" s="11">
        <v>0</v>
      </c>
      <c r="C35" s="11"/>
      <c r="D35" s="12" t="s">
        <v>25</v>
      </c>
      <c r="E35" s="13"/>
      <c r="F35" s="13">
        <v>0</v>
      </c>
      <c r="G35" s="14"/>
      <c r="H35" s="15"/>
    </row>
    <row r="36" spans="1:8" ht="15.75" customHeight="1">
      <c r="A36" s="10"/>
      <c r="B36" s="11"/>
      <c r="C36" s="11"/>
      <c r="D36" s="12"/>
      <c r="E36" s="13"/>
      <c r="F36" s="13"/>
      <c r="G36" s="14"/>
      <c r="H36" s="15"/>
    </row>
    <row r="37" spans="1:8" ht="15.75" customHeight="1">
      <c r="A37" s="10">
        <v>0</v>
      </c>
      <c r="B37" s="11">
        <v>0</v>
      </c>
      <c r="C37" s="11"/>
      <c r="D37" s="12" t="s">
        <v>26</v>
      </c>
      <c r="E37" s="13"/>
      <c r="F37" s="13">
        <v>0</v>
      </c>
      <c r="G37" s="14"/>
      <c r="H37" s="15"/>
    </row>
    <row r="38" spans="1:8" ht="15.75" customHeight="1">
      <c r="A38" s="10"/>
      <c r="B38" s="11"/>
      <c r="C38" s="11"/>
      <c r="D38" s="12"/>
      <c r="E38" s="13"/>
      <c r="F38" s="13"/>
      <c r="G38" s="14"/>
      <c r="H38" s="15"/>
    </row>
    <row r="39" spans="1:8" ht="15.75" customHeight="1">
      <c r="A39" s="10">
        <v>0</v>
      </c>
      <c r="B39" s="11">
        <v>0</v>
      </c>
      <c r="C39" s="11"/>
      <c r="D39" s="12"/>
      <c r="E39" s="13"/>
      <c r="F39" s="13">
        <v>0</v>
      </c>
      <c r="G39" s="14"/>
      <c r="H39" s="15"/>
    </row>
    <row r="40" spans="1:8" ht="15.75" customHeight="1">
      <c r="A40" s="10"/>
      <c r="B40" s="11"/>
      <c r="C40" s="11"/>
      <c r="D40" s="12"/>
      <c r="E40" s="13"/>
      <c r="F40" s="13"/>
      <c r="G40" s="14"/>
      <c r="H40" s="15"/>
    </row>
    <row r="41" spans="1:8" ht="15.75" customHeight="1">
      <c r="A41" s="10">
        <v>1</v>
      </c>
      <c r="B41" s="11">
        <v>1</v>
      </c>
      <c r="C41" s="11"/>
      <c r="D41" s="12" t="s">
        <v>27</v>
      </c>
      <c r="E41" s="13" t="s">
        <v>28</v>
      </c>
      <c r="F41" s="13">
        <v>0</v>
      </c>
      <c r="G41" s="14"/>
      <c r="H41" s="15"/>
    </row>
    <row r="42" spans="1:8" ht="15.75" customHeight="1">
      <c r="A42" s="10"/>
      <c r="B42" s="11"/>
      <c r="C42" s="11"/>
      <c r="D42" s="12"/>
      <c r="E42" s="13"/>
      <c r="F42" s="13"/>
      <c r="G42" s="14"/>
      <c r="H42" s="15"/>
    </row>
    <row r="43" spans="1:8" ht="15.75" customHeight="1">
      <c r="A43" s="10">
        <v>1</v>
      </c>
      <c r="B43" s="11">
        <v>1</v>
      </c>
      <c r="C43" s="11"/>
      <c r="D43" s="12" t="s">
        <v>29</v>
      </c>
      <c r="E43" s="13" t="s">
        <v>28</v>
      </c>
      <c r="F43" s="13">
        <v>0</v>
      </c>
      <c r="G43" s="14"/>
      <c r="H43" s="15"/>
    </row>
    <row r="44" spans="1:8" ht="15.75" customHeight="1">
      <c r="A44" s="10"/>
      <c r="B44" s="11"/>
      <c r="C44" s="11"/>
      <c r="D44" s="12"/>
      <c r="E44" s="13"/>
      <c r="F44" s="13"/>
      <c r="G44" s="14"/>
      <c r="H44" s="15"/>
    </row>
    <row r="45" spans="1:8" ht="15.75" customHeight="1">
      <c r="A45" s="10">
        <v>1</v>
      </c>
      <c r="B45" s="11">
        <v>1</v>
      </c>
      <c r="C45" s="11"/>
      <c r="D45" s="12" t="s">
        <v>30</v>
      </c>
      <c r="E45" s="13"/>
      <c r="F45" s="13">
        <v>0</v>
      </c>
      <c r="G45" s="14"/>
      <c r="H45" s="15"/>
    </row>
    <row r="46" spans="1:8" ht="15.75" customHeight="1">
      <c r="A46" s="10"/>
      <c r="B46" s="11"/>
      <c r="C46" s="11"/>
      <c r="D46" s="12"/>
      <c r="E46" s="13"/>
      <c r="F46" s="13"/>
      <c r="G46" s="14"/>
      <c r="H46" s="15"/>
    </row>
    <row r="47" spans="1:8" ht="15.75" customHeight="1">
      <c r="A47" s="10">
        <v>1</v>
      </c>
      <c r="B47" s="11">
        <v>1</v>
      </c>
      <c r="C47" s="11"/>
      <c r="D47" s="12" t="s">
        <v>31</v>
      </c>
      <c r="E47" s="13"/>
      <c r="F47" s="13">
        <v>0</v>
      </c>
      <c r="G47" s="14"/>
      <c r="H47" s="15"/>
    </row>
    <row r="48" spans="1:8" ht="15.75" customHeight="1">
      <c r="A48" s="10"/>
      <c r="B48" s="11"/>
      <c r="C48" s="11"/>
      <c r="D48" s="12"/>
      <c r="E48" s="13"/>
      <c r="F48" s="13"/>
      <c r="G48" s="14"/>
      <c r="H48" s="15"/>
    </row>
    <row r="49" spans="1:8" ht="15.75" customHeight="1">
      <c r="A49" s="10">
        <v>1</v>
      </c>
      <c r="B49" s="11">
        <v>1</v>
      </c>
      <c r="C49" s="11"/>
      <c r="D49" s="12" t="s">
        <v>32</v>
      </c>
      <c r="E49" s="13"/>
      <c r="F49" s="13">
        <v>0</v>
      </c>
      <c r="G49" s="14"/>
      <c r="H49" s="15"/>
    </row>
    <row r="50" spans="1:8" ht="15.75" customHeight="1">
      <c r="A50" s="10"/>
      <c r="B50" s="11"/>
      <c r="C50" s="11"/>
      <c r="D50" s="12"/>
      <c r="E50" s="13"/>
      <c r="F50" s="13"/>
      <c r="G50" s="14"/>
      <c r="H50" s="15"/>
    </row>
    <row r="51" spans="1:8" ht="15.75" customHeight="1">
      <c r="A51" s="10">
        <v>1</v>
      </c>
      <c r="B51" s="11">
        <v>1</v>
      </c>
      <c r="C51" s="11"/>
      <c r="D51" s="12" t="s">
        <v>33</v>
      </c>
      <c r="E51" s="13"/>
      <c r="F51" s="13">
        <v>0</v>
      </c>
      <c r="G51" s="14"/>
      <c r="H51" s="15"/>
    </row>
    <row r="52" spans="1:8" ht="15.75" customHeight="1">
      <c r="A52" s="10"/>
      <c r="B52" s="11"/>
      <c r="C52" s="11"/>
      <c r="D52" s="12"/>
      <c r="E52" s="13"/>
      <c r="F52" s="13"/>
      <c r="G52" s="14"/>
      <c r="H52" s="15"/>
    </row>
    <row r="53" spans="1:8" ht="15.75" customHeight="1">
      <c r="A53" s="10">
        <v>1</v>
      </c>
      <c r="B53" s="11">
        <v>1</v>
      </c>
      <c r="C53" s="11"/>
      <c r="D53" s="12" t="s">
        <v>34</v>
      </c>
      <c r="E53" s="13"/>
      <c r="F53" s="13">
        <v>0</v>
      </c>
      <c r="G53" s="14"/>
      <c r="H53" s="15"/>
    </row>
    <row r="54" spans="1:8" ht="15.75" customHeight="1">
      <c r="A54" s="10"/>
      <c r="B54" s="11"/>
      <c r="C54" s="11"/>
      <c r="D54" s="12"/>
      <c r="E54" s="13"/>
      <c r="F54" s="13"/>
      <c r="G54" s="14"/>
      <c r="H54" s="15"/>
    </row>
    <row r="55" spans="1:8" ht="15.75" customHeight="1">
      <c r="A55" s="10">
        <v>1</v>
      </c>
      <c r="B55" s="11">
        <v>1</v>
      </c>
      <c r="C55" s="11"/>
      <c r="D55" s="12" t="s">
        <v>35</v>
      </c>
      <c r="E55" s="13"/>
      <c r="F55" s="13">
        <v>0</v>
      </c>
      <c r="G55" s="14"/>
      <c r="H55" s="15"/>
    </row>
    <row r="56" spans="1:8" ht="15.75" customHeight="1">
      <c r="A56" s="10"/>
      <c r="B56" s="11"/>
      <c r="C56" s="11"/>
      <c r="D56" s="12"/>
      <c r="E56" s="13"/>
      <c r="F56" s="13"/>
      <c r="G56" s="14"/>
      <c r="H56" s="15"/>
    </row>
    <row r="57" spans="1:8" ht="15.75" customHeight="1">
      <c r="A57" s="10">
        <v>1</v>
      </c>
      <c r="B57" s="11">
        <v>1</v>
      </c>
      <c r="C57" s="11"/>
      <c r="D57" s="12" t="s">
        <v>36</v>
      </c>
      <c r="E57" s="13"/>
      <c r="F57" s="13">
        <v>0</v>
      </c>
      <c r="G57" s="14"/>
      <c r="H57" s="15"/>
    </row>
    <row r="58" spans="1:8" ht="15.75" customHeight="1">
      <c r="A58" s="10"/>
      <c r="B58" s="11"/>
      <c r="C58" s="11"/>
      <c r="D58" s="12"/>
      <c r="E58" s="13"/>
      <c r="F58" s="13"/>
      <c r="G58" s="14"/>
      <c r="H58" s="15"/>
    </row>
    <row r="59" spans="1:8" ht="15.75" customHeight="1">
      <c r="A59" s="10">
        <v>1</v>
      </c>
      <c r="B59" s="11">
        <v>1</v>
      </c>
      <c r="C59" s="11"/>
      <c r="D59" s="12" t="s">
        <v>37</v>
      </c>
      <c r="E59" s="13"/>
      <c r="F59" s="13">
        <v>0</v>
      </c>
      <c r="G59" s="14"/>
      <c r="H59" s="15"/>
    </row>
    <row r="60" spans="1:8" ht="15.75" customHeight="1">
      <c r="A60" s="10"/>
      <c r="B60" s="11"/>
      <c r="C60" s="11"/>
      <c r="D60" s="12"/>
      <c r="E60" s="13"/>
      <c r="F60" s="13"/>
      <c r="G60" s="14"/>
      <c r="H60" s="15"/>
    </row>
    <row r="61" spans="1:8" ht="15.75" customHeight="1">
      <c r="A61" s="10">
        <v>1</v>
      </c>
      <c r="B61" s="11">
        <v>1</v>
      </c>
      <c r="C61" s="11"/>
      <c r="D61" s="12" t="s">
        <v>38</v>
      </c>
      <c r="E61" s="13" t="s">
        <v>39</v>
      </c>
      <c r="F61" s="13">
        <v>0</v>
      </c>
      <c r="G61" s="14"/>
      <c r="H61" s="15"/>
    </row>
    <row r="62" spans="1:8" ht="15.75" customHeight="1">
      <c r="A62" s="10"/>
      <c r="B62" s="11"/>
      <c r="C62" s="11"/>
      <c r="D62" s="12"/>
      <c r="E62" s="13"/>
      <c r="F62" s="13"/>
      <c r="G62" s="14"/>
      <c r="H62" s="15"/>
    </row>
    <row r="63" spans="1:8" ht="15.75" customHeight="1">
      <c r="A63" s="10">
        <v>1</v>
      </c>
      <c r="B63" s="11">
        <v>1</v>
      </c>
      <c r="C63" s="11">
        <v>1</v>
      </c>
      <c r="D63" s="12" t="s">
        <v>40</v>
      </c>
      <c r="E63" s="13" t="s">
        <v>41</v>
      </c>
      <c r="F63" s="13">
        <v>1</v>
      </c>
      <c r="G63" s="14"/>
      <c r="H63" s="15" t="str">
        <f t="shared" ref="H63:H246" si="0">IF(G63&gt;0,F63*G63,"")</f>
        <v/>
      </c>
    </row>
    <row r="64" spans="1:8" ht="15.75" customHeight="1">
      <c r="A64" s="10"/>
      <c r="B64" s="11"/>
      <c r="C64" s="11"/>
      <c r="D64" s="12"/>
      <c r="E64" s="13"/>
      <c r="F64" s="13"/>
      <c r="G64" s="14"/>
      <c r="H64" s="15" t="str">
        <f t="shared" si="0"/>
        <v/>
      </c>
    </row>
    <row r="65" spans="1:8" ht="15.75" customHeight="1">
      <c r="A65" s="10">
        <v>1</v>
      </c>
      <c r="B65" s="11">
        <v>1</v>
      </c>
      <c r="C65" s="11"/>
      <c r="D65" s="12" t="s">
        <v>42</v>
      </c>
      <c r="E65" s="13" t="s">
        <v>39</v>
      </c>
      <c r="F65" s="13">
        <v>0</v>
      </c>
      <c r="G65" s="14"/>
      <c r="H65" s="15" t="str">
        <f t="shared" si="0"/>
        <v/>
      </c>
    </row>
    <row r="66" spans="1:8" ht="15.75" customHeight="1">
      <c r="A66" s="10"/>
      <c r="B66" s="11"/>
      <c r="C66" s="11"/>
      <c r="D66" s="12"/>
      <c r="E66" s="13"/>
      <c r="F66" s="13"/>
      <c r="G66" s="14"/>
      <c r="H66" s="15" t="str">
        <f t="shared" si="0"/>
        <v/>
      </c>
    </row>
    <row r="67" spans="1:8" ht="15.75" customHeight="1">
      <c r="A67" s="10">
        <v>1</v>
      </c>
      <c r="B67" s="11">
        <v>1</v>
      </c>
      <c r="C67" s="11">
        <v>2</v>
      </c>
      <c r="D67" s="12" t="s">
        <v>43</v>
      </c>
      <c r="E67" s="13" t="s">
        <v>41</v>
      </c>
      <c r="F67" s="13">
        <v>1</v>
      </c>
      <c r="G67" s="14"/>
      <c r="H67" s="15" t="str">
        <f t="shared" si="0"/>
        <v/>
      </c>
    </row>
    <row r="68" spans="1:8" ht="15.75" customHeight="1">
      <c r="A68" s="10"/>
      <c r="B68" s="11"/>
      <c r="C68" s="11"/>
      <c r="D68" s="12"/>
      <c r="E68" s="13"/>
      <c r="F68" s="13"/>
      <c r="G68" s="14"/>
      <c r="H68" s="15" t="str">
        <f t="shared" si="0"/>
        <v/>
      </c>
    </row>
    <row r="69" spans="1:8" ht="15.75" customHeight="1">
      <c r="A69" s="10">
        <v>1</v>
      </c>
      <c r="B69" s="11">
        <v>1</v>
      </c>
      <c r="C69" s="11"/>
      <c r="D69" s="12" t="s">
        <v>44</v>
      </c>
      <c r="E69" s="13" t="s">
        <v>39</v>
      </c>
      <c r="F69" s="13">
        <v>0</v>
      </c>
      <c r="G69" s="14"/>
      <c r="H69" s="15" t="str">
        <f t="shared" si="0"/>
        <v/>
      </c>
    </row>
    <row r="70" spans="1:8" ht="15.75" customHeight="1">
      <c r="A70" s="10"/>
      <c r="B70" s="11"/>
      <c r="C70" s="11"/>
      <c r="D70" s="12"/>
      <c r="E70" s="13"/>
      <c r="F70" s="13"/>
      <c r="G70" s="14"/>
      <c r="H70" s="15" t="str">
        <f t="shared" si="0"/>
        <v/>
      </c>
    </row>
    <row r="71" spans="1:8" ht="15.75" customHeight="1">
      <c r="A71" s="10">
        <v>1</v>
      </c>
      <c r="B71" s="11">
        <v>1</v>
      </c>
      <c r="C71" s="11">
        <v>3</v>
      </c>
      <c r="D71" s="12" t="s">
        <v>45</v>
      </c>
      <c r="E71" s="13" t="s">
        <v>41</v>
      </c>
      <c r="F71" s="13">
        <v>1</v>
      </c>
      <c r="G71" s="14"/>
      <c r="H71" s="15" t="str">
        <f t="shared" si="0"/>
        <v/>
      </c>
    </row>
    <row r="72" spans="1:8" ht="15.75" customHeight="1">
      <c r="A72" s="10"/>
      <c r="B72" s="11"/>
      <c r="C72" s="11"/>
      <c r="D72" s="12"/>
      <c r="E72" s="13"/>
      <c r="F72" s="13"/>
      <c r="G72" s="14"/>
      <c r="H72" s="15" t="str">
        <f t="shared" si="0"/>
        <v/>
      </c>
    </row>
    <row r="73" spans="1:8" ht="15.75" customHeight="1">
      <c r="A73" s="10">
        <v>1</v>
      </c>
      <c r="B73" s="11">
        <v>1</v>
      </c>
      <c r="C73" s="11">
        <v>4</v>
      </c>
      <c r="D73" s="12" t="s">
        <v>46</v>
      </c>
      <c r="E73" s="13" t="s">
        <v>41</v>
      </c>
      <c r="F73" s="13">
        <v>1</v>
      </c>
      <c r="G73" s="14"/>
      <c r="H73" s="15" t="str">
        <f t="shared" si="0"/>
        <v/>
      </c>
    </row>
    <row r="74" spans="1:8" ht="15.75" customHeight="1">
      <c r="A74" s="10"/>
      <c r="B74" s="11"/>
      <c r="C74" s="11"/>
      <c r="D74" s="12"/>
      <c r="E74" s="13"/>
      <c r="F74" s="13"/>
      <c r="G74" s="14"/>
      <c r="H74" s="15" t="str">
        <f t="shared" si="0"/>
        <v/>
      </c>
    </row>
    <row r="75" spans="1:8" ht="15.75" customHeight="1">
      <c r="A75" s="10">
        <v>1</v>
      </c>
      <c r="B75" s="11">
        <v>1</v>
      </c>
      <c r="C75" s="11">
        <v>5</v>
      </c>
      <c r="D75" s="12" t="s">
        <v>47</v>
      </c>
      <c r="E75" s="13" t="s">
        <v>41</v>
      </c>
      <c r="F75" s="13">
        <v>1</v>
      </c>
      <c r="G75" s="14"/>
      <c r="H75" s="15" t="str">
        <f t="shared" si="0"/>
        <v/>
      </c>
    </row>
    <row r="76" spans="1:8" ht="15.75" customHeight="1">
      <c r="A76" s="10"/>
      <c r="B76" s="11"/>
      <c r="C76" s="11"/>
      <c r="D76" s="12"/>
      <c r="E76" s="13"/>
      <c r="F76" s="13"/>
      <c r="G76" s="14"/>
      <c r="H76" s="15" t="str">
        <f t="shared" si="0"/>
        <v/>
      </c>
    </row>
    <row r="77" spans="1:8" ht="15.75" customHeight="1">
      <c r="A77" s="10">
        <v>1</v>
      </c>
      <c r="B77" s="11">
        <v>1</v>
      </c>
      <c r="C77" s="11">
        <v>6</v>
      </c>
      <c r="D77" s="12" t="s">
        <v>48</v>
      </c>
      <c r="E77" s="13" t="s">
        <v>41</v>
      </c>
      <c r="F77" s="13">
        <v>1</v>
      </c>
      <c r="G77" s="14"/>
      <c r="H77" s="15" t="str">
        <f t="shared" si="0"/>
        <v/>
      </c>
    </row>
    <row r="78" spans="1:8" ht="15.75" customHeight="1">
      <c r="A78" s="10"/>
      <c r="B78" s="11"/>
      <c r="C78" s="11"/>
      <c r="D78" s="12"/>
      <c r="E78" s="13"/>
      <c r="F78" s="13"/>
      <c r="G78" s="14"/>
      <c r="H78" s="15" t="str">
        <f t="shared" si="0"/>
        <v/>
      </c>
    </row>
    <row r="79" spans="1:8" ht="15.75" customHeight="1">
      <c r="A79" s="10">
        <v>1</v>
      </c>
      <c r="B79" s="11">
        <v>1</v>
      </c>
      <c r="C79" s="11">
        <v>7</v>
      </c>
      <c r="D79" s="12" t="s">
        <v>49</v>
      </c>
      <c r="E79" s="13" t="s">
        <v>41</v>
      </c>
      <c r="F79" s="13">
        <v>1</v>
      </c>
      <c r="G79" s="14"/>
      <c r="H79" s="15" t="str">
        <f t="shared" si="0"/>
        <v/>
      </c>
    </row>
    <row r="80" spans="1:8" ht="15.75" customHeight="1">
      <c r="A80" s="10"/>
      <c r="B80" s="11"/>
      <c r="C80" s="11"/>
      <c r="D80" s="12"/>
      <c r="E80" s="13"/>
      <c r="F80" s="13"/>
      <c r="G80" s="14"/>
      <c r="H80" s="15" t="str">
        <f t="shared" si="0"/>
        <v/>
      </c>
    </row>
    <row r="81" spans="1:8" ht="15.75" customHeight="1">
      <c r="A81" s="10">
        <v>1</v>
      </c>
      <c r="B81" s="11">
        <v>1</v>
      </c>
      <c r="C81" s="11">
        <v>8</v>
      </c>
      <c r="D81" s="12" t="s">
        <v>50</v>
      </c>
      <c r="E81" s="13" t="s">
        <v>41</v>
      </c>
      <c r="F81" s="13">
        <v>1</v>
      </c>
      <c r="G81" s="14"/>
      <c r="H81" s="15" t="str">
        <f t="shared" si="0"/>
        <v/>
      </c>
    </row>
    <row r="82" spans="1:8" ht="15.75" customHeight="1">
      <c r="A82" s="10"/>
      <c r="B82" s="11"/>
      <c r="C82" s="11"/>
      <c r="D82" s="12"/>
      <c r="E82" s="13"/>
      <c r="F82" s="13"/>
      <c r="G82" s="14"/>
      <c r="H82" s="15" t="str">
        <f t="shared" si="0"/>
        <v/>
      </c>
    </row>
    <row r="83" spans="1:8" ht="15.75" customHeight="1">
      <c r="A83" s="10">
        <v>1</v>
      </c>
      <c r="B83" s="11">
        <v>1</v>
      </c>
      <c r="C83" s="11">
        <v>9</v>
      </c>
      <c r="D83" s="12" t="s">
        <v>51</v>
      </c>
      <c r="E83" s="13" t="s">
        <v>41</v>
      </c>
      <c r="F83" s="13">
        <v>1</v>
      </c>
      <c r="G83" s="14"/>
      <c r="H83" s="15" t="str">
        <f t="shared" si="0"/>
        <v/>
      </c>
    </row>
    <row r="84" spans="1:8" ht="15.75" customHeight="1">
      <c r="A84" s="10"/>
      <c r="B84" s="11"/>
      <c r="C84" s="11"/>
      <c r="D84" s="12"/>
      <c r="E84" s="13"/>
      <c r="F84" s="13"/>
      <c r="G84" s="14"/>
      <c r="H84" s="15" t="str">
        <f t="shared" si="0"/>
        <v/>
      </c>
    </row>
    <row r="85" spans="1:8" ht="15.75" customHeight="1">
      <c r="A85" s="10">
        <v>1</v>
      </c>
      <c r="B85" s="11">
        <v>1</v>
      </c>
      <c r="C85" s="11">
        <v>10</v>
      </c>
      <c r="D85" s="12" t="s">
        <v>52</v>
      </c>
      <c r="E85" s="13" t="s">
        <v>41</v>
      </c>
      <c r="F85" s="13">
        <v>1</v>
      </c>
      <c r="G85" s="14"/>
      <c r="H85" s="15" t="str">
        <f t="shared" si="0"/>
        <v/>
      </c>
    </row>
    <row r="86" spans="1:8" ht="15.75" customHeight="1">
      <c r="A86" s="10"/>
      <c r="B86" s="11"/>
      <c r="C86" s="11"/>
      <c r="D86" s="12"/>
      <c r="E86" s="13"/>
      <c r="F86" s="13"/>
      <c r="G86" s="14"/>
      <c r="H86" s="15" t="str">
        <f t="shared" si="0"/>
        <v/>
      </c>
    </row>
    <row r="87" spans="1:8" ht="15.75" customHeight="1">
      <c r="A87" s="10">
        <v>1</v>
      </c>
      <c r="B87" s="11">
        <v>1</v>
      </c>
      <c r="C87" s="11">
        <v>11</v>
      </c>
      <c r="D87" s="12" t="s">
        <v>53</v>
      </c>
      <c r="E87" s="13" t="s">
        <v>41</v>
      </c>
      <c r="F87" s="13">
        <v>1</v>
      </c>
      <c r="G87" s="14"/>
      <c r="H87" s="15" t="str">
        <f t="shared" si="0"/>
        <v/>
      </c>
    </row>
    <row r="88" spans="1:8" ht="15.75" customHeight="1">
      <c r="A88" s="10"/>
      <c r="B88" s="11"/>
      <c r="C88" s="11"/>
      <c r="D88" s="12"/>
      <c r="E88" s="13"/>
      <c r="F88" s="13"/>
      <c r="G88" s="14"/>
      <c r="H88" s="15" t="str">
        <f t="shared" si="0"/>
        <v/>
      </c>
    </row>
    <row r="89" spans="1:8" ht="15.75" customHeight="1">
      <c r="A89" s="10">
        <v>1</v>
      </c>
      <c r="B89" s="11">
        <v>1</v>
      </c>
      <c r="C89" s="11">
        <v>12</v>
      </c>
      <c r="D89" s="12" t="s">
        <v>54</v>
      </c>
      <c r="E89" s="13" t="s">
        <v>41</v>
      </c>
      <c r="F89" s="13">
        <v>1</v>
      </c>
      <c r="G89" s="14"/>
      <c r="H89" s="15" t="str">
        <f t="shared" si="0"/>
        <v/>
      </c>
    </row>
    <row r="90" spans="1:8" ht="15.75" customHeight="1">
      <c r="A90" s="10"/>
      <c r="B90" s="11"/>
      <c r="C90" s="11"/>
      <c r="D90" s="12"/>
      <c r="E90" s="13"/>
      <c r="F90" s="13"/>
      <c r="G90" s="14"/>
      <c r="H90" s="15" t="str">
        <f t="shared" si="0"/>
        <v/>
      </c>
    </row>
    <row r="91" spans="1:8" ht="15.75" customHeight="1">
      <c r="A91" s="10">
        <v>1</v>
      </c>
      <c r="B91" s="11">
        <v>1</v>
      </c>
      <c r="C91" s="11">
        <v>13</v>
      </c>
      <c r="D91" s="12" t="s">
        <v>55</v>
      </c>
      <c r="E91" s="13" t="s">
        <v>41</v>
      </c>
      <c r="F91" s="13">
        <v>1</v>
      </c>
      <c r="G91" s="14"/>
      <c r="H91" s="15" t="str">
        <f t="shared" si="0"/>
        <v/>
      </c>
    </row>
    <row r="92" spans="1:8" ht="15.75" customHeight="1">
      <c r="A92" s="10"/>
      <c r="B92" s="11"/>
      <c r="C92" s="11"/>
      <c r="D92" s="12"/>
      <c r="E92" s="13"/>
      <c r="F92" s="13"/>
      <c r="G92" s="14"/>
      <c r="H92" s="15" t="str">
        <f t="shared" si="0"/>
        <v/>
      </c>
    </row>
    <row r="93" spans="1:8" ht="15.75" customHeight="1">
      <c r="A93" s="10">
        <v>1</v>
      </c>
      <c r="B93" s="11">
        <v>1</v>
      </c>
      <c r="C93" s="11">
        <v>14</v>
      </c>
      <c r="D93" s="12" t="s">
        <v>56</v>
      </c>
      <c r="E93" s="13" t="s">
        <v>41</v>
      </c>
      <c r="F93" s="13">
        <v>1</v>
      </c>
      <c r="G93" s="14"/>
      <c r="H93" s="15" t="str">
        <f t="shared" si="0"/>
        <v/>
      </c>
    </row>
    <row r="94" spans="1:8" ht="15.75" customHeight="1">
      <c r="A94" s="10"/>
      <c r="B94" s="11"/>
      <c r="C94" s="11"/>
      <c r="D94" s="12"/>
      <c r="E94" s="13"/>
      <c r="F94" s="13"/>
      <c r="G94" s="14"/>
      <c r="H94" s="15" t="str">
        <f t="shared" si="0"/>
        <v/>
      </c>
    </row>
    <row r="95" spans="1:8" ht="15.75" customHeight="1">
      <c r="A95" s="10">
        <v>1</v>
      </c>
      <c r="B95" s="11">
        <v>1</v>
      </c>
      <c r="C95" s="11"/>
      <c r="D95" s="12" t="s">
        <v>57</v>
      </c>
      <c r="E95" s="13" t="s">
        <v>39</v>
      </c>
      <c r="F95" s="13">
        <v>0</v>
      </c>
      <c r="G95" s="14"/>
      <c r="H95" s="15" t="str">
        <f t="shared" si="0"/>
        <v/>
      </c>
    </row>
    <row r="96" spans="1:8" ht="15.75" customHeight="1">
      <c r="A96" s="10"/>
      <c r="B96" s="11"/>
      <c r="C96" s="11"/>
      <c r="D96" s="12"/>
      <c r="E96" s="13"/>
      <c r="F96" s="13"/>
      <c r="G96" s="14"/>
      <c r="H96" s="15" t="str">
        <f t="shared" si="0"/>
        <v/>
      </c>
    </row>
    <row r="97" spans="1:8" ht="15.75" customHeight="1">
      <c r="A97" s="10">
        <v>1</v>
      </c>
      <c r="B97" s="11">
        <v>1</v>
      </c>
      <c r="C97" s="11">
        <v>15</v>
      </c>
      <c r="D97" s="12" t="s">
        <v>58</v>
      </c>
      <c r="E97" s="13" t="s">
        <v>41</v>
      </c>
      <c r="F97" s="13">
        <v>1</v>
      </c>
      <c r="G97" s="14"/>
      <c r="H97" s="15" t="str">
        <f t="shared" si="0"/>
        <v/>
      </c>
    </row>
    <row r="98" spans="1:8" ht="15.75" customHeight="1">
      <c r="A98" s="10"/>
      <c r="B98" s="11"/>
      <c r="C98" s="11"/>
      <c r="D98" s="12"/>
      <c r="E98" s="13"/>
      <c r="F98" s="13"/>
      <c r="G98" s="14"/>
      <c r="H98" s="15" t="str">
        <f t="shared" si="0"/>
        <v/>
      </c>
    </row>
    <row r="99" spans="1:8" ht="15.75" customHeight="1">
      <c r="A99" s="10">
        <v>1</v>
      </c>
      <c r="B99" s="11">
        <v>1</v>
      </c>
      <c r="C99" s="11">
        <v>16</v>
      </c>
      <c r="D99" s="12" t="s">
        <v>59</v>
      </c>
      <c r="E99" s="13" t="s">
        <v>41</v>
      </c>
      <c r="F99" s="13">
        <v>1</v>
      </c>
      <c r="G99" s="14"/>
      <c r="H99" s="15" t="str">
        <f t="shared" si="0"/>
        <v/>
      </c>
    </row>
    <row r="100" spans="1:8" ht="15.75" customHeight="1">
      <c r="A100" s="10"/>
      <c r="B100" s="11"/>
      <c r="C100" s="11"/>
      <c r="D100" s="12"/>
      <c r="E100" s="13"/>
      <c r="F100" s="13"/>
      <c r="G100" s="14"/>
      <c r="H100" s="15" t="str">
        <f t="shared" si="0"/>
        <v/>
      </c>
    </row>
    <row r="101" spans="1:8" ht="15.75" customHeight="1">
      <c r="A101" s="10">
        <v>1</v>
      </c>
      <c r="B101" s="11">
        <v>1</v>
      </c>
      <c r="C101" s="11">
        <v>17</v>
      </c>
      <c r="D101" s="12" t="s">
        <v>60</v>
      </c>
      <c r="E101" s="13" t="s">
        <v>41</v>
      </c>
      <c r="F101" s="13">
        <v>1</v>
      </c>
      <c r="G101" s="14"/>
      <c r="H101" s="15" t="str">
        <f t="shared" si="0"/>
        <v/>
      </c>
    </row>
    <row r="102" spans="1:8" ht="15.75" customHeight="1">
      <c r="A102" s="10"/>
      <c r="B102" s="11"/>
      <c r="C102" s="11"/>
      <c r="D102" s="12"/>
      <c r="E102" s="13"/>
      <c r="F102" s="13"/>
      <c r="G102" s="14"/>
      <c r="H102" s="15" t="str">
        <f t="shared" si="0"/>
        <v/>
      </c>
    </row>
    <row r="103" spans="1:8" ht="15.75" customHeight="1">
      <c r="A103" s="10">
        <v>1</v>
      </c>
      <c r="B103" s="11">
        <v>1</v>
      </c>
      <c r="C103" s="11">
        <v>18</v>
      </c>
      <c r="D103" s="12" t="s">
        <v>61</v>
      </c>
      <c r="E103" s="13" t="s">
        <v>41</v>
      </c>
      <c r="F103" s="13">
        <v>1</v>
      </c>
      <c r="G103" s="14"/>
      <c r="H103" s="15" t="str">
        <f t="shared" si="0"/>
        <v/>
      </c>
    </row>
    <row r="104" spans="1:8" ht="15.75" customHeight="1">
      <c r="A104" s="10"/>
      <c r="B104" s="11"/>
      <c r="C104" s="11"/>
      <c r="D104" s="12"/>
      <c r="E104" s="13"/>
      <c r="F104" s="13"/>
      <c r="G104" s="14"/>
      <c r="H104" s="15" t="str">
        <f t="shared" si="0"/>
        <v/>
      </c>
    </row>
    <row r="105" spans="1:8" ht="15.75" customHeight="1">
      <c r="A105" s="10">
        <v>1</v>
      </c>
      <c r="B105" s="11">
        <v>1</v>
      </c>
      <c r="C105" s="11">
        <v>19</v>
      </c>
      <c r="D105" s="12" t="s">
        <v>62</v>
      </c>
      <c r="E105" s="13" t="s">
        <v>41</v>
      </c>
      <c r="F105" s="13">
        <v>1</v>
      </c>
      <c r="G105" s="14"/>
      <c r="H105" s="15" t="str">
        <f t="shared" si="0"/>
        <v/>
      </c>
    </row>
    <row r="106" spans="1:8" ht="15.75" customHeight="1">
      <c r="A106" s="10"/>
      <c r="B106" s="11"/>
      <c r="C106" s="11"/>
      <c r="D106" s="12"/>
      <c r="E106" s="13"/>
      <c r="F106" s="13"/>
      <c r="G106" s="14"/>
      <c r="H106" s="15" t="str">
        <f t="shared" si="0"/>
        <v/>
      </c>
    </row>
    <row r="107" spans="1:8" ht="15.75" customHeight="1">
      <c r="A107" s="10">
        <v>1</v>
      </c>
      <c r="B107" s="11">
        <v>1</v>
      </c>
      <c r="C107" s="11">
        <v>20</v>
      </c>
      <c r="D107" s="12" t="s">
        <v>63</v>
      </c>
      <c r="E107" s="13" t="s">
        <v>41</v>
      </c>
      <c r="F107" s="13">
        <v>1</v>
      </c>
      <c r="G107" s="14"/>
      <c r="H107" s="15" t="str">
        <f t="shared" si="0"/>
        <v/>
      </c>
    </row>
    <row r="108" spans="1:8" ht="15.75" customHeight="1">
      <c r="A108" s="10"/>
      <c r="B108" s="11"/>
      <c r="C108" s="11"/>
      <c r="D108" s="12"/>
      <c r="E108" s="13"/>
      <c r="F108" s="13"/>
      <c r="G108" s="14"/>
      <c r="H108" s="15" t="str">
        <f t="shared" si="0"/>
        <v/>
      </c>
    </row>
    <row r="109" spans="1:8" ht="15.75" customHeight="1">
      <c r="A109" s="10">
        <v>1</v>
      </c>
      <c r="B109" s="11">
        <v>1</v>
      </c>
      <c r="C109" s="11">
        <v>21</v>
      </c>
      <c r="D109" s="12" t="s">
        <v>64</v>
      </c>
      <c r="E109" s="13" t="s">
        <v>41</v>
      </c>
      <c r="F109" s="13">
        <v>1</v>
      </c>
      <c r="G109" s="14"/>
      <c r="H109" s="15" t="str">
        <f t="shared" si="0"/>
        <v/>
      </c>
    </row>
    <row r="110" spans="1:8" ht="15.75" customHeight="1">
      <c r="A110" s="10"/>
      <c r="B110" s="11"/>
      <c r="C110" s="11"/>
      <c r="D110" s="12"/>
      <c r="E110" s="13"/>
      <c r="F110" s="13"/>
      <c r="G110" s="14"/>
      <c r="H110" s="15" t="str">
        <f t="shared" si="0"/>
        <v/>
      </c>
    </row>
    <row r="111" spans="1:8" ht="15.75" customHeight="1">
      <c r="A111" s="10">
        <v>1</v>
      </c>
      <c r="B111" s="11">
        <v>1</v>
      </c>
      <c r="C111" s="11">
        <v>22</v>
      </c>
      <c r="D111" s="12" t="s">
        <v>65</v>
      </c>
      <c r="E111" s="13" t="s">
        <v>41</v>
      </c>
      <c r="F111" s="13">
        <v>1</v>
      </c>
      <c r="G111" s="14"/>
      <c r="H111" s="15" t="str">
        <f t="shared" si="0"/>
        <v/>
      </c>
    </row>
    <row r="112" spans="1:8" ht="15.75" customHeight="1">
      <c r="A112" s="10"/>
      <c r="B112" s="11"/>
      <c r="C112" s="11"/>
      <c r="D112" s="12"/>
      <c r="E112" s="13"/>
      <c r="F112" s="13"/>
      <c r="G112" s="14"/>
      <c r="H112" s="15" t="str">
        <f t="shared" si="0"/>
        <v/>
      </c>
    </row>
    <row r="113" spans="1:8" ht="15.75" customHeight="1">
      <c r="A113" s="10">
        <v>1</v>
      </c>
      <c r="B113" s="11">
        <v>1</v>
      </c>
      <c r="C113" s="11"/>
      <c r="D113" s="12" t="s">
        <v>66</v>
      </c>
      <c r="E113" s="13" t="s">
        <v>39</v>
      </c>
      <c r="F113" s="13">
        <v>0</v>
      </c>
      <c r="G113" s="14"/>
      <c r="H113" s="15" t="str">
        <f t="shared" si="0"/>
        <v/>
      </c>
    </row>
    <row r="114" spans="1:8" ht="15.75" customHeight="1">
      <c r="A114" s="10"/>
      <c r="B114" s="11"/>
      <c r="C114" s="11"/>
      <c r="D114" s="12"/>
      <c r="E114" s="13"/>
      <c r="F114" s="13"/>
      <c r="G114" s="14"/>
      <c r="H114" s="15" t="str">
        <f t="shared" si="0"/>
        <v/>
      </c>
    </row>
    <row r="115" spans="1:8" ht="15.75" customHeight="1">
      <c r="A115" s="10">
        <v>1</v>
      </c>
      <c r="B115" s="11">
        <v>1</v>
      </c>
      <c r="C115" s="11">
        <v>23</v>
      </c>
      <c r="D115" s="12" t="s">
        <v>67</v>
      </c>
      <c r="E115" s="13" t="s">
        <v>41</v>
      </c>
      <c r="F115" s="13">
        <v>1</v>
      </c>
      <c r="G115" s="14"/>
      <c r="H115" s="15" t="str">
        <f t="shared" si="0"/>
        <v/>
      </c>
    </row>
    <row r="116" spans="1:8" ht="15.75" customHeight="1">
      <c r="A116" s="10"/>
      <c r="B116" s="11"/>
      <c r="C116" s="11"/>
      <c r="D116" s="12"/>
      <c r="E116" s="13"/>
      <c r="F116" s="13"/>
      <c r="G116" s="14"/>
      <c r="H116" s="15" t="str">
        <f t="shared" si="0"/>
        <v/>
      </c>
    </row>
    <row r="117" spans="1:8" ht="15.75" customHeight="1">
      <c r="A117" s="10">
        <v>1</v>
      </c>
      <c r="B117" s="11">
        <v>1</v>
      </c>
      <c r="C117" s="11">
        <v>24</v>
      </c>
      <c r="D117" s="12" t="s">
        <v>68</v>
      </c>
      <c r="E117" s="13" t="s">
        <v>41</v>
      </c>
      <c r="F117" s="13">
        <v>1</v>
      </c>
      <c r="G117" s="14"/>
      <c r="H117" s="15" t="str">
        <f t="shared" si="0"/>
        <v/>
      </c>
    </row>
    <row r="118" spans="1:8" ht="15.75" customHeight="1">
      <c r="A118" s="10"/>
      <c r="B118" s="11"/>
      <c r="C118" s="11"/>
      <c r="D118" s="12"/>
      <c r="E118" s="13"/>
      <c r="F118" s="13"/>
      <c r="G118" s="14"/>
      <c r="H118" s="15" t="str">
        <f t="shared" si="0"/>
        <v/>
      </c>
    </row>
    <row r="119" spans="1:8" ht="15.75" customHeight="1">
      <c r="A119" s="10">
        <v>1</v>
      </c>
      <c r="B119" s="11">
        <v>1</v>
      </c>
      <c r="C119" s="11">
        <v>25</v>
      </c>
      <c r="D119" s="12" t="s">
        <v>69</v>
      </c>
      <c r="E119" s="13" t="s">
        <v>41</v>
      </c>
      <c r="F119" s="13">
        <v>1</v>
      </c>
      <c r="G119" s="14"/>
      <c r="H119" s="15" t="str">
        <f t="shared" si="0"/>
        <v/>
      </c>
    </row>
    <row r="120" spans="1:8" ht="15.75" customHeight="1">
      <c r="A120" s="10"/>
      <c r="B120" s="11"/>
      <c r="C120" s="11"/>
      <c r="D120" s="12"/>
      <c r="E120" s="13"/>
      <c r="F120" s="13"/>
      <c r="G120" s="14"/>
      <c r="H120" s="15" t="str">
        <f t="shared" si="0"/>
        <v/>
      </c>
    </row>
    <row r="121" spans="1:8" ht="15.75" customHeight="1">
      <c r="A121" s="10">
        <v>1</v>
      </c>
      <c r="B121" s="11">
        <v>1</v>
      </c>
      <c r="C121" s="11">
        <v>26</v>
      </c>
      <c r="D121" s="12" t="s">
        <v>70</v>
      </c>
      <c r="E121" s="13" t="s">
        <v>41</v>
      </c>
      <c r="F121" s="13">
        <v>1</v>
      </c>
      <c r="G121" s="14"/>
      <c r="H121" s="15" t="str">
        <f t="shared" si="0"/>
        <v/>
      </c>
    </row>
    <row r="122" spans="1:8" ht="15.75" customHeight="1">
      <c r="A122" s="10"/>
      <c r="B122" s="11"/>
      <c r="C122" s="11"/>
      <c r="D122" s="12"/>
      <c r="E122" s="13"/>
      <c r="F122" s="13"/>
      <c r="G122" s="14"/>
      <c r="H122" s="15" t="str">
        <f t="shared" si="0"/>
        <v/>
      </c>
    </row>
    <row r="123" spans="1:8" ht="15.75" customHeight="1">
      <c r="A123" s="10">
        <v>1</v>
      </c>
      <c r="B123" s="11">
        <v>1</v>
      </c>
      <c r="C123" s="11">
        <v>27</v>
      </c>
      <c r="D123" s="12" t="s">
        <v>71</v>
      </c>
      <c r="E123" s="13" t="s">
        <v>41</v>
      </c>
      <c r="F123" s="13">
        <v>1</v>
      </c>
      <c r="G123" s="14"/>
      <c r="H123" s="15" t="str">
        <f t="shared" si="0"/>
        <v/>
      </c>
    </row>
    <row r="124" spans="1:8" ht="15.75" customHeight="1">
      <c r="A124" s="10"/>
      <c r="B124" s="11"/>
      <c r="C124" s="11"/>
      <c r="D124" s="12"/>
      <c r="E124" s="13"/>
      <c r="F124" s="13"/>
      <c r="G124" s="14"/>
      <c r="H124" s="15" t="str">
        <f t="shared" si="0"/>
        <v/>
      </c>
    </row>
    <row r="125" spans="1:8" ht="15.75" customHeight="1">
      <c r="A125" s="10">
        <v>1</v>
      </c>
      <c r="B125" s="11">
        <v>1</v>
      </c>
      <c r="C125" s="11">
        <v>28</v>
      </c>
      <c r="D125" s="12" t="s">
        <v>72</v>
      </c>
      <c r="E125" s="13" t="s">
        <v>41</v>
      </c>
      <c r="F125" s="13">
        <v>1</v>
      </c>
      <c r="G125" s="14"/>
      <c r="H125" s="15" t="str">
        <f t="shared" si="0"/>
        <v/>
      </c>
    </row>
    <row r="126" spans="1:8" ht="15.75" customHeight="1">
      <c r="A126" s="10"/>
      <c r="B126" s="11"/>
      <c r="C126" s="11"/>
      <c r="D126" s="12"/>
      <c r="E126" s="13"/>
      <c r="F126" s="13"/>
      <c r="G126" s="14"/>
      <c r="H126" s="15" t="str">
        <f t="shared" si="0"/>
        <v/>
      </c>
    </row>
    <row r="127" spans="1:8" ht="15.75" customHeight="1">
      <c r="A127" s="10">
        <v>1</v>
      </c>
      <c r="B127" s="11">
        <v>1</v>
      </c>
      <c r="C127" s="11">
        <v>29</v>
      </c>
      <c r="D127" s="12" t="s">
        <v>73</v>
      </c>
      <c r="E127" s="13" t="s">
        <v>41</v>
      </c>
      <c r="F127" s="13">
        <v>1</v>
      </c>
      <c r="G127" s="14"/>
      <c r="H127" s="15" t="str">
        <f t="shared" si="0"/>
        <v/>
      </c>
    </row>
    <row r="128" spans="1:8" ht="15.75" customHeight="1">
      <c r="A128" s="10"/>
      <c r="B128" s="11"/>
      <c r="C128" s="11"/>
      <c r="D128" s="12"/>
      <c r="E128" s="13"/>
      <c r="F128" s="13"/>
      <c r="G128" s="14"/>
      <c r="H128" s="15" t="str">
        <f t="shared" si="0"/>
        <v/>
      </c>
    </row>
    <row r="129" spans="1:8" ht="15.75" customHeight="1">
      <c r="A129" s="10">
        <v>1</v>
      </c>
      <c r="B129" s="11">
        <v>1</v>
      </c>
      <c r="C129" s="11">
        <v>30</v>
      </c>
      <c r="D129" s="12" t="s">
        <v>74</v>
      </c>
      <c r="E129" s="13" t="s">
        <v>41</v>
      </c>
      <c r="F129" s="13">
        <v>1</v>
      </c>
      <c r="G129" s="14"/>
      <c r="H129" s="15" t="str">
        <f t="shared" si="0"/>
        <v/>
      </c>
    </row>
    <row r="130" spans="1:8" ht="15.75" customHeight="1">
      <c r="A130" s="10"/>
      <c r="B130" s="11"/>
      <c r="C130" s="11"/>
      <c r="D130" s="12"/>
      <c r="E130" s="13"/>
      <c r="F130" s="13"/>
      <c r="G130" s="14"/>
      <c r="H130" s="15" t="str">
        <f t="shared" si="0"/>
        <v/>
      </c>
    </row>
    <row r="131" spans="1:8" ht="15.75" customHeight="1">
      <c r="A131" s="10">
        <v>1</v>
      </c>
      <c r="B131" s="11">
        <v>1</v>
      </c>
      <c r="C131" s="11"/>
      <c r="D131" s="12" t="s">
        <v>75</v>
      </c>
      <c r="E131" s="13" t="s">
        <v>39</v>
      </c>
      <c r="F131" s="13">
        <v>0</v>
      </c>
      <c r="G131" s="14"/>
      <c r="H131" s="15" t="str">
        <f t="shared" si="0"/>
        <v/>
      </c>
    </row>
    <row r="132" spans="1:8" ht="15.75" customHeight="1">
      <c r="A132" s="10"/>
      <c r="B132" s="11"/>
      <c r="C132" s="11"/>
      <c r="D132" s="12"/>
      <c r="E132" s="13"/>
      <c r="F132" s="13"/>
      <c r="G132" s="14"/>
      <c r="H132" s="15" t="str">
        <f t="shared" si="0"/>
        <v/>
      </c>
    </row>
    <row r="133" spans="1:8" ht="15.75" customHeight="1">
      <c r="A133" s="10">
        <v>1</v>
      </c>
      <c r="B133" s="11">
        <v>1</v>
      </c>
      <c r="C133" s="11">
        <v>31</v>
      </c>
      <c r="D133" s="12" t="s">
        <v>76</v>
      </c>
      <c r="E133" s="13" t="s">
        <v>41</v>
      </c>
      <c r="F133" s="13">
        <v>1</v>
      </c>
      <c r="G133" s="14"/>
      <c r="H133" s="15" t="str">
        <f t="shared" si="0"/>
        <v/>
      </c>
    </row>
    <row r="134" spans="1:8" ht="15.75" customHeight="1">
      <c r="A134" s="10"/>
      <c r="B134" s="11"/>
      <c r="C134" s="11"/>
      <c r="D134" s="12"/>
      <c r="E134" s="13"/>
      <c r="F134" s="13"/>
      <c r="G134" s="14"/>
      <c r="H134" s="15" t="str">
        <f t="shared" si="0"/>
        <v/>
      </c>
    </row>
    <row r="135" spans="1:8" ht="15.75" customHeight="1">
      <c r="A135" s="10">
        <v>1</v>
      </c>
      <c r="B135" s="11">
        <v>1</v>
      </c>
      <c r="C135" s="11">
        <v>32</v>
      </c>
      <c r="D135" s="12" t="s">
        <v>77</v>
      </c>
      <c r="E135" s="13" t="s">
        <v>41</v>
      </c>
      <c r="F135" s="13">
        <v>1</v>
      </c>
      <c r="G135" s="14"/>
      <c r="H135" s="15" t="str">
        <f t="shared" si="0"/>
        <v/>
      </c>
    </row>
    <row r="136" spans="1:8" ht="15.75" customHeight="1">
      <c r="A136" s="10"/>
      <c r="B136" s="11"/>
      <c r="C136" s="11"/>
      <c r="D136" s="12"/>
      <c r="E136" s="13"/>
      <c r="F136" s="13"/>
      <c r="G136" s="14"/>
      <c r="H136" s="15" t="str">
        <f t="shared" si="0"/>
        <v/>
      </c>
    </row>
    <row r="137" spans="1:8" ht="15.75" customHeight="1">
      <c r="A137" s="10">
        <v>1</v>
      </c>
      <c r="B137" s="11">
        <v>1</v>
      </c>
      <c r="C137" s="11">
        <v>33</v>
      </c>
      <c r="D137" s="12" t="s">
        <v>78</v>
      </c>
      <c r="E137" s="13" t="s">
        <v>41</v>
      </c>
      <c r="F137" s="13">
        <v>1</v>
      </c>
      <c r="G137" s="14"/>
      <c r="H137" s="15" t="str">
        <f t="shared" si="0"/>
        <v/>
      </c>
    </row>
    <row r="138" spans="1:8" ht="15.75" customHeight="1">
      <c r="A138" s="10"/>
      <c r="B138" s="11"/>
      <c r="C138" s="11"/>
      <c r="D138" s="12"/>
      <c r="E138" s="13"/>
      <c r="F138" s="13"/>
      <c r="G138" s="14"/>
      <c r="H138" s="15" t="str">
        <f t="shared" si="0"/>
        <v/>
      </c>
    </row>
    <row r="139" spans="1:8" ht="15.75" customHeight="1">
      <c r="A139" s="10">
        <v>1</v>
      </c>
      <c r="B139" s="11">
        <v>1</v>
      </c>
      <c r="C139" s="11">
        <v>34</v>
      </c>
      <c r="D139" s="12" t="s">
        <v>79</v>
      </c>
      <c r="E139" s="13" t="s">
        <v>41</v>
      </c>
      <c r="F139" s="13">
        <v>1</v>
      </c>
      <c r="G139" s="14"/>
      <c r="H139" s="15" t="str">
        <f t="shared" si="0"/>
        <v/>
      </c>
    </row>
    <row r="140" spans="1:8" ht="15.75" customHeight="1">
      <c r="A140" s="10"/>
      <c r="B140" s="11"/>
      <c r="C140" s="11"/>
      <c r="D140" s="12"/>
      <c r="E140" s="13"/>
      <c r="F140" s="13"/>
      <c r="G140" s="14"/>
      <c r="H140" s="15" t="str">
        <f t="shared" si="0"/>
        <v/>
      </c>
    </row>
    <row r="141" spans="1:8" ht="15.75" customHeight="1">
      <c r="A141" s="10">
        <v>1</v>
      </c>
      <c r="B141" s="11">
        <v>1</v>
      </c>
      <c r="C141" s="11">
        <v>35</v>
      </c>
      <c r="D141" s="12" t="s">
        <v>80</v>
      </c>
      <c r="E141" s="13" t="s">
        <v>41</v>
      </c>
      <c r="F141" s="13">
        <v>1</v>
      </c>
      <c r="G141" s="14"/>
      <c r="H141" s="15" t="str">
        <f t="shared" si="0"/>
        <v/>
      </c>
    </row>
    <row r="142" spans="1:8" ht="15.75" customHeight="1">
      <c r="A142" s="10"/>
      <c r="B142" s="11"/>
      <c r="C142" s="11"/>
      <c r="D142" s="12"/>
      <c r="E142" s="13"/>
      <c r="F142" s="13"/>
      <c r="G142" s="14"/>
      <c r="H142" s="15" t="str">
        <f t="shared" si="0"/>
        <v/>
      </c>
    </row>
    <row r="143" spans="1:8" ht="15.75" customHeight="1">
      <c r="A143" s="10">
        <v>1</v>
      </c>
      <c r="B143" s="11">
        <v>1</v>
      </c>
      <c r="C143" s="11"/>
      <c r="D143" s="12" t="s">
        <v>81</v>
      </c>
      <c r="E143" s="13" t="s">
        <v>39</v>
      </c>
      <c r="F143" s="13">
        <v>0</v>
      </c>
      <c r="G143" s="14"/>
      <c r="H143" s="15" t="str">
        <f t="shared" si="0"/>
        <v/>
      </c>
    </row>
    <row r="144" spans="1:8" ht="15.75" customHeight="1">
      <c r="A144" s="10"/>
      <c r="B144" s="11"/>
      <c r="C144" s="11"/>
      <c r="D144" s="12"/>
      <c r="E144" s="13"/>
      <c r="F144" s="13"/>
      <c r="G144" s="14"/>
      <c r="H144" s="15" t="str">
        <f t="shared" si="0"/>
        <v/>
      </c>
    </row>
    <row r="145" spans="1:8" ht="15.75" customHeight="1">
      <c r="A145" s="10">
        <v>1</v>
      </c>
      <c r="B145" s="11">
        <v>1</v>
      </c>
      <c r="C145" s="11">
        <v>36</v>
      </c>
      <c r="D145" s="12" t="s">
        <v>82</v>
      </c>
      <c r="E145" s="13" t="s">
        <v>41</v>
      </c>
      <c r="F145" s="13">
        <v>1</v>
      </c>
      <c r="G145" s="14"/>
      <c r="H145" s="15" t="str">
        <f t="shared" si="0"/>
        <v/>
      </c>
    </row>
    <row r="146" spans="1:8" ht="15.75" customHeight="1">
      <c r="A146" s="10"/>
      <c r="B146" s="11"/>
      <c r="C146" s="11"/>
      <c r="D146" s="12"/>
      <c r="E146" s="13"/>
      <c r="F146" s="13"/>
      <c r="G146" s="14"/>
      <c r="H146" s="15" t="str">
        <f t="shared" si="0"/>
        <v/>
      </c>
    </row>
    <row r="147" spans="1:8" ht="15.75" customHeight="1">
      <c r="A147" s="10">
        <v>1</v>
      </c>
      <c r="B147" s="11">
        <v>1</v>
      </c>
      <c r="C147" s="11">
        <v>37</v>
      </c>
      <c r="D147" s="12" t="s">
        <v>83</v>
      </c>
      <c r="E147" s="13" t="s">
        <v>41</v>
      </c>
      <c r="F147" s="13">
        <v>1</v>
      </c>
      <c r="G147" s="14"/>
      <c r="H147" s="15" t="str">
        <f t="shared" si="0"/>
        <v/>
      </c>
    </row>
    <row r="148" spans="1:8" ht="15.75" customHeight="1">
      <c r="A148" s="10"/>
      <c r="B148" s="11"/>
      <c r="C148" s="11"/>
      <c r="D148" s="12"/>
      <c r="E148" s="13"/>
      <c r="F148" s="13"/>
      <c r="G148" s="14"/>
      <c r="H148" s="15" t="str">
        <f t="shared" si="0"/>
        <v/>
      </c>
    </row>
    <row r="149" spans="1:8" ht="15.75" customHeight="1">
      <c r="A149" s="10">
        <v>1</v>
      </c>
      <c r="B149" s="11">
        <v>1</v>
      </c>
      <c r="C149" s="11">
        <v>38</v>
      </c>
      <c r="D149" s="12" t="s">
        <v>84</v>
      </c>
      <c r="E149" s="13" t="s">
        <v>41</v>
      </c>
      <c r="F149" s="13">
        <v>1</v>
      </c>
      <c r="G149" s="14"/>
      <c r="H149" s="15" t="str">
        <f t="shared" si="0"/>
        <v/>
      </c>
    </row>
    <row r="150" spans="1:8" ht="15.75" customHeight="1">
      <c r="A150" s="10"/>
      <c r="B150" s="11"/>
      <c r="C150" s="11"/>
      <c r="D150" s="12"/>
      <c r="E150" s="13"/>
      <c r="F150" s="13"/>
      <c r="G150" s="14"/>
      <c r="H150" s="15" t="str">
        <f t="shared" si="0"/>
        <v/>
      </c>
    </row>
    <row r="151" spans="1:8" ht="15.75" customHeight="1">
      <c r="A151" s="10">
        <v>1</v>
      </c>
      <c r="B151" s="11">
        <v>1</v>
      </c>
      <c r="C151" s="11">
        <v>39</v>
      </c>
      <c r="D151" s="12" t="s">
        <v>85</v>
      </c>
      <c r="E151" s="13" t="s">
        <v>41</v>
      </c>
      <c r="F151" s="13">
        <v>1</v>
      </c>
      <c r="G151" s="14"/>
      <c r="H151" s="15" t="str">
        <f t="shared" si="0"/>
        <v/>
      </c>
    </row>
    <row r="152" spans="1:8" ht="15.75" customHeight="1">
      <c r="A152" s="10"/>
      <c r="B152" s="11"/>
      <c r="C152" s="11"/>
      <c r="D152" s="12"/>
      <c r="E152" s="13"/>
      <c r="F152" s="13"/>
      <c r="G152" s="14"/>
      <c r="H152" s="15" t="str">
        <f t="shared" si="0"/>
        <v/>
      </c>
    </row>
    <row r="153" spans="1:8" ht="15.75" customHeight="1">
      <c r="A153" s="10">
        <v>1</v>
      </c>
      <c r="B153" s="11">
        <v>1</v>
      </c>
      <c r="C153" s="11"/>
      <c r="D153" s="12" t="s">
        <v>86</v>
      </c>
      <c r="E153" s="13" t="s">
        <v>39</v>
      </c>
      <c r="F153" s="13">
        <v>0</v>
      </c>
      <c r="G153" s="14"/>
      <c r="H153" s="15" t="str">
        <f t="shared" si="0"/>
        <v/>
      </c>
    </row>
    <row r="154" spans="1:8" ht="15.75" customHeight="1">
      <c r="A154" s="10"/>
      <c r="B154" s="11"/>
      <c r="C154" s="11"/>
      <c r="D154" s="12"/>
      <c r="E154" s="13"/>
      <c r="F154" s="13"/>
      <c r="G154" s="14"/>
      <c r="H154" s="15" t="str">
        <f t="shared" si="0"/>
        <v/>
      </c>
    </row>
    <row r="155" spans="1:8" ht="15.75" customHeight="1">
      <c r="A155" s="10">
        <v>1</v>
      </c>
      <c r="B155" s="11">
        <v>1</v>
      </c>
      <c r="C155" s="11">
        <v>40</v>
      </c>
      <c r="D155" s="12" t="s">
        <v>87</v>
      </c>
      <c r="E155" s="13" t="s">
        <v>41</v>
      </c>
      <c r="F155" s="13">
        <v>1</v>
      </c>
      <c r="G155" s="14"/>
      <c r="H155" s="15" t="str">
        <f t="shared" si="0"/>
        <v/>
      </c>
    </row>
    <row r="156" spans="1:8" ht="15.75" customHeight="1">
      <c r="A156" s="10"/>
      <c r="B156" s="11"/>
      <c r="C156" s="11"/>
      <c r="D156" s="12"/>
      <c r="E156" s="13"/>
      <c r="F156" s="13"/>
      <c r="G156" s="14"/>
      <c r="H156" s="15" t="str">
        <f t="shared" si="0"/>
        <v/>
      </c>
    </row>
    <row r="157" spans="1:8" ht="15.75" customHeight="1">
      <c r="A157" s="10">
        <v>1</v>
      </c>
      <c r="B157" s="11">
        <v>1</v>
      </c>
      <c r="C157" s="11"/>
      <c r="D157" s="12" t="s">
        <v>88</v>
      </c>
      <c r="E157" s="13" t="s">
        <v>39</v>
      </c>
      <c r="F157" s="13">
        <v>0</v>
      </c>
      <c r="G157" s="14"/>
      <c r="H157" s="15" t="str">
        <f t="shared" si="0"/>
        <v/>
      </c>
    </row>
    <row r="158" spans="1:8" ht="15.75" customHeight="1">
      <c r="A158" s="10"/>
      <c r="B158" s="11"/>
      <c r="C158" s="11"/>
      <c r="D158" s="12"/>
      <c r="E158" s="13"/>
      <c r="F158" s="13"/>
      <c r="G158" s="14"/>
      <c r="H158" s="15" t="str">
        <f t="shared" si="0"/>
        <v/>
      </c>
    </row>
    <row r="159" spans="1:8" ht="15.75" customHeight="1">
      <c r="A159" s="10">
        <v>1</v>
      </c>
      <c r="B159" s="11">
        <v>1</v>
      </c>
      <c r="C159" s="11">
        <v>41</v>
      </c>
      <c r="D159" s="12" t="s">
        <v>89</v>
      </c>
      <c r="E159" s="13" t="s">
        <v>41</v>
      </c>
      <c r="F159" s="13">
        <v>1</v>
      </c>
      <c r="G159" s="14"/>
      <c r="H159" s="15" t="str">
        <f t="shared" si="0"/>
        <v/>
      </c>
    </row>
    <row r="160" spans="1:8" ht="15.75" customHeight="1">
      <c r="A160" s="10"/>
      <c r="B160" s="11"/>
      <c r="C160" s="11"/>
      <c r="D160" s="12"/>
      <c r="E160" s="13"/>
      <c r="F160" s="13"/>
      <c r="G160" s="14"/>
      <c r="H160" s="15" t="str">
        <f t="shared" si="0"/>
        <v/>
      </c>
    </row>
    <row r="161" spans="1:8" ht="15.75" customHeight="1">
      <c r="A161" s="10">
        <v>1</v>
      </c>
      <c r="B161" s="11">
        <v>1</v>
      </c>
      <c r="C161" s="11"/>
      <c r="D161" s="12" t="s">
        <v>90</v>
      </c>
      <c r="E161" s="13"/>
      <c r="F161" s="13">
        <v>0</v>
      </c>
      <c r="G161" s="14"/>
      <c r="H161" s="15" t="str">
        <f t="shared" si="0"/>
        <v/>
      </c>
    </row>
    <row r="162" spans="1:8" ht="15.75" customHeight="1">
      <c r="A162" s="10"/>
      <c r="B162" s="11"/>
      <c r="C162" s="11"/>
      <c r="D162" s="12"/>
      <c r="E162" s="13"/>
      <c r="F162" s="13"/>
      <c r="G162" s="14"/>
      <c r="H162" s="15" t="str">
        <f t="shared" si="0"/>
        <v/>
      </c>
    </row>
    <row r="163" spans="1:8" ht="15.75" customHeight="1">
      <c r="A163" s="10">
        <v>1</v>
      </c>
      <c r="B163" s="11">
        <v>1</v>
      </c>
      <c r="C163" s="11"/>
      <c r="D163" s="12" t="s">
        <v>91</v>
      </c>
      <c r="E163" s="13"/>
      <c r="F163" s="13">
        <v>0</v>
      </c>
      <c r="G163" s="14"/>
      <c r="H163" s="15" t="str">
        <f t="shared" si="0"/>
        <v/>
      </c>
    </row>
    <row r="164" spans="1:8" ht="15.75" customHeight="1">
      <c r="A164" s="10"/>
      <c r="B164" s="11"/>
      <c r="C164" s="11"/>
      <c r="D164" s="12"/>
      <c r="E164" s="13"/>
      <c r="F164" s="13"/>
      <c r="G164" s="14"/>
      <c r="H164" s="15" t="str">
        <f t="shared" si="0"/>
        <v/>
      </c>
    </row>
    <row r="165" spans="1:8" ht="15.75" customHeight="1">
      <c r="A165" s="10">
        <v>1</v>
      </c>
      <c r="B165" s="11">
        <v>1</v>
      </c>
      <c r="C165" s="11"/>
      <c r="D165" s="12" t="s">
        <v>92</v>
      </c>
      <c r="E165" s="13"/>
      <c r="F165" s="13">
        <v>0</v>
      </c>
      <c r="G165" s="14"/>
      <c r="H165" s="15" t="str">
        <f t="shared" si="0"/>
        <v/>
      </c>
    </row>
    <row r="166" spans="1:8" ht="15.75" customHeight="1">
      <c r="A166" s="10"/>
      <c r="B166" s="11"/>
      <c r="C166" s="11"/>
      <c r="D166" s="12"/>
      <c r="E166" s="13"/>
      <c r="F166" s="13"/>
      <c r="G166" s="14"/>
      <c r="H166" s="15" t="str">
        <f t="shared" si="0"/>
        <v/>
      </c>
    </row>
    <row r="167" spans="1:8" ht="15.75" customHeight="1">
      <c r="A167" s="10">
        <v>1</v>
      </c>
      <c r="B167" s="11">
        <v>1</v>
      </c>
      <c r="C167" s="11"/>
      <c r="D167" s="12" t="s">
        <v>93</v>
      </c>
      <c r="E167" s="13"/>
      <c r="F167" s="13">
        <v>0</v>
      </c>
      <c r="G167" s="14"/>
      <c r="H167" s="15" t="str">
        <f t="shared" si="0"/>
        <v/>
      </c>
    </row>
    <row r="168" spans="1:8" ht="15.75" customHeight="1">
      <c r="A168" s="10"/>
      <c r="B168" s="11"/>
      <c r="C168" s="11"/>
      <c r="D168" s="12"/>
      <c r="E168" s="13"/>
      <c r="F168" s="13"/>
      <c r="G168" s="14"/>
      <c r="H168" s="15" t="str">
        <f t="shared" si="0"/>
        <v/>
      </c>
    </row>
    <row r="169" spans="1:8" ht="15.75" customHeight="1">
      <c r="A169" s="10">
        <v>1</v>
      </c>
      <c r="B169" s="11">
        <v>1</v>
      </c>
      <c r="C169" s="11"/>
      <c r="D169" s="12" t="s">
        <v>94</v>
      </c>
      <c r="E169" s="13"/>
      <c r="F169" s="13">
        <v>0</v>
      </c>
      <c r="G169" s="14"/>
      <c r="H169" s="15" t="str">
        <f t="shared" si="0"/>
        <v/>
      </c>
    </row>
    <row r="170" spans="1:8" ht="15.75" customHeight="1">
      <c r="A170" s="10"/>
      <c r="B170" s="11"/>
      <c r="C170" s="11"/>
      <c r="D170" s="12"/>
      <c r="E170" s="13"/>
      <c r="F170" s="13"/>
      <c r="G170" s="14"/>
      <c r="H170" s="15" t="str">
        <f t="shared" si="0"/>
        <v/>
      </c>
    </row>
    <row r="171" spans="1:8" ht="15.75" customHeight="1">
      <c r="A171" s="10">
        <v>1</v>
      </c>
      <c r="B171" s="11">
        <v>1</v>
      </c>
      <c r="C171" s="11"/>
      <c r="D171" s="12" t="s">
        <v>95</v>
      </c>
      <c r="E171" s="13"/>
      <c r="F171" s="13">
        <v>0</v>
      </c>
      <c r="G171" s="14"/>
      <c r="H171" s="15" t="str">
        <f t="shared" si="0"/>
        <v/>
      </c>
    </row>
    <row r="172" spans="1:8" ht="15.75" customHeight="1">
      <c r="A172" s="10"/>
      <c r="B172" s="11"/>
      <c r="C172" s="11"/>
      <c r="D172" s="12"/>
      <c r="E172" s="13"/>
      <c r="F172" s="13"/>
      <c r="G172" s="14"/>
      <c r="H172" s="15" t="str">
        <f t="shared" si="0"/>
        <v/>
      </c>
    </row>
    <row r="173" spans="1:8" ht="15.75" customHeight="1">
      <c r="A173" s="10">
        <v>1</v>
      </c>
      <c r="B173" s="11">
        <v>1</v>
      </c>
      <c r="C173" s="11"/>
      <c r="D173" s="12" t="s">
        <v>96</v>
      </c>
      <c r="E173" s="13"/>
      <c r="F173" s="13">
        <v>0</v>
      </c>
      <c r="G173" s="14"/>
      <c r="H173" s="15" t="str">
        <f t="shared" si="0"/>
        <v/>
      </c>
    </row>
    <row r="174" spans="1:8" ht="15.75" customHeight="1">
      <c r="A174" s="10"/>
      <c r="B174" s="11"/>
      <c r="C174" s="11"/>
      <c r="D174" s="12"/>
      <c r="E174" s="13"/>
      <c r="F174" s="13"/>
      <c r="G174" s="14"/>
      <c r="H174" s="15" t="str">
        <f t="shared" si="0"/>
        <v/>
      </c>
    </row>
    <row r="175" spans="1:8" ht="15.75" customHeight="1">
      <c r="A175" s="10">
        <v>1</v>
      </c>
      <c r="B175" s="11">
        <v>1</v>
      </c>
      <c r="C175" s="11"/>
      <c r="D175" s="12" t="s">
        <v>97</v>
      </c>
      <c r="E175" s="13"/>
      <c r="F175" s="13">
        <v>0</v>
      </c>
      <c r="G175" s="14"/>
      <c r="H175" s="15" t="str">
        <f t="shared" si="0"/>
        <v/>
      </c>
    </row>
    <row r="176" spans="1:8" ht="15.75" customHeight="1">
      <c r="A176" s="10"/>
      <c r="B176" s="11"/>
      <c r="C176" s="11"/>
      <c r="D176" s="12"/>
      <c r="E176" s="13"/>
      <c r="F176" s="13"/>
      <c r="G176" s="14"/>
      <c r="H176" s="15" t="str">
        <f t="shared" si="0"/>
        <v/>
      </c>
    </row>
    <row r="177" spans="1:8" ht="15.75" customHeight="1">
      <c r="A177" s="10">
        <v>1</v>
      </c>
      <c r="B177" s="11">
        <v>1</v>
      </c>
      <c r="C177" s="11"/>
      <c r="D177" s="12" t="s">
        <v>98</v>
      </c>
      <c r="E177" s="13"/>
      <c r="F177" s="13">
        <v>0</v>
      </c>
      <c r="G177" s="14"/>
      <c r="H177" s="15" t="str">
        <f t="shared" si="0"/>
        <v/>
      </c>
    </row>
    <row r="178" spans="1:8" ht="15.75" customHeight="1">
      <c r="A178" s="10"/>
      <c r="B178" s="11"/>
      <c r="C178" s="11"/>
      <c r="D178" s="12"/>
      <c r="E178" s="13"/>
      <c r="F178" s="13"/>
      <c r="G178" s="14"/>
      <c r="H178" s="15" t="str">
        <f t="shared" si="0"/>
        <v/>
      </c>
    </row>
    <row r="179" spans="1:8" ht="15.75" customHeight="1">
      <c r="A179" s="10">
        <v>1</v>
      </c>
      <c r="B179" s="11">
        <v>1</v>
      </c>
      <c r="C179" s="11"/>
      <c r="D179" s="12" t="s">
        <v>99</v>
      </c>
      <c r="E179" s="13"/>
      <c r="F179" s="13">
        <v>0</v>
      </c>
      <c r="G179" s="14"/>
      <c r="H179" s="15" t="str">
        <f t="shared" si="0"/>
        <v/>
      </c>
    </row>
    <row r="180" spans="1:8" ht="15.75" customHeight="1">
      <c r="A180" s="10"/>
      <c r="B180" s="11"/>
      <c r="C180" s="11"/>
      <c r="D180" s="12"/>
      <c r="E180" s="13"/>
      <c r="F180" s="13"/>
      <c r="G180" s="14"/>
      <c r="H180" s="15" t="str">
        <f t="shared" si="0"/>
        <v/>
      </c>
    </row>
    <row r="181" spans="1:8" ht="15.75" customHeight="1">
      <c r="A181" s="10">
        <v>1</v>
      </c>
      <c r="B181" s="11">
        <v>1</v>
      </c>
      <c r="C181" s="11"/>
      <c r="D181" s="12" t="s">
        <v>100</v>
      </c>
      <c r="E181" s="13"/>
      <c r="F181" s="13">
        <v>0</v>
      </c>
      <c r="G181" s="14"/>
      <c r="H181" s="15" t="str">
        <f t="shared" si="0"/>
        <v/>
      </c>
    </row>
    <row r="182" spans="1:8" ht="15.75" customHeight="1">
      <c r="A182" s="10"/>
      <c r="B182" s="11"/>
      <c r="C182" s="11"/>
      <c r="D182" s="12"/>
      <c r="E182" s="13"/>
      <c r="F182" s="13"/>
      <c r="G182" s="14"/>
      <c r="H182" s="15" t="str">
        <f t="shared" si="0"/>
        <v/>
      </c>
    </row>
    <row r="183" spans="1:8" ht="15.75" customHeight="1">
      <c r="A183" s="10">
        <v>1</v>
      </c>
      <c r="B183" s="11">
        <v>1</v>
      </c>
      <c r="C183" s="11"/>
      <c r="D183" s="12" t="s">
        <v>101</v>
      </c>
      <c r="E183" s="13"/>
      <c r="F183" s="13">
        <v>0</v>
      </c>
      <c r="G183" s="14"/>
      <c r="H183" s="15" t="str">
        <f t="shared" si="0"/>
        <v/>
      </c>
    </row>
    <row r="184" spans="1:8" ht="15.75" customHeight="1">
      <c r="A184" s="10"/>
      <c r="B184" s="11"/>
      <c r="C184" s="11"/>
      <c r="D184" s="12"/>
      <c r="E184" s="13"/>
      <c r="F184" s="13"/>
      <c r="G184" s="14"/>
      <c r="H184" s="15" t="str">
        <f t="shared" si="0"/>
        <v/>
      </c>
    </row>
    <row r="185" spans="1:8" ht="15.75" customHeight="1">
      <c r="A185" s="10">
        <v>1</v>
      </c>
      <c r="B185" s="11">
        <v>1</v>
      </c>
      <c r="C185" s="11"/>
      <c r="D185" s="12" t="s">
        <v>102</v>
      </c>
      <c r="E185" s="13"/>
      <c r="F185" s="13">
        <v>0</v>
      </c>
      <c r="G185" s="14"/>
      <c r="H185" s="15" t="str">
        <f t="shared" si="0"/>
        <v/>
      </c>
    </row>
    <row r="186" spans="1:8" ht="15.75" customHeight="1">
      <c r="A186" s="10"/>
      <c r="B186" s="11"/>
      <c r="C186" s="11"/>
      <c r="D186" s="12"/>
      <c r="E186" s="13"/>
      <c r="F186" s="13"/>
      <c r="G186" s="14"/>
      <c r="H186" s="15" t="str">
        <f t="shared" si="0"/>
        <v/>
      </c>
    </row>
    <row r="187" spans="1:8" ht="15.75" customHeight="1">
      <c r="A187" s="10">
        <v>1</v>
      </c>
      <c r="B187" s="11">
        <v>1</v>
      </c>
      <c r="C187" s="11"/>
      <c r="D187" s="12" t="s">
        <v>103</v>
      </c>
      <c r="E187" s="13"/>
      <c r="F187" s="13">
        <v>0</v>
      </c>
      <c r="G187" s="14"/>
      <c r="H187" s="15" t="str">
        <f t="shared" si="0"/>
        <v/>
      </c>
    </row>
    <row r="188" spans="1:8" ht="15.75" customHeight="1">
      <c r="A188" s="10"/>
      <c r="B188" s="11"/>
      <c r="C188" s="11"/>
      <c r="D188" s="12"/>
      <c r="E188" s="13"/>
      <c r="F188" s="13"/>
      <c r="G188" s="14"/>
      <c r="H188" s="15" t="str">
        <f t="shared" si="0"/>
        <v/>
      </c>
    </row>
    <row r="189" spans="1:8" ht="15.75" customHeight="1">
      <c r="A189" s="10">
        <v>1</v>
      </c>
      <c r="B189" s="11">
        <v>1</v>
      </c>
      <c r="C189" s="11"/>
      <c r="D189" s="12" t="s">
        <v>104</v>
      </c>
      <c r="E189" s="13"/>
      <c r="F189" s="13">
        <v>0</v>
      </c>
      <c r="G189" s="14"/>
      <c r="H189" s="15" t="str">
        <f t="shared" si="0"/>
        <v/>
      </c>
    </row>
    <row r="190" spans="1:8" ht="15.75" customHeight="1">
      <c r="A190" s="10"/>
      <c r="B190" s="11"/>
      <c r="C190" s="11"/>
      <c r="D190" s="12"/>
      <c r="E190" s="13"/>
      <c r="F190" s="13"/>
      <c r="G190" s="14"/>
      <c r="H190" s="15" t="str">
        <f t="shared" si="0"/>
        <v/>
      </c>
    </row>
    <row r="191" spans="1:8" ht="15.75" customHeight="1">
      <c r="A191" s="10">
        <v>1</v>
      </c>
      <c r="B191" s="11">
        <v>1</v>
      </c>
      <c r="C191" s="11"/>
      <c r="D191" s="12" t="s">
        <v>105</v>
      </c>
      <c r="E191" s="13"/>
      <c r="F191" s="13">
        <v>0</v>
      </c>
      <c r="G191" s="14"/>
      <c r="H191" s="15" t="str">
        <f t="shared" si="0"/>
        <v/>
      </c>
    </row>
    <row r="192" spans="1:8" ht="15.75" customHeight="1">
      <c r="A192" s="10"/>
      <c r="B192" s="11"/>
      <c r="C192" s="11"/>
      <c r="D192" s="12"/>
      <c r="E192" s="13"/>
      <c r="F192" s="13"/>
      <c r="G192" s="14"/>
      <c r="H192" s="15" t="str">
        <f t="shared" si="0"/>
        <v/>
      </c>
    </row>
    <row r="193" spans="1:8" ht="15.75" customHeight="1">
      <c r="A193" s="10">
        <v>1</v>
      </c>
      <c r="B193" s="11">
        <v>1</v>
      </c>
      <c r="C193" s="11">
        <v>42</v>
      </c>
      <c r="D193" s="12" t="s">
        <v>106</v>
      </c>
      <c r="E193" s="13" t="s">
        <v>41</v>
      </c>
      <c r="F193" s="13">
        <v>1</v>
      </c>
      <c r="G193" s="14"/>
      <c r="H193" s="15" t="str">
        <f t="shared" si="0"/>
        <v/>
      </c>
    </row>
    <row r="194" spans="1:8" ht="15.75" customHeight="1">
      <c r="A194" s="10"/>
      <c r="B194" s="11"/>
      <c r="C194" s="11"/>
      <c r="D194" s="12"/>
      <c r="E194" s="13"/>
      <c r="F194" s="13"/>
      <c r="G194" s="14"/>
      <c r="H194" s="15" t="str">
        <f t="shared" si="0"/>
        <v/>
      </c>
    </row>
    <row r="195" spans="1:8" ht="15.75" customHeight="1">
      <c r="A195" s="10">
        <v>1</v>
      </c>
      <c r="B195" s="11">
        <v>1</v>
      </c>
      <c r="C195" s="11">
        <v>43</v>
      </c>
      <c r="D195" s="12" t="s">
        <v>107</v>
      </c>
      <c r="E195" s="13" t="s">
        <v>41</v>
      </c>
      <c r="F195" s="13">
        <v>1</v>
      </c>
      <c r="G195" s="14"/>
      <c r="H195" s="15" t="str">
        <f t="shared" si="0"/>
        <v/>
      </c>
    </row>
    <row r="196" spans="1:8" ht="15.75" customHeight="1">
      <c r="A196" s="10"/>
      <c r="B196" s="11"/>
      <c r="C196" s="11"/>
      <c r="D196" s="12"/>
      <c r="E196" s="13"/>
      <c r="F196" s="13"/>
      <c r="G196" s="14"/>
      <c r="H196" s="15" t="str">
        <f t="shared" si="0"/>
        <v/>
      </c>
    </row>
    <row r="197" spans="1:8" ht="15.75" customHeight="1">
      <c r="A197" s="10">
        <v>1</v>
      </c>
      <c r="B197" s="11">
        <v>1</v>
      </c>
      <c r="C197" s="11"/>
      <c r="D197" s="12" t="s">
        <v>108</v>
      </c>
      <c r="E197" s="13" t="s">
        <v>39</v>
      </c>
      <c r="F197" s="13">
        <v>0</v>
      </c>
      <c r="G197" s="14"/>
      <c r="H197" s="15" t="str">
        <f t="shared" si="0"/>
        <v/>
      </c>
    </row>
    <row r="198" spans="1:8" ht="15.75" customHeight="1">
      <c r="A198" s="10"/>
      <c r="B198" s="11"/>
      <c r="C198" s="11"/>
      <c r="D198" s="12"/>
      <c r="E198" s="13"/>
      <c r="F198" s="13"/>
      <c r="G198" s="14"/>
      <c r="H198" s="15" t="str">
        <f t="shared" si="0"/>
        <v/>
      </c>
    </row>
    <row r="199" spans="1:8" ht="15.75" customHeight="1">
      <c r="A199" s="10">
        <v>1</v>
      </c>
      <c r="B199" s="11">
        <v>1</v>
      </c>
      <c r="C199" s="11">
        <v>44</v>
      </c>
      <c r="D199" s="12" t="s">
        <v>109</v>
      </c>
      <c r="E199" s="13" t="s">
        <v>41</v>
      </c>
      <c r="F199" s="13">
        <v>1</v>
      </c>
      <c r="G199" s="14"/>
      <c r="H199" s="15" t="str">
        <f t="shared" si="0"/>
        <v/>
      </c>
    </row>
    <row r="200" spans="1:8" ht="15.75" customHeight="1">
      <c r="A200" s="10"/>
      <c r="B200" s="11"/>
      <c r="C200" s="11"/>
      <c r="D200" s="12"/>
      <c r="E200" s="13"/>
      <c r="F200" s="13"/>
      <c r="G200" s="14"/>
      <c r="H200" s="15" t="str">
        <f t="shared" si="0"/>
        <v/>
      </c>
    </row>
    <row r="201" spans="1:8" ht="15.75" customHeight="1">
      <c r="A201" s="10">
        <v>1</v>
      </c>
      <c r="B201" s="11">
        <v>1</v>
      </c>
      <c r="C201" s="11">
        <v>45</v>
      </c>
      <c r="D201" s="12" t="s">
        <v>110</v>
      </c>
      <c r="E201" s="13" t="s">
        <v>41</v>
      </c>
      <c r="F201" s="13">
        <v>1</v>
      </c>
      <c r="G201" s="14"/>
      <c r="H201" s="15" t="str">
        <f t="shared" si="0"/>
        <v/>
      </c>
    </row>
    <row r="202" spans="1:8" ht="15.75" customHeight="1">
      <c r="A202" s="10"/>
      <c r="B202" s="11"/>
      <c r="C202" s="11"/>
      <c r="D202" s="12"/>
      <c r="E202" s="13"/>
      <c r="F202" s="13"/>
      <c r="G202" s="14"/>
      <c r="H202" s="15" t="str">
        <f t="shared" si="0"/>
        <v/>
      </c>
    </row>
    <row r="203" spans="1:8" ht="15.75" customHeight="1">
      <c r="A203" s="10">
        <v>1</v>
      </c>
      <c r="B203" s="11">
        <v>1</v>
      </c>
      <c r="C203" s="11"/>
      <c r="D203" s="12" t="s">
        <v>111</v>
      </c>
      <c r="E203" s="13"/>
      <c r="F203" s="13">
        <v>0</v>
      </c>
      <c r="G203" s="14"/>
      <c r="H203" s="15" t="str">
        <f t="shared" si="0"/>
        <v/>
      </c>
    </row>
    <row r="204" spans="1:8" ht="15.75" customHeight="1">
      <c r="A204" s="10"/>
      <c r="B204" s="11"/>
      <c r="C204" s="11"/>
      <c r="D204" s="12"/>
      <c r="E204" s="13"/>
      <c r="F204" s="13"/>
      <c r="G204" s="14"/>
      <c r="H204" s="15" t="str">
        <f t="shared" si="0"/>
        <v/>
      </c>
    </row>
    <row r="205" spans="1:8" ht="15.75" customHeight="1">
      <c r="A205" s="10">
        <v>1</v>
      </c>
      <c r="B205" s="11">
        <v>1</v>
      </c>
      <c r="C205" s="11"/>
      <c r="D205" s="12" t="s">
        <v>112</v>
      </c>
      <c r="E205" s="13"/>
      <c r="F205" s="13">
        <v>0</v>
      </c>
      <c r="G205" s="14"/>
      <c r="H205" s="15" t="str">
        <f t="shared" si="0"/>
        <v/>
      </c>
    </row>
    <row r="206" spans="1:8" ht="15.75" customHeight="1">
      <c r="A206" s="10"/>
      <c r="B206" s="11"/>
      <c r="C206" s="11"/>
      <c r="D206" s="12"/>
      <c r="E206" s="13"/>
      <c r="F206" s="13"/>
      <c r="G206" s="14"/>
      <c r="H206" s="15" t="str">
        <f t="shared" si="0"/>
        <v/>
      </c>
    </row>
    <row r="207" spans="1:8" ht="15.75" customHeight="1">
      <c r="A207" s="10">
        <v>1</v>
      </c>
      <c r="B207" s="11">
        <v>1</v>
      </c>
      <c r="C207" s="11"/>
      <c r="D207" s="12" t="s">
        <v>113</v>
      </c>
      <c r="E207" s="13"/>
      <c r="F207" s="13">
        <v>0</v>
      </c>
      <c r="G207" s="14"/>
      <c r="H207" s="15" t="str">
        <f t="shared" si="0"/>
        <v/>
      </c>
    </row>
    <row r="208" spans="1:8" ht="15.75" customHeight="1">
      <c r="A208" s="10"/>
      <c r="B208" s="11"/>
      <c r="C208" s="11"/>
      <c r="D208" s="12"/>
      <c r="E208" s="13"/>
      <c r="F208" s="13"/>
      <c r="G208" s="14"/>
      <c r="H208" s="15" t="str">
        <f t="shared" si="0"/>
        <v/>
      </c>
    </row>
    <row r="209" spans="1:8" ht="15.75" customHeight="1">
      <c r="A209" s="10">
        <v>1</v>
      </c>
      <c r="B209" s="11">
        <v>1</v>
      </c>
      <c r="C209" s="11"/>
      <c r="D209" s="12" t="s">
        <v>114</v>
      </c>
      <c r="E209" s="13"/>
      <c r="F209" s="13">
        <v>0</v>
      </c>
      <c r="G209" s="14"/>
      <c r="H209" s="15" t="str">
        <f t="shared" si="0"/>
        <v/>
      </c>
    </row>
    <row r="210" spans="1:8" ht="15.75" customHeight="1">
      <c r="A210" s="10"/>
      <c r="B210" s="11"/>
      <c r="C210" s="11"/>
      <c r="D210" s="12"/>
      <c r="E210" s="13"/>
      <c r="F210" s="13"/>
      <c r="G210" s="14"/>
      <c r="H210" s="15" t="str">
        <f t="shared" si="0"/>
        <v/>
      </c>
    </row>
    <row r="211" spans="1:8" ht="15.75" customHeight="1">
      <c r="A211" s="10">
        <v>1</v>
      </c>
      <c r="B211" s="11">
        <v>1</v>
      </c>
      <c r="C211" s="11"/>
      <c r="D211" s="12" t="s">
        <v>115</v>
      </c>
      <c r="E211" s="13"/>
      <c r="F211" s="13">
        <v>0</v>
      </c>
      <c r="G211" s="14"/>
      <c r="H211" s="15" t="str">
        <f t="shared" si="0"/>
        <v/>
      </c>
    </row>
    <row r="212" spans="1:8" ht="15.75" customHeight="1">
      <c r="A212" s="10"/>
      <c r="B212" s="11"/>
      <c r="C212" s="11"/>
      <c r="D212" s="12"/>
      <c r="E212" s="13"/>
      <c r="F212" s="13"/>
      <c r="G212" s="14"/>
      <c r="H212" s="15" t="str">
        <f t="shared" si="0"/>
        <v/>
      </c>
    </row>
    <row r="213" spans="1:8" ht="15.75" customHeight="1">
      <c r="A213" s="10">
        <v>1</v>
      </c>
      <c r="B213" s="11">
        <v>1</v>
      </c>
      <c r="C213" s="11"/>
      <c r="D213" s="12" t="s">
        <v>116</v>
      </c>
      <c r="E213" s="13"/>
      <c r="F213" s="13">
        <v>0</v>
      </c>
      <c r="G213" s="14"/>
      <c r="H213" s="15" t="str">
        <f t="shared" si="0"/>
        <v/>
      </c>
    </row>
    <row r="214" spans="1:8" ht="15.75" customHeight="1">
      <c r="A214" s="10"/>
      <c r="B214" s="11"/>
      <c r="C214" s="11"/>
      <c r="D214" s="12"/>
      <c r="E214" s="13"/>
      <c r="F214" s="13"/>
      <c r="G214" s="14"/>
      <c r="H214" s="15" t="str">
        <f t="shared" si="0"/>
        <v/>
      </c>
    </row>
    <row r="215" spans="1:8" ht="15.75" customHeight="1">
      <c r="A215" s="10">
        <v>1</v>
      </c>
      <c r="B215" s="11">
        <v>1</v>
      </c>
      <c r="C215" s="11"/>
      <c r="D215" s="12" t="s">
        <v>117</v>
      </c>
      <c r="E215" s="13"/>
      <c r="F215" s="13">
        <v>0</v>
      </c>
      <c r="G215" s="14"/>
      <c r="H215" s="15" t="str">
        <f t="shared" si="0"/>
        <v/>
      </c>
    </row>
    <row r="216" spans="1:8" ht="15.75" customHeight="1">
      <c r="A216" s="10"/>
      <c r="B216" s="11"/>
      <c r="C216" s="11"/>
      <c r="D216" s="12"/>
      <c r="E216" s="13"/>
      <c r="F216" s="13"/>
      <c r="G216" s="14"/>
      <c r="H216" s="15" t="str">
        <f t="shared" si="0"/>
        <v/>
      </c>
    </row>
    <row r="217" spans="1:8" ht="15.75" customHeight="1">
      <c r="A217" s="10">
        <v>1</v>
      </c>
      <c r="B217" s="11">
        <v>1</v>
      </c>
      <c r="C217" s="11">
        <v>46</v>
      </c>
      <c r="D217" s="12" t="s">
        <v>118</v>
      </c>
      <c r="E217" s="13" t="s">
        <v>41</v>
      </c>
      <c r="F217" s="13">
        <v>1</v>
      </c>
      <c r="G217" s="14"/>
      <c r="H217" s="15" t="str">
        <f t="shared" si="0"/>
        <v/>
      </c>
    </row>
    <row r="218" spans="1:8" ht="15.75" customHeight="1">
      <c r="A218" s="10"/>
      <c r="B218" s="11"/>
      <c r="C218" s="11"/>
      <c r="D218" s="12"/>
      <c r="E218" s="13"/>
      <c r="F218" s="13"/>
      <c r="G218" s="14"/>
      <c r="H218" s="15" t="str">
        <f t="shared" si="0"/>
        <v/>
      </c>
    </row>
    <row r="219" spans="1:8" ht="15.75" customHeight="1">
      <c r="A219" s="10">
        <v>1</v>
      </c>
      <c r="B219" s="11">
        <v>1</v>
      </c>
      <c r="C219" s="11"/>
      <c r="D219" s="12" t="s">
        <v>119</v>
      </c>
      <c r="E219" s="13"/>
      <c r="F219" s="13">
        <v>0</v>
      </c>
      <c r="G219" s="14"/>
      <c r="H219" s="15" t="str">
        <f t="shared" si="0"/>
        <v/>
      </c>
    </row>
    <row r="220" spans="1:8" ht="15.75" customHeight="1">
      <c r="A220" s="10"/>
      <c r="B220" s="11"/>
      <c r="C220" s="11"/>
      <c r="D220" s="12"/>
      <c r="E220" s="13"/>
      <c r="F220" s="13"/>
      <c r="G220" s="14"/>
      <c r="H220" s="15" t="str">
        <f t="shared" si="0"/>
        <v/>
      </c>
    </row>
    <row r="221" spans="1:8" ht="15.75" customHeight="1">
      <c r="A221" s="10">
        <v>1</v>
      </c>
      <c r="B221" s="11">
        <v>1</v>
      </c>
      <c r="C221" s="11"/>
      <c r="D221" s="12" t="s">
        <v>120</v>
      </c>
      <c r="E221" s="13"/>
      <c r="F221" s="13">
        <v>0</v>
      </c>
      <c r="G221" s="14"/>
      <c r="H221" s="15" t="str">
        <f t="shared" si="0"/>
        <v/>
      </c>
    </row>
    <row r="222" spans="1:8" ht="15.75" customHeight="1">
      <c r="A222" s="10"/>
      <c r="B222" s="11"/>
      <c r="C222" s="11"/>
      <c r="D222" s="12"/>
      <c r="E222" s="13"/>
      <c r="F222" s="13"/>
      <c r="G222" s="14"/>
      <c r="H222" s="15" t="str">
        <f t="shared" si="0"/>
        <v/>
      </c>
    </row>
    <row r="223" spans="1:8" ht="15.75" customHeight="1">
      <c r="A223" s="10">
        <v>1</v>
      </c>
      <c r="B223" s="11">
        <v>1</v>
      </c>
      <c r="C223" s="11"/>
      <c r="D223" s="12" t="s">
        <v>121</v>
      </c>
      <c r="E223" s="13" t="s">
        <v>39</v>
      </c>
      <c r="F223" s="13">
        <v>0</v>
      </c>
      <c r="G223" s="14"/>
      <c r="H223" s="15" t="str">
        <f t="shared" si="0"/>
        <v/>
      </c>
    </row>
    <row r="224" spans="1:8" ht="15.75" customHeight="1">
      <c r="A224" s="10"/>
      <c r="B224" s="11"/>
      <c r="C224" s="11"/>
      <c r="D224" s="12"/>
      <c r="E224" s="13"/>
      <c r="F224" s="13"/>
      <c r="G224" s="14"/>
      <c r="H224" s="15" t="str">
        <f t="shared" si="0"/>
        <v/>
      </c>
    </row>
    <row r="225" spans="1:8" ht="15.75" customHeight="1">
      <c r="A225" s="10">
        <v>1</v>
      </c>
      <c r="B225" s="11">
        <v>1</v>
      </c>
      <c r="C225" s="11">
        <v>47</v>
      </c>
      <c r="D225" s="12" t="s">
        <v>122</v>
      </c>
      <c r="E225" s="13" t="s">
        <v>41</v>
      </c>
      <c r="F225" s="13">
        <v>1</v>
      </c>
      <c r="G225" s="14"/>
      <c r="H225" s="15" t="str">
        <f t="shared" si="0"/>
        <v/>
      </c>
    </row>
    <row r="226" spans="1:8" ht="15.75" customHeight="1">
      <c r="A226" s="10"/>
      <c r="B226" s="11"/>
      <c r="C226" s="11"/>
      <c r="D226" s="12"/>
      <c r="E226" s="13"/>
      <c r="F226" s="13"/>
      <c r="G226" s="14"/>
      <c r="H226" s="15" t="str">
        <f t="shared" si="0"/>
        <v/>
      </c>
    </row>
    <row r="227" spans="1:8" ht="15.75" customHeight="1">
      <c r="A227" s="10">
        <v>1</v>
      </c>
      <c r="B227" s="11">
        <v>1</v>
      </c>
      <c r="C227" s="11">
        <v>48</v>
      </c>
      <c r="D227" s="12" t="s">
        <v>123</v>
      </c>
      <c r="E227" s="13" t="s">
        <v>41</v>
      </c>
      <c r="F227" s="13">
        <v>1</v>
      </c>
      <c r="G227" s="14"/>
      <c r="H227" s="15" t="str">
        <f t="shared" si="0"/>
        <v/>
      </c>
    </row>
    <row r="228" spans="1:8" ht="15.75" customHeight="1">
      <c r="A228" s="10"/>
      <c r="B228" s="11"/>
      <c r="C228" s="11"/>
      <c r="D228" s="12"/>
      <c r="E228" s="13"/>
      <c r="F228" s="13"/>
      <c r="G228" s="14"/>
      <c r="H228" s="15" t="str">
        <f t="shared" si="0"/>
        <v/>
      </c>
    </row>
    <row r="229" spans="1:8" ht="15.75" customHeight="1">
      <c r="A229" s="10">
        <v>1</v>
      </c>
      <c r="B229" s="11">
        <v>1</v>
      </c>
      <c r="C229" s="11"/>
      <c r="D229" s="12" t="s">
        <v>124</v>
      </c>
      <c r="E229" s="13" t="s">
        <v>39</v>
      </c>
      <c r="F229" s="13">
        <v>0</v>
      </c>
      <c r="G229" s="14"/>
      <c r="H229" s="15" t="str">
        <f t="shared" si="0"/>
        <v/>
      </c>
    </row>
    <row r="230" spans="1:8" ht="15.75" customHeight="1">
      <c r="A230" s="10"/>
      <c r="B230" s="11"/>
      <c r="C230" s="11"/>
      <c r="D230" s="12"/>
      <c r="E230" s="13"/>
      <c r="F230" s="13"/>
      <c r="G230" s="14"/>
      <c r="H230" s="15" t="str">
        <f t="shared" si="0"/>
        <v/>
      </c>
    </row>
    <row r="231" spans="1:8" ht="15.75" customHeight="1">
      <c r="A231" s="10">
        <v>1</v>
      </c>
      <c r="B231" s="11">
        <v>1</v>
      </c>
      <c r="C231" s="11">
        <v>49</v>
      </c>
      <c r="D231" s="12" t="s">
        <v>125</v>
      </c>
      <c r="E231" s="13" t="s">
        <v>41</v>
      </c>
      <c r="F231" s="13">
        <v>1</v>
      </c>
      <c r="G231" s="14"/>
      <c r="H231" s="15" t="str">
        <f t="shared" si="0"/>
        <v/>
      </c>
    </row>
    <row r="232" spans="1:8" ht="15.75" customHeight="1">
      <c r="A232" s="10"/>
      <c r="B232" s="11"/>
      <c r="C232" s="11"/>
      <c r="D232" s="12"/>
      <c r="E232" s="13"/>
      <c r="F232" s="13"/>
      <c r="G232" s="14"/>
      <c r="H232" s="15" t="str">
        <f t="shared" si="0"/>
        <v/>
      </c>
    </row>
    <row r="233" spans="1:8" ht="15.75" customHeight="1">
      <c r="A233" s="10">
        <v>1</v>
      </c>
      <c r="B233" s="11">
        <v>1</v>
      </c>
      <c r="C233" s="11"/>
      <c r="D233" s="12" t="s">
        <v>126</v>
      </c>
      <c r="E233" s="13" t="s">
        <v>39</v>
      </c>
      <c r="F233" s="13">
        <v>0</v>
      </c>
      <c r="G233" s="14"/>
      <c r="H233" s="15" t="str">
        <f t="shared" si="0"/>
        <v/>
      </c>
    </row>
    <row r="234" spans="1:8" ht="15.75" customHeight="1">
      <c r="A234" s="10"/>
      <c r="B234" s="11"/>
      <c r="C234" s="11"/>
      <c r="D234" s="12"/>
      <c r="E234" s="13"/>
      <c r="F234" s="13"/>
      <c r="G234" s="14"/>
      <c r="H234" s="15" t="str">
        <f t="shared" si="0"/>
        <v/>
      </c>
    </row>
    <row r="235" spans="1:8" ht="15.75" customHeight="1">
      <c r="A235" s="10">
        <v>1</v>
      </c>
      <c r="B235" s="11">
        <v>1</v>
      </c>
      <c r="C235" s="11">
        <v>50</v>
      </c>
      <c r="D235" s="12" t="s">
        <v>127</v>
      </c>
      <c r="E235" s="13" t="s">
        <v>41</v>
      </c>
      <c r="F235" s="13">
        <v>1</v>
      </c>
      <c r="G235" s="14"/>
      <c r="H235" s="15" t="str">
        <f t="shared" si="0"/>
        <v/>
      </c>
    </row>
    <row r="236" spans="1:8" ht="15.75" customHeight="1">
      <c r="A236" s="10"/>
      <c r="B236" s="11"/>
      <c r="C236" s="11"/>
      <c r="D236" s="12"/>
      <c r="E236" s="13"/>
      <c r="F236" s="13"/>
      <c r="G236" s="14"/>
      <c r="H236" s="15" t="str">
        <f t="shared" si="0"/>
        <v/>
      </c>
    </row>
    <row r="237" spans="1:8" ht="15.75" customHeight="1">
      <c r="A237" s="10">
        <v>1</v>
      </c>
      <c r="B237" s="11">
        <v>1</v>
      </c>
      <c r="C237" s="11">
        <v>51</v>
      </c>
      <c r="D237" s="12" t="s">
        <v>128</v>
      </c>
      <c r="E237" s="13" t="s">
        <v>41</v>
      </c>
      <c r="F237" s="13">
        <v>1</v>
      </c>
      <c r="G237" s="14"/>
      <c r="H237" s="15" t="str">
        <f t="shared" si="0"/>
        <v/>
      </c>
    </row>
    <row r="238" spans="1:8" ht="15.75" customHeight="1">
      <c r="A238" s="10"/>
      <c r="B238" s="11"/>
      <c r="C238" s="11"/>
      <c r="D238" s="12"/>
      <c r="E238" s="13"/>
      <c r="F238" s="13"/>
      <c r="G238" s="14"/>
      <c r="H238" s="15" t="str">
        <f t="shared" si="0"/>
        <v/>
      </c>
    </row>
    <row r="239" spans="1:8" ht="15.75" customHeight="1">
      <c r="A239" s="10">
        <v>1</v>
      </c>
      <c r="B239" s="11">
        <v>1</v>
      </c>
      <c r="C239" s="11"/>
      <c r="D239" s="12" t="s">
        <v>129</v>
      </c>
      <c r="E239" s="13" t="s">
        <v>39</v>
      </c>
      <c r="F239" s="13">
        <v>0</v>
      </c>
      <c r="G239" s="14"/>
      <c r="H239" s="15" t="str">
        <f t="shared" si="0"/>
        <v/>
      </c>
    </row>
    <row r="240" spans="1:8" ht="15.75" customHeight="1">
      <c r="A240" s="10"/>
      <c r="B240" s="11"/>
      <c r="C240" s="11"/>
      <c r="D240" s="12"/>
      <c r="E240" s="13"/>
      <c r="F240" s="13"/>
      <c r="G240" s="14"/>
      <c r="H240" s="15" t="str">
        <f t="shared" si="0"/>
        <v/>
      </c>
    </row>
    <row r="241" spans="1:8" ht="15.75" customHeight="1">
      <c r="A241" s="10">
        <v>1</v>
      </c>
      <c r="B241" s="11">
        <v>1</v>
      </c>
      <c r="C241" s="11">
        <v>52</v>
      </c>
      <c r="D241" s="12" t="s">
        <v>130</v>
      </c>
      <c r="E241" s="13" t="s">
        <v>41</v>
      </c>
      <c r="F241" s="13">
        <v>1</v>
      </c>
      <c r="G241" s="14"/>
      <c r="H241" s="15" t="str">
        <f t="shared" si="0"/>
        <v/>
      </c>
    </row>
    <row r="242" spans="1:8" ht="15.75" customHeight="1">
      <c r="A242" s="10"/>
      <c r="B242" s="11"/>
      <c r="C242" s="11"/>
      <c r="D242" s="12"/>
      <c r="E242" s="13"/>
      <c r="F242" s="13"/>
      <c r="G242" s="14"/>
      <c r="H242" s="15" t="str">
        <f t="shared" si="0"/>
        <v/>
      </c>
    </row>
    <row r="243" spans="1:8" ht="15.75" customHeight="1">
      <c r="A243" s="10">
        <v>1</v>
      </c>
      <c r="B243" s="11">
        <v>1</v>
      </c>
      <c r="C243" s="11"/>
      <c r="D243" s="12" t="s">
        <v>131</v>
      </c>
      <c r="E243" s="13" t="s">
        <v>39</v>
      </c>
      <c r="F243" s="13">
        <v>0</v>
      </c>
      <c r="G243" s="14"/>
      <c r="H243" s="15" t="str">
        <f t="shared" si="0"/>
        <v/>
      </c>
    </row>
    <row r="244" spans="1:8" ht="15.75" customHeight="1">
      <c r="A244" s="10"/>
      <c r="B244" s="11"/>
      <c r="C244" s="11"/>
      <c r="D244" s="12"/>
      <c r="E244" s="13"/>
      <c r="F244" s="13"/>
      <c r="G244" s="14"/>
      <c r="H244" s="15" t="str">
        <f t="shared" si="0"/>
        <v/>
      </c>
    </row>
    <row r="245" spans="1:8" ht="15.75" customHeight="1">
      <c r="A245" s="10">
        <v>1</v>
      </c>
      <c r="B245" s="11">
        <v>1</v>
      </c>
      <c r="C245" s="11">
        <v>53</v>
      </c>
      <c r="D245" s="12" t="s">
        <v>132</v>
      </c>
      <c r="E245" s="13" t="s">
        <v>41</v>
      </c>
      <c r="F245" s="13">
        <v>1</v>
      </c>
      <c r="G245" s="14"/>
      <c r="H245" s="15" t="str">
        <f t="shared" si="0"/>
        <v/>
      </c>
    </row>
    <row r="246" spans="1:8" ht="15.75" customHeight="1">
      <c r="A246" s="10"/>
      <c r="B246" s="11"/>
      <c r="C246" s="11"/>
      <c r="D246" s="12"/>
      <c r="E246" s="13"/>
      <c r="F246" s="13"/>
      <c r="G246" s="14"/>
      <c r="H246" s="15" t="str">
        <f t="shared" si="0"/>
        <v/>
      </c>
    </row>
    <row r="247" spans="1:8" ht="15.75" customHeight="1">
      <c r="A247" s="10">
        <v>1</v>
      </c>
      <c r="B247" s="11">
        <v>1</v>
      </c>
      <c r="C247" s="11"/>
      <c r="D247" s="16" t="s">
        <v>133</v>
      </c>
      <c r="E247" s="13"/>
      <c r="F247" s="13"/>
      <c r="G247" s="14"/>
      <c r="H247" s="17">
        <f>SUM(H4:H245)</f>
        <v>0</v>
      </c>
    </row>
    <row r="248" spans="1:8" ht="15.75" customHeight="1">
      <c r="A248" s="10"/>
      <c r="B248" s="11"/>
      <c r="C248" s="11"/>
      <c r="D248" s="12"/>
      <c r="E248" s="13"/>
      <c r="F248" s="13"/>
      <c r="G248" s="14"/>
      <c r="H248" s="15" t="str">
        <f t="shared" ref="H248:H340" si="1">IF(G248&gt;0,F248*G248,"")</f>
        <v/>
      </c>
    </row>
    <row r="249" spans="1:8" ht="15.75" customHeight="1">
      <c r="A249" s="10">
        <v>2</v>
      </c>
      <c r="B249" s="11">
        <v>1</v>
      </c>
      <c r="C249" s="11"/>
      <c r="D249" s="12" t="s">
        <v>134</v>
      </c>
      <c r="E249" s="13" t="s">
        <v>28</v>
      </c>
      <c r="F249" s="13">
        <v>0</v>
      </c>
      <c r="G249" s="14"/>
      <c r="H249" s="15" t="str">
        <f t="shared" si="1"/>
        <v/>
      </c>
    </row>
    <row r="250" spans="1:8" ht="15.75" customHeight="1">
      <c r="A250" s="10"/>
      <c r="B250" s="11"/>
      <c r="C250" s="11"/>
      <c r="D250" s="12"/>
      <c r="E250" s="13"/>
      <c r="F250" s="13"/>
      <c r="G250" s="14"/>
      <c r="H250" s="15" t="str">
        <f t="shared" si="1"/>
        <v/>
      </c>
    </row>
    <row r="251" spans="1:8" ht="15.75" customHeight="1">
      <c r="A251" s="10">
        <v>2</v>
      </c>
      <c r="B251" s="11">
        <v>1</v>
      </c>
      <c r="C251" s="11"/>
      <c r="D251" s="12" t="s">
        <v>135</v>
      </c>
      <c r="E251" s="13" t="s">
        <v>28</v>
      </c>
      <c r="F251" s="13">
        <v>0</v>
      </c>
      <c r="G251" s="14"/>
      <c r="H251" s="15" t="str">
        <f t="shared" si="1"/>
        <v/>
      </c>
    </row>
    <row r="252" spans="1:8" ht="15.75" customHeight="1">
      <c r="A252" s="10"/>
      <c r="B252" s="11"/>
      <c r="C252" s="11"/>
      <c r="D252" s="12"/>
      <c r="E252" s="13"/>
      <c r="F252" s="13"/>
      <c r="G252" s="14"/>
      <c r="H252" s="15" t="str">
        <f t="shared" si="1"/>
        <v/>
      </c>
    </row>
    <row r="253" spans="1:8" ht="15.75" customHeight="1">
      <c r="A253" s="10">
        <v>2</v>
      </c>
      <c r="B253" s="11">
        <v>1</v>
      </c>
      <c r="C253" s="11"/>
      <c r="D253" s="12" t="s">
        <v>136</v>
      </c>
      <c r="E253" s="13" t="s">
        <v>137</v>
      </c>
      <c r="F253" s="13">
        <v>0</v>
      </c>
      <c r="G253" s="14"/>
      <c r="H253" s="15" t="str">
        <f t="shared" si="1"/>
        <v/>
      </c>
    </row>
    <row r="254" spans="1:8" ht="15.75" customHeight="1">
      <c r="A254" s="10"/>
      <c r="B254" s="11"/>
      <c r="C254" s="11"/>
      <c r="D254" s="12"/>
      <c r="E254" s="13"/>
      <c r="F254" s="13"/>
      <c r="G254" s="14"/>
      <c r="H254" s="15" t="str">
        <f t="shared" si="1"/>
        <v/>
      </c>
    </row>
    <row r="255" spans="1:8" ht="15.75" customHeight="1">
      <c r="A255" s="10">
        <v>2</v>
      </c>
      <c r="B255" s="11">
        <v>1</v>
      </c>
      <c r="C255" s="11"/>
      <c r="D255" s="12" t="s">
        <v>138</v>
      </c>
      <c r="E255" s="13"/>
      <c r="F255" s="13">
        <v>0</v>
      </c>
      <c r="G255" s="14"/>
      <c r="H255" s="15" t="str">
        <f t="shared" si="1"/>
        <v/>
      </c>
    </row>
    <row r="256" spans="1:8" ht="15.75" customHeight="1">
      <c r="A256" s="10"/>
      <c r="B256" s="11"/>
      <c r="C256" s="11"/>
      <c r="D256" s="12"/>
      <c r="E256" s="13"/>
      <c r="F256" s="13"/>
      <c r="G256" s="14"/>
      <c r="H256" s="15" t="str">
        <f t="shared" si="1"/>
        <v/>
      </c>
    </row>
    <row r="257" spans="1:8" ht="15.75" customHeight="1">
      <c r="A257" s="10">
        <v>2</v>
      </c>
      <c r="B257" s="11">
        <v>1</v>
      </c>
      <c r="C257" s="11"/>
      <c r="D257" s="12" t="s">
        <v>139</v>
      </c>
      <c r="E257" s="13" t="s">
        <v>137</v>
      </c>
      <c r="F257" s="13">
        <v>0</v>
      </c>
      <c r="G257" s="14"/>
      <c r="H257" s="15" t="str">
        <f t="shared" si="1"/>
        <v/>
      </c>
    </row>
    <row r="258" spans="1:8" ht="15.75" customHeight="1">
      <c r="A258" s="10"/>
      <c r="B258" s="11"/>
      <c r="C258" s="11"/>
      <c r="D258" s="12"/>
      <c r="E258" s="13"/>
      <c r="F258" s="13"/>
      <c r="G258" s="14"/>
      <c r="H258" s="15" t="str">
        <f t="shared" si="1"/>
        <v/>
      </c>
    </row>
    <row r="259" spans="1:8" ht="15.75" customHeight="1">
      <c r="A259" s="10">
        <v>2</v>
      </c>
      <c r="B259" s="11">
        <v>1</v>
      </c>
      <c r="C259" s="11"/>
      <c r="D259" s="12" t="s">
        <v>140</v>
      </c>
      <c r="E259" s="13" t="s">
        <v>39</v>
      </c>
      <c r="F259" s="13">
        <v>0</v>
      </c>
      <c r="G259" s="14"/>
      <c r="H259" s="15" t="str">
        <f t="shared" si="1"/>
        <v/>
      </c>
    </row>
    <row r="260" spans="1:8" ht="15.75" customHeight="1">
      <c r="A260" s="10"/>
      <c r="B260" s="11"/>
      <c r="C260" s="11"/>
      <c r="D260" s="12"/>
      <c r="E260" s="13"/>
      <c r="F260" s="13"/>
      <c r="G260" s="14"/>
      <c r="H260" s="15" t="str">
        <f t="shared" si="1"/>
        <v/>
      </c>
    </row>
    <row r="261" spans="1:8" ht="15.75" customHeight="1">
      <c r="A261" s="10">
        <v>2</v>
      </c>
      <c r="B261" s="11">
        <v>1</v>
      </c>
      <c r="C261" s="11"/>
      <c r="D261" s="12" t="s">
        <v>141</v>
      </c>
      <c r="E261" s="13"/>
      <c r="F261" s="13">
        <v>0</v>
      </c>
      <c r="G261" s="14"/>
      <c r="H261" s="15" t="str">
        <f t="shared" si="1"/>
        <v/>
      </c>
    </row>
    <row r="262" spans="1:8" ht="15.75" customHeight="1">
      <c r="A262" s="10"/>
      <c r="B262" s="11"/>
      <c r="C262" s="11"/>
      <c r="D262" s="12"/>
      <c r="E262" s="13"/>
      <c r="F262" s="13"/>
      <c r="G262" s="14"/>
      <c r="H262" s="15" t="str">
        <f t="shared" si="1"/>
        <v/>
      </c>
    </row>
    <row r="263" spans="1:8" ht="15.75" customHeight="1">
      <c r="A263" s="10">
        <v>2</v>
      </c>
      <c r="B263" s="11">
        <v>1</v>
      </c>
      <c r="C263" s="11"/>
      <c r="D263" s="12" t="s">
        <v>142</v>
      </c>
      <c r="E263" s="13" t="s">
        <v>39</v>
      </c>
      <c r="F263" s="13">
        <v>0</v>
      </c>
      <c r="G263" s="14"/>
      <c r="H263" s="15" t="str">
        <f t="shared" si="1"/>
        <v/>
      </c>
    </row>
    <row r="264" spans="1:8" ht="15.75" customHeight="1">
      <c r="A264" s="10"/>
      <c r="B264" s="11"/>
      <c r="C264" s="11"/>
      <c r="D264" s="12"/>
      <c r="E264" s="13"/>
      <c r="F264" s="13"/>
      <c r="G264" s="14"/>
      <c r="H264" s="15" t="str">
        <f t="shared" si="1"/>
        <v/>
      </c>
    </row>
    <row r="265" spans="1:8" ht="15.75" customHeight="1">
      <c r="A265" s="10">
        <v>2</v>
      </c>
      <c r="B265" s="11">
        <v>1</v>
      </c>
      <c r="C265" s="11"/>
      <c r="D265" s="12" t="s">
        <v>143</v>
      </c>
      <c r="E265" s="13"/>
      <c r="F265" s="13">
        <v>0</v>
      </c>
      <c r="G265" s="14"/>
      <c r="H265" s="15" t="str">
        <f t="shared" si="1"/>
        <v/>
      </c>
    </row>
    <row r="266" spans="1:8" ht="15.75" customHeight="1">
      <c r="A266" s="10"/>
      <c r="B266" s="11"/>
      <c r="C266" s="11"/>
      <c r="D266" s="12"/>
      <c r="E266" s="13"/>
      <c r="F266" s="13"/>
      <c r="G266" s="14"/>
      <c r="H266" s="15" t="str">
        <f t="shared" si="1"/>
        <v/>
      </c>
    </row>
    <row r="267" spans="1:8" ht="15.75" customHeight="1">
      <c r="A267" s="10">
        <v>2</v>
      </c>
      <c r="B267" s="11">
        <v>1</v>
      </c>
      <c r="C267" s="11"/>
      <c r="D267" s="12" t="s">
        <v>144</v>
      </c>
      <c r="E267" s="13" t="s">
        <v>39</v>
      </c>
      <c r="F267" s="13">
        <v>0</v>
      </c>
      <c r="G267" s="14"/>
      <c r="H267" s="15" t="str">
        <f t="shared" si="1"/>
        <v/>
      </c>
    </row>
    <row r="268" spans="1:8" ht="15.75" customHeight="1">
      <c r="A268" s="10"/>
      <c r="B268" s="11"/>
      <c r="C268" s="11"/>
      <c r="D268" s="12"/>
      <c r="E268" s="13"/>
      <c r="F268" s="13"/>
      <c r="G268" s="14"/>
      <c r="H268" s="15" t="str">
        <f t="shared" si="1"/>
        <v/>
      </c>
    </row>
    <row r="269" spans="1:8" ht="15.75" customHeight="1">
      <c r="A269" s="10">
        <v>2</v>
      </c>
      <c r="B269" s="11">
        <v>1</v>
      </c>
      <c r="C269" s="11"/>
      <c r="D269" s="12" t="s">
        <v>145</v>
      </c>
      <c r="E269" s="13"/>
      <c r="F269" s="13">
        <v>0</v>
      </c>
      <c r="G269" s="14"/>
      <c r="H269" s="15" t="str">
        <f t="shared" si="1"/>
        <v/>
      </c>
    </row>
    <row r="270" spans="1:8" ht="15.75" customHeight="1">
      <c r="A270" s="10"/>
      <c r="B270" s="11"/>
      <c r="C270" s="11"/>
      <c r="D270" s="12"/>
      <c r="E270" s="13"/>
      <c r="F270" s="13"/>
      <c r="G270" s="14"/>
      <c r="H270" s="15" t="str">
        <f t="shared" si="1"/>
        <v/>
      </c>
    </row>
    <row r="271" spans="1:8" ht="15.75" customHeight="1">
      <c r="A271" s="10">
        <v>2</v>
      </c>
      <c r="B271" s="11">
        <v>1</v>
      </c>
      <c r="C271" s="11"/>
      <c r="D271" s="12" t="s">
        <v>146</v>
      </c>
      <c r="E271" s="13" t="s">
        <v>39</v>
      </c>
      <c r="F271" s="13">
        <v>0</v>
      </c>
      <c r="G271" s="14"/>
      <c r="H271" s="15" t="str">
        <f t="shared" si="1"/>
        <v/>
      </c>
    </row>
    <row r="272" spans="1:8" ht="15.75" customHeight="1">
      <c r="A272" s="10"/>
      <c r="B272" s="11"/>
      <c r="C272" s="11"/>
      <c r="D272" s="12"/>
      <c r="E272" s="13"/>
      <c r="F272" s="13"/>
      <c r="G272" s="14"/>
      <c r="H272" s="15" t="str">
        <f t="shared" si="1"/>
        <v/>
      </c>
    </row>
    <row r="273" spans="1:8" ht="15.75" customHeight="1">
      <c r="A273" s="10">
        <v>2</v>
      </c>
      <c r="B273" s="11">
        <v>1</v>
      </c>
      <c r="C273" s="11"/>
      <c r="D273" s="12" t="s">
        <v>147</v>
      </c>
      <c r="E273" s="13"/>
      <c r="F273" s="13">
        <v>0</v>
      </c>
      <c r="G273" s="14"/>
      <c r="H273" s="15" t="str">
        <f t="shared" si="1"/>
        <v/>
      </c>
    </row>
    <row r="274" spans="1:8" ht="15.75" customHeight="1">
      <c r="A274" s="10"/>
      <c r="B274" s="11"/>
      <c r="C274" s="11"/>
      <c r="D274" s="12"/>
      <c r="E274" s="13"/>
      <c r="F274" s="13"/>
      <c r="G274" s="14"/>
      <c r="H274" s="15" t="str">
        <f t="shared" si="1"/>
        <v/>
      </c>
    </row>
    <row r="275" spans="1:8" ht="15.75" customHeight="1">
      <c r="A275" s="10">
        <v>2</v>
      </c>
      <c r="B275" s="11">
        <v>1</v>
      </c>
      <c r="C275" s="11"/>
      <c r="D275" s="12" t="s">
        <v>148</v>
      </c>
      <c r="E275" s="13" t="s">
        <v>39</v>
      </c>
      <c r="F275" s="13">
        <v>0</v>
      </c>
      <c r="G275" s="14"/>
      <c r="H275" s="15" t="str">
        <f t="shared" si="1"/>
        <v/>
      </c>
    </row>
    <row r="276" spans="1:8" ht="15.75" customHeight="1">
      <c r="A276" s="10"/>
      <c r="B276" s="11"/>
      <c r="C276" s="11"/>
      <c r="D276" s="12"/>
      <c r="E276" s="13"/>
      <c r="F276" s="13"/>
      <c r="G276" s="14"/>
      <c r="H276" s="15" t="str">
        <f t="shared" si="1"/>
        <v/>
      </c>
    </row>
    <row r="277" spans="1:8" ht="15.75" customHeight="1">
      <c r="A277" s="10">
        <v>2</v>
      </c>
      <c r="B277" s="11">
        <v>1</v>
      </c>
      <c r="C277" s="11"/>
      <c r="D277" s="12" t="s">
        <v>149</v>
      </c>
      <c r="E277" s="13"/>
      <c r="F277" s="13">
        <v>0</v>
      </c>
      <c r="G277" s="14"/>
      <c r="H277" s="15" t="str">
        <f t="shared" si="1"/>
        <v/>
      </c>
    </row>
    <row r="278" spans="1:8" ht="15.75" customHeight="1">
      <c r="A278" s="10"/>
      <c r="B278" s="11"/>
      <c r="C278" s="11"/>
      <c r="D278" s="12"/>
      <c r="E278" s="13"/>
      <c r="F278" s="13"/>
      <c r="G278" s="14"/>
      <c r="H278" s="15" t="str">
        <f t="shared" si="1"/>
        <v/>
      </c>
    </row>
    <row r="279" spans="1:8" ht="15.75" customHeight="1">
      <c r="A279" s="10">
        <v>2</v>
      </c>
      <c r="B279" s="11">
        <v>1</v>
      </c>
      <c r="C279" s="11"/>
      <c r="D279" s="12" t="s">
        <v>150</v>
      </c>
      <c r="E279" s="13" t="s">
        <v>39</v>
      </c>
      <c r="F279" s="13">
        <v>0</v>
      </c>
      <c r="G279" s="14"/>
      <c r="H279" s="15" t="str">
        <f t="shared" si="1"/>
        <v/>
      </c>
    </row>
    <row r="280" spans="1:8" ht="15.75" customHeight="1">
      <c r="A280" s="10"/>
      <c r="B280" s="11"/>
      <c r="C280" s="11"/>
      <c r="D280" s="12"/>
      <c r="E280" s="13"/>
      <c r="F280" s="13"/>
      <c r="G280" s="14"/>
      <c r="H280" s="15" t="str">
        <f t="shared" si="1"/>
        <v/>
      </c>
    </row>
    <row r="281" spans="1:8" ht="15.75" customHeight="1">
      <c r="A281" s="10">
        <v>2</v>
      </c>
      <c r="B281" s="11">
        <v>1</v>
      </c>
      <c r="C281" s="11"/>
      <c r="D281" s="12" t="s">
        <v>151</v>
      </c>
      <c r="E281" s="13"/>
      <c r="F281" s="13">
        <v>0</v>
      </c>
      <c r="G281" s="14"/>
      <c r="H281" s="15" t="str">
        <f t="shared" si="1"/>
        <v/>
      </c>
    </row>
    <row r="282" spans="1:8" ht="15.75" customHeight="1">
      <c r="A282" s="10"/>
      <c r="B282" s="11"/>
      <c r="C282" s="11"/>
      <c r="D282" s="12"/>
      <c r="E282" s="13"/>
      <c r="F282" s="13"/>
      <c r="G282" s="14"/>
      <c r="H282" s="15" t="str">
        <f t="shared" si="1"/>
        <v/>
      </c>
    </row>
    <row r="283" spans="1:8" ht="15.75" customHeight="1">
      <c r="A283" s="10">
        <v>2</v>
      </c>
      <c r="B283" s="11">
        <v>1</v>
      </c>
      <c r="C283" s="11"/>
      <c r="D283" s="12" t="s">
        <v>152</v>
      </c>
      <c r="E283" s="13" t="s">
        <v>39</v>
      </c>
      <c r="F283" s="13">
        <v>0</v>
      </c>
      <c r="G283" s="14"/>
      <c r="H283" s="15" t="str">
        <f t="shared" si="1"/>
        <v/>
      </c>
    </row>
    <row r="284" spans="1:8" ht="15.75" customHeight="1">
      <c r="A284" s="10"/>
      <c r="B284" s="11"/>
      <c r="C284" s="11"/>
      <c r="D284" s="12"/>
      <c r="E284" s="13"/>
      <c r="F284" s="13"/>
      <c r="G284" s="14"/>
      <c r="H284" s="15" t="str">
        <f t="shared" si="1"/>
        <v/>
      </c>
    </row>
    <row r="285" spans="1:8" ht="15.75" customHeight="1">
      <c r="A285" s="10">
        <v>2</v>
      </c>
      <c r="B285" s="11">
        <v>1</v>
      </c>
      <c r="C285" s="11"/>
      <c r="D285" s="12" t="s">
        <v>153</v>
      </c>
      <c r="E285" s="13"/>
      <c r="F285" s="13">
        <v>0</v>
      </c>
      <c r="G285" s="14"/>
      <c r="H285" s="15" t="str">
        <f t="shared" si="1"/>
        <v/>
      </c>
    </row>
    <row r="286" spans="1:8" ht="15.75" customHeight="1">
      <c r="A286" s="10"/>
      <c r="B286" s="11"/>
      <c r="C286" s="11"/>
      <c r="D286" s="12"/>
      <c r="E286" s="13"/>
      <c r="F286" s="13"/>
      <c r="G286" s="14"/>
      <c r="H286" s="15" t="str">
        <f t="shared" si="1"/>
        <v/>
      </c>
    </row>
    <row r="287" spans="1:8" ht="15.75" customHeight="1">
      <c r="A287" s="10">
        <v>2</v>
      </c>
      <c r="B287" s="11">
        <v>1</v>
      </c>
      <c r="C287" s="11"/>
      <c r="D287" s="12" t="s">
        <v>154</v>
      </c>
      <c r="E287" s="13" t="s">
        <v>39</v>
      </c>
      <c r="F287" s="13">
        <v>0</v>
      </c>
      <c r="G287" s="14"/>
      <c r="H287" s="15" t="str">
        <f t="shared" si="1"/>
        <v/>
      </c>
    </row>
    <row r="288" spans="1:8" ht="15.75" customHeight="1">
      <c r="A288" s="10"/>
      <c r="B288" s="11"/>
      <c r="C288" s="11"/>
      <c r="D288" s="12"/>
      <c r="E288" s="13"/>
      <c r="F288" s="13"/>
      <c r="G288" s="14"/>
      <c r="H288" s="15" t="str">
        <f t="shared" si="1"/>
        <v/>
      </c>
    </row>
    <row r="289" spans="1:8" ht="15.75" customHeight="1">
      <c r="A289" s="10">
        <v>2</v>
      </c>
      <c r="B289" s="11">
        <v>1</v>
      </c>
      <c r="C289" s="11"/>
      <c r="D289" s="12" t="s">
        <v>155</v>
      </c>
      <c r="E289" s="13"/>
      <c r="F289" s="13">
        <v>0</v>
      </c>
      <c r="G289" s="14"/>
      <c r="H289" s="15" t="str">
        <f t="shared" si="1"/>
        <v/>
      </c>
    </row>
    <row r="290" spans="1:8" ht="15.75" customHeight="1">
      <c r="A290" s="10"/>
      <c r="B290" s="11"/>
      <c r="C290" s="11"/>
      <c r="D290" s="12"/>
      <c r="E290" s="13"/>
      <c r="F290" s="13"/>
      <c r="G290" s="14"/>
      <c r="H290" s="15" t="str">
        <f t="shared" si="1"/>
        <v/>
      </c>
    </row>
    <row r="291" spans="1:8" ht="15.75" customHeight="1">
      <c r="A291" s="10">
        <v>2</v>
      </c>
      <c r="B291" s="11">
        <v>1</v>
      </c>
      <c r="C291" s="11"/>
      <c r="D291" s="12" t="s">
        <v>156</v>
      </c>
      <c r="E291" s="13" t="s">
        <v>39</v>
      </c>
      <c r="F291" s="13">
        <v>0</v>
      </c>
      <c r="G291" s="14"/>
      <c r="H291" s="15" t="str">
        <f t="shared" si="1"/>
        <v/>
      </c>
    </row>
    <row r="292" spans="1:8" ht="15.75" customHeight="1">
      <c r="A292" s="10"/>
      <c r="B292" s="11"/>
      <c r="C292" s="11"/>
      <c r="D292" s="12"/>
      <c r="E292" s="13"/>
      <c r="F292" s="13"/>
      <c r="G292" s="14"/>
      <c r="H292" s="15" t="str">
        <f t="shared" si="1"/>
        <v/>
      </c>
    </row>
    <row r="293" spans="1:8" ht="15.75" customHeight="1">
      <c r="A293" s="10">
        <v>2</v>
      </c>
      <c r="B293" s="11">
        <v>1</v>
      </c>
      <c r="C293" s="11"/>
      <c r="D293" s="12" t="s">
        <v>157</v>
      </c>
      <c r="E293" s="13"/>
      <c r="F293" s="13">
        <v>0</v>
      </c>
      <c r="G293" s="14"/>
      <c r="H293" s="15" t="str">
        <f t="shared" si="1"/>
        <v/>
      </c>
    </row>
    <row r="294" spans="1:8" ht="15.75" customHeight="1">
      <c r="A294" s="10"/>
      <c r="B294" s="11"/>
      <c r="C294" s="11"/>
      <c r="D294" s="12"/>
      <c r="E294" s="13"/>
      <c r="F294" s="13"/>
      <c r="G294" s="14"/>
      <c r="H294" s="15" t="str">
        <f t="shared" si="1"/>
        <v/>
      </c>
    </row>
    <row r="295" spans="1:8" ht="15.75" customHeight="1">
      <c r="A295" s="10">
        <v>2</v>
      </c>
      <c r="B295" s="11">
        <v>1</v>
      </c>
      <c r="C295" s="11"/>
      <c r="D295" s="12" t="s">
        <v>158</v>
      </c>
      <c r="E295" s="13" t="s">
        <v>39</v>
      </c>
      <c r="F295" s="13">
        <v>0</v>
      </c>
      <c r="G295" s="14"/>
      <c r="H295" s="15" t="str">
        <f t="shared" si="1"/>
        <v/>
      </c>
    </row>
    <row r="296" spans="1:8" ht="15.75" customHeight="1">
      <c r="A296" s="10"/>
      <c r="B296" s="11"/>
      <c r="C296" s="11"/>
      <c r="D296" s="12"/>
      <c r="E296" s="13"/>
      <c r="F296" s="13"/>
      <c r="G296" s="14"/>
      <c r="H296" s="15" t="str">
        <f t="shared" si="1"/>
        <v/>
      </c>
    </row>
    <row r="297" spans="1:8" ht="15.75" customHeight="1">
      <c r="A297" s="10">
        <v>2</v>
      </c>
      <c r="B297" s="11">
        <v>1</v>
      </c>
      <c r="C297" s="11"/>
      <c r="D297" s="12" t="s">
        <v>159</v>
      </c>
      <c r="E297" s="13"/>
      <c r="F297" s="13">
        <v>0</v>
      </c>
      <c r="G297" s="14"/>
      <c r="H297" s="15" t="str">
        <f t="shared" si="1"/>
        <v/>
      </c>
    </row>
    <row r="298" spans="1:8" ht="15.75" customHeight="1">
      <c r="A298" s="10"/>
      <c r="B298" s="11"/>
      <c r="C298" s="11"/>
      <c r="D298" s="12"/>
      <c r="E298" s="13"/>
      <c r="F298" s="13"/>
      <c r="G298" s="14"/>
      <c r="H298" s="15" t="str">
        <f t="shared" si="1"/>
        <v/>
      </c>
    </row>
    <row r="299" spans="1:8" ht="15.75" customHeight="1">
      <c r="A299" s="10">
        <v>2</v>
      </c>
      <c r="B299" s="11">
        <v>1</v>
      </c>
      <c r="C299" s="11"/>
      <c r="D299" s="12"/>
      <c r="E299" s="13" t="s">
        <v>160</v>
      </c>
      <c r="F299" s="13">
        <v>0</v>
      </c>
      <c r="G299" s="14"/>
      <c r="H299" s="15" t="str">
        <f t="shared" si="1"/>
        <v/>
      </c>
    </row>
    <row r="300" spans="1:8" ht="15.75" customHeight="1">
      <c r="A300" s="10"/>
      <c r="B300" s="11"/>
      <c r="C300" s="11"/>
      <c r="D300" s="12"/>
      <c r="E300" s="13"/>
      <c r="F300" s="13"/>
      <c r="G300" s="14"/>
      <c r="H300" s="15" t="str">
        <f t="shared" si="1"/>
        <v/>
      </c>
    </row>
    <row r="301" spans="1:8" ht="15.75" customHeight="1">
      <c r="A301" s="10">
        <v>2</v>
      </c>
      <c r="B301" s="11">
        <v>1</v>
      </c>
      <c r="C301" s="11"/>
      <c r="D301" s="12" t="s">
        <v>161</v>
      </c>
      <c r="E301" s="13" t="s">
        <v>137</v>
      </c>
      <c r="F301" s="13">
        <v>0</v>
      </c>
      <c r="G301" s="14"/>
      <c r="H301" s="15" t="str">
        <f t="shared" si="1"/>
        <v/>
      </c>
    </row>
    <row r="302" spans="1:8" ht="15.75" customHeight="1">
      <c r="A302" s="10"/>
      <c r="B302" s="11"/>
      <c r="C302" s="11"/>
      <c r="D302" s="12"/>
      <c r="E302" s="13"/>
      <c r="F302" s="13"/>
      <c r="G302" s="14"/>
      <c r="H302" s="15" t="str">
        <f t="shared" si="1"/>
        <v/>
      </c>
    </row>
    <row r="303" spans="1:8" ht="15.75" customHeight="1">
      <c r="A303" s="10">
        <v>2</v>
      </c>
      <c r="B303" s="11">
        <v>1</v>
      </c>
      <c r="C303" s="11"/>
      <c r="D303" s="12" t="s">
        <v>162</v>
      </c>
      <c r="E303" s="13" t="s">
        <v>39</v>
      </c>
      <c r="F303" s="13">
        <v>0</v>
      </c>
      <c r="G303" s="14"/>
      <c r="H303" s="15" t="str">
        <f t="shared" si="1"/>
        <v/>
      </c>
    </row>
    <row r="304" spans="1:8" ht="15.75" customHeight="1">
      <c r="A304" s="10"/>
      <c r="B304" s="11"/>
      <c r="C304" s="11"/>
      <c r="D304" s="12"/>
      <c r="E304" s="13"/>
      <c r="F304" s="13"/>
      <c r="G304" s="14"/>
      <c r="H304" s="15" t="str">
        <f t="shared" si="1"/>
        <v/>
      </c>
    </row>
    <row r="305" spans="1:8" ht="15.75" customHeight="1">
      <c r="A305" s="10">
        <v>2</v>
      </c>
      <c r="B305" s="11">
        <v>1</v>
      </c>
      <c r="C305" s="11">
        <v>1</v>
      </c>
      <c r="D305" s="12" t="s">
        <v>163</v>
      </c>
      <c r="E305" s="13" t="s">
        <v>164</v>
      </c>
      <c r="F305" s="13">
        <v>924</v>
      </c>
      <c r="G305" s="14">
        <v>15</v>
      </c>
      <c r="H305" s="15">
        <f t="shared" si="1"/>
        <v>13860</v>
      </c>
    </row>
    <row r="306" spans="1:8" ht="15.75" customHeight="1">
      <c r="A306" s="10"/>
      <c r="B306" s="11"/>
      <c r="C306" s="11"/>
      <c r="D306" s="12"/>
      <c r="E306" s="13"/>
      <c r="F306" s="13"/>
      <c r="G306" s="14"/>
      <c r="H306" s="15" t="str">
        <f t="shared" si="1"/>
        <v/>
      </c>
    </row>
    <row r="307" spans="1:8" ht="15.75" customHeight="1">
      <c r="A307" s="10">
        <v>2</v>
      </c>
      <c r="B307" s="11">
        <v>1</v>
      </c>
      <c r="C307" s="11">
        <v>2</v>
      </c>
      <c r="D307" s="12" t="s">
        <v>165</v>
      </c>
      <c r="E307" s="13" t="s">
        <v>166</v>
      </c>
      <c r="F307" s="13">
        <v>139</v>
      </c>
      <c r="G307" s="14">
        <v>75</v>
      </c>
      <c r="H307" s="15">
        <f t="shared" si="1"/>
        <v>10425</v>
      </c>
    </row>
    <row r="308" spans="1:8" ht="15.75" customHeight="1">
      <c r="A308" s="10"/>
      <c r="B308" s="11"/>
      <c r="C308" s="11"/>
      <c r="D308" s="12"/>
      <c r="E308" s="13"/>
      <c r="F308" s="13"/>
      <c r="G308" s="14"/>
      <c r="H308" s="15" t="str">
        <f t="shared" si="1"/>
        <v/>
      </c>
    </row>
    <row r="309" spans="1:8" ht="15.75" customHeight="1">
      <c r="A309" s="10">
        <v>2</v>
      </c>
      <c r="B309" s="11">
        <v>1</v>
      </c>
      <c r="C309" s="11"/>
      <c r="D309" s="12" t="s">
        <v>167</v>
      </c>
      <c r="E309" s="13" t="s">
        <v>137</v>
      </c>
      <c r="F309" s="13">
        <v>0</v>
      </c>
      <c r="G309" s="14"/>
      <c r="H309" s="15" t="str">
        <f t="shared" si="1"/>
        <v/>
      </c>
    </row>
    <row r="310" spans="1:8" ht="15.75" customHeight="1">
      <c r="A310" s="10"/>
      <c r="B310" s="11"/>
      <c r="C310" s="11"/>
      <c r="D310" s="12"/>
      <c r="E310" s="13"/>
      <c r="F310" s="13"/>
      <c r="G310" s="14"/>
      <c r="H310" s="15" t="str">
        <f t="shared" si="1"/>
        <v/>
      </c>
    </row>
    <row r="311" spans="1:8" ht="15.75" customHeight="1">
      <c r="A311" s="10">
        <v>2</v>
      </c>
      <c r="B311" s="11">
        <v>1</v>
      </c>
      <c r="C311" s="11"/>
      <c r="D311" s="12" t="s">
        <v>168</v>
      </c>
      <c r="E311" s="13"/>
      <c r="F311" s="13">
        <v>0</v>
      </c>
      <c r="G311" s="14"/>
      <c r="H311" s="15" t="str">
        <f t="shared" si="1"/>
        <v/>
      </c>
    </row>
    <row r="312" spans="1:8" ht="15.75" customHeight="1">
      <c r="A312" s="10"/>
      <c r="B312" s="11"/>
      <c r="C312" s="11"/>
      <c r="D312" s="12"/>
      <c r="E312" s="13"/>
      <c r="F312" s="13"/>
      <c r="G312" s="14"/>
      <c r="H312" s="15" t="str">
        <f t="shared" si="1"/>
        <v/>
      </c>
    </row>
    <row r="313" spans="1:8" ht="15.75" customHeight="1">
      <c r="A313" s="10">
        <v>2</v>
      </c>
      <c r="B313" s="11">
        <v>1</v>
      </c>
      <c r="C313" s="11"/>
      <c r="D313" s="12" t="s">
        <v>169</v>
      </c>
      <c r="E313" s="13" t="s">
        <v>39</v>
      </c>
      <c r="F313" s="13">
        <v>0</v>
      </c>
      <c r="G313" s="14"/>
      <c r="H313" s="15" t="str">
        <f t="shared" si="1"/>
        <v/>
      </c>
    </row>
    <row r="314" spans="1:8" ht="15.75" customHeight="1">
      <c r="A314" s="10"/>
      <c r="B314" s="11"/>
      <c r="C314" s="11"/>
      <c r="D314" s="12"/>
      <c r="E314" s="13"/>
      <c r="F314" s="13"/>
      <c r="G314" s="14"/>
      <c r="H314" s="15" t="str">
        <f t="shared" si="1"/>
        <v/>
      </c>
    </row>
    <row r="315" spans="1:8" ht="15.75" customHeight="1">
      <c r="A315" s="10">
        <v>2</v>
      </c>
      <c r="B315" s="11">
        <v>1</v>
      </c>
      <c r="C315" s="11">
        <v>3</v>
      </c>
      <c r="D315" s="12" t="s">
        <v>170</v>
      </c>
      <c r="E315" s="13" t="s">
        <v>166</v>
      </c>
      <c r="F315" s="13">
        <v>74</v>
      </c>
      <c r="G315" s="14">
        <v>60</v>
      </c>
      <c r="H315" s="15">
        <f t="shared" si="1"/>
        <v>4440</v>
      </c>
    </row>
    <row r="316" spans="1:8" ht="15.75" customHeight="1">
      <c r="A316" s="10"/>
      <c r="B316" s="11"/>
      <c r="C316" s="11"/>
      <c r="D316" s="12"/>
      <c r="E316" s="13"/>
      <c r="F316" s="13"/>
      <c r="G316" s="14"/>
      <c r="H316" s="15" t="str">
        <f t="shared" si="1"/>
        <v/>
      </c>
    </row>
    <row r="317" spans="1:8" ht="15.75" customHeight="1">
      <c r="A317" s="10">
        <v>2</v>
      </c>
      <c r="B317" s="11">
        <v>1</v>
      </c>
      <c r="C317" s="11"/>
      <c r="D317" s="12" t="s">
        <v>171</v>
      </c>
      <c r="E317" s="13" t="s">
        <v>137</v>
      </c>
      <c r="F317" s="13">
        <v>0</v>
      </c>
      <c r="G317" s="14"/>
      <c r="H317" s="15" t="str">
        <f t="shared" si="1"/>
        <v/>
      </c>
    </row>
    <row r="318" spans="1:8" ht="15.75" customHeight="1">
      <c r="A318" s="10"/>
      <c r="B318" s="11"/>
      <c r="C318" s="11"/>
      <c r="D318" s="12"/>
      <c r="E318" s="13"/>
      <c r="F318" s="13"/>
      <c r="G318" s="14"/>
      <c r="H318" s="15" t="str">
        <f t="shared" si="1"/>
        <v/>
      </c>
    </row>
    <row r="319" spans="1:8" ht="15.75" customHeight="1">
      <c r="A319" s="10">
        <v>2</v>
      </c>
      <c r="B319" s="11">
        <v>1</v>
      </c>
      <c r="C319" s="11"/>
      <c r="D319" s="12" t="s">
        <v>172</v>
      </c>
      <c r="E319" s="13" t="s">
        <v>39</v>
      </c>
      <c r="F319" s="13">
        <v>0</v>
      </c>
      <c r="G319" s="14"/>
      <c r="H319" s="15" t="str">
        <f t="shared" si="1"/>
        <v/>
      </c>
    </row>
    <row r="320" spans="1:8" ht="15.75" customHeight="1">
      <c r="A320" s="10"/>
      <c r="B320" s="11"/>
      <c r="C320" s="11"/>
      <c r="D320" s="12"/>
      <c r="E320" s="13"/>
      <c r="F320" s="13"/>
      <c r="G320" s="14"/>
      <c r="H320" s="15" t="str">
        <f t="shared" si="1"/>
        <v/>
      </c>
    </row>
    <row r="321" spans="1:8" ht="15.75" customHeight="1">
      <c r="A321" s="10">
        <v>2</v>
      </c>
      <c r="B321" s="11">
        <v>1</v>
      </c>
      <c r="C321" s="11">
        <v>4</v>
      </c>
      <c r="D321" s="12" t="s">
        <v>173</v>
      </c>
      <c r="E321" s="13" t="s">
        <v>166</v>
      </c>
      <c r="F321" s="13">
        <v>4</v>
      </c>
      <c r="G321" s="14">
        <v>500</v>
      </c>
      <c r="H321" s="15">
        <f t="shared" si="1"/>
        <v>2000</v>
      </c>
    </row>
    <row r="322" spans="1:8" ht="15.75" customHeight="1">
      <c r="A322" s="10"/>
      <c r="B322" s="11"/>
      <c r="C322" s="11"/>
      <c r="D322" s="12"/>
      <c r="E322" s="13"/>
      <c r="F322" s="13"/>
      <c r="G322" s="14"/>
      <c r="H322" s="15" t="str">
        <f t="shared" si="1"/>
        <v/>
      </c>
    </row>
    <row r="323" spans="1:8" ht="15.75" customHeight="1">
      <c r="A323" s="10">
        <v>2</v>
      </c>
      <c r="B323" s="11">
        <v>1</v>
      </c>
      <c r="C323" s="11"/>
      <c r="D323" s="12" t="s">
        <v>174</v>
      </c>
      <c r="E323" s="13" t="s">
        <v>39</v>
      </c>
      <c r="F323" s="13">
        <v>0</v>
      </c>
      <c r="G323" s="14"/>
      <c r="H323" s="15" t="str">
        <f t="shared" si="1"/>
        <v/>
      </c>
    </row>
    <row r="324" spans="1:8" ht="15.75" customHeight="1">
      <c r="A324" s="10"/>
      <c r="B324" s="11"/>
      <c r="C324" s="11"/>
      <c r="D324" s="12"/>
      <c r="E324" s="13"/>
      <c r="F324" s="13"/>
      <c r="G324" s="14"/>
      <c r="H324" s="15" t="str">
        <f t="shared" si="1"/>
        <v/>
      </c>
    </row>
    <row r="325" spans="1:8" ht="15.75" customHeight="1">
      <c r="A325" s="10">
        <v>2</v>
      </c>
      <c r="B325" s="11">
        <v>1</v>
      </c>
      <c r="C325" s="11">
        <v>5</v>
      </c>
      <c r="D325" s="12" t="s">
        <v>174</v>
      </c>
      <c r="E325" s="13" t="s">
        <v>41</v>
      </c>
      <c r="F325" s="13">
        <v>1</v>
      </c>
      <c r="G325" s="14">
        <v>5000</v>
      </c>
      <c r="H325" s="15">
        <f t="shared" si="1"/>
        <v>5000</v>
      </c>
    </row>
    <row r="326" spans="1:8" ht="15.75" customHeight="1">
      <c r="A326" s="10"/>
      <c r="B326" s="11"/>
      <c r="C326" s="11"/>
      <c r="D326" s="12"/>
      <c r="E326" s="13"/>
      <c r="F326" s="13"/>
      <c r="G326" s="14"/>
      <c r="H326" s="15" t="str">
        <f t="shared" si="1"/>
        <v/>
      </c>
    </row>
    <row r="327" spans="1:8" ht="15.75" customHeight="1">
      <c r="A327" s="10">
        <v>2</v>
      </c>
      <c r="B327" s="11">
        <v>1</v>
      </c>
      <c r="C327" s="11"/>
      <c r="D327" s="12" t="s">
        <v>175</v>
      </c>
      <c r="E327" s="13" t="s">
        <v>137</v>
      </c>
      <c r="F327" s="13">
        <v>0</v>
      </c>
      <c r="G327" s="14"/>
      <c r="H327" s="15" t="str">
        <f t="shared" si="1"/>
        <v/>
      </c>
    </row>
    <row r="328" spans="1:8" ht="15.75" customHeight="1">
      <c r="A328" s="10"/>
      <c r="B328" s="11"/>
      <c r="C328" s="11"/>
      <c r="D328" s="12"/>
      <c r="E328" s="13"/>
      <c r="F328" s="13"/>
      <c r="G328" s="14"/>
      <c r="H328" s="15" t="str">
        <f t="shared" si="1"/>
        <v/>
      </c>
    </row>
    <row r="329" spans="1:8" ht="15.75" customHeight="1">
      <c r="A329" s="10">
        <v>2</v>
      </c>
      <c r="B329" s="11">
        <v>1</v>
      </c>
      <c r="C329" s="11"/>
      <c r="D329" s="12" t="s">
        <v>176</v>
      </c>
      <c r="E329" s="13" t="s">
        <v>39</v>
      </c>
      <c r="F329" s="13">
        <v>0</v>
      </c>
      <c r="G329" s="14"/>
      <c r="H329" s="15" t="str">
        <f t="shared" si="1"/>
        <v/>
      </c>
    </row>
    <row r="330" spans="1:8" ht="15.75" customHeight="1">
      <c r="A330" s="10"/>
      <c r="B330" s="11"/>
      <c r="C330" s="11"/>
      <c r="D330" s="12"/>
      <c r="E330" s="13"/>
      <c r="F330" s="13"/>
      <c r="G330" s="14"/>
      <c r="H330" s="15" t="str">
        <f t="shared" si="1"/>
        <v/>
      </c>
    </row>
    <row r="331" spans="1:8" ht="15.75" customHeight="1">
      <c r="A331" s="10">
        <v>2</v>
      </c>
      <c r="B331" s="11">
        <v>1</v>
      </c>
      <c r="C331" s="11">
        <v>6</v>
      </c>
      <c r="D331" s="12" t="s">
        <v>177</v>
      </c>
      <c r="E331" s="13" t="s">
        <v>166</v>
      </c>
      <c r="F331" s="13">
        <v>69</v>
      </c>
      <c r="G331" s="14">
        <v>70</v>
      </c>
      <c r="H331" s="15">
        <f t="shared" si="1"/>
        <v>4830</v>
      </c>
    </row>
    <row r="332" spans="1:8" ht="15.75" customHeight="1">
      <c r="A332" s="10"/>
      <c r="B332" s="11"/>
      <c r="C332" s="11"/>
      <c r="D332" s="12"/>
      <c r="E332" s="13"/>
      <c r="F332" s="13"/>
      <c r="G332" s="14"/>
      <c r="H332" s="15" t="str">
        <f t="shared" si="1"/>
        <v/>
      </c>
    </row>
    <row r="333" spans="1:8" ht="15.75" customHeight="1">
      <c r="A333" s="10">
        <v>2</v>
      </c>
      <c r="B333" s="11">
        <v>1</v>
      </c>
      <c r="C333" s="11"/>
      <c r="D333" s="12" t="s">
        <v>178</v>
      </c>
      <c r="E333" s="13" t="s">
        <v>39</v>
      </c>
      <c r="F333" s="13">
        <v>0</v>
      </c>
      <c r="G333" s="14"/>
      <c r="H333" s="15" t="str">
        <f t="shared" si="1"/>
        <v/>
      </c>
    </row>
    <row r="334" spans="1:8" ht="15.75" customHeight="1">
      <c r="A334" s="10"/>
      <c r="B334" s="11"/>
      <c r="C334" s="11"/>
      <c r="D334" s="12"/>
      <c r="E334" s="13"/>
      <c r="F334" s="13"/>
      <c r="G334" s="14"/>
      <c r="H334" s="15" t="str">
        <f t="shared" si="1"/>
        <v/>
      </c>
    </row>
    <row r="335" spans="1:8" ht="15.75" customHeight="1">
      <c r="A335" s="10">
        <v>2</v>
      </c>
      <c r="B335" s="11">
        <v>1</v>
      </c>
      <c r="C335" s="11">
        <v>7</v>
      </c>
      <c r="D335" s="12" t="s">
        <v>179</v>
      </c>
      <c r="E335" s="13" t="s">
        <v>180</v>
      </c>
      <c r="F335" s="13">
        <v>9</v>
      </c>
      <c r="G335" s="14">
        <v>750</v>
      </c>
      <c r="H335" s="15">
        <f t="shared" si="1"/>
        <v>6750</v>
      </c>
    </row>
    <row r="336" spans="1:8" ht="15.75" customHeight="1">
      <c r="A336" s="10"/>
      <c r="B336" s="11"/>
      <c r="C336" s="11"/>
      <c r="D336" s="12"/>
      <c r="E336" s="13"/>
      <c r="F336" s="13"/>
      <c r="G336" s="14"/>
      <c r="H336" s="15" t="str">
        <f t="shared" si="1"/>
        <v/>
      </c>
    </row>
    <row r="337" spans="1:8" ht="15.75" customHeight="1">
      <c r="A337" s="10">
        <v>2</v>
      </c>
      <c r="B337" s="11">
        <v>1</v>
      </c>
      <c r="C337" s="11"/>
      <c r="D337" s="12" t="s">
        <v>181</v>
      </c>
      <c r="E337" s="13" t="s">
        <v>137</v>
      </c>
      <c r="F337" s="13">
        <v>0</v>
      </c>
      <c r="G337" s="14"/>
      <c r="H337" s="15" t="str">
        <f t="shared" si="1"/>
        <v/>
      </c>
    </row>
    <row r="338" spans="1:8" ht="15.75" customHeight="1">
      <c r="A338" s="10"/>
      <c r="B338" s="11"/>
      <c r="C338" s="11"/>
      <c r="D338" s="12"/>
      <c r="E338" s="13"/>
      <c r="F338" s="13"/>
      <c r="G338" s="14"/>
      <c r="H338" s="15" t="str">
        <f t="shared" si="1"/>
        <v/>
      </c>
    </row>
    <row r="339" spans="1:8" ht="15.75" customHeight="1">
      <c r="A339" s="10">
        <v>2</v>
      </c>
      <c r="B339" s="11">
        <v>1</v>
      </c>
      <c r="C339" s="11">
        <v>8</v>
      </c>
      <c r="D339" s="12" t="s">
        <v>182</v>
      </c>
      <c r="E339" s="13" t="s">
        <v>41</v>
      </c>
      <c r="F339" s="13">
        <v>1</v>
      </c>
      <c r="G339" s="14">
        <v>10000</v>
      </c>
      <c r="H339" s="15">
        <f t="shared" si="1"/>
        <v>10000</v>
      </c>
    </row>
    <row r="340" spans="1:8" ht="15.75" customHeight="1">
      <c r="A340" s="10"/>
      <c r="B340" s="11"/>
      <c r="C340" s="11"/>
      <c r="D340" s="12"/>
      <c r="E340" s="13"/>
      <c r="F340" s="13"/>
      <c r="G340" s="14"/>
      <c r="H340" s="15" t="str">
        <f t="shared" si="1"/>
        <v/>
      </c>
    </row>
    <row r="341" spans="1:8" ht="15.75" customHeight="1">
      <c r="A341" s="10">
        <v>2</v>
      </c>
      <c r="B341" s="11">
        <v>1</v>
      </c>
      <c r="C341" s="11"/>
      <c r="D341" s="16" t="s">
        <v>133</v>
      </c>
      <c r="E341" s="13"/>
      <c r="F341" s="13"/>
      <c r="G341" s="14"/>
      <c r="H341" s="17">
        <f>SUM(H305,H307,H315,H321,H325,H331,H335,H339)</f>
        <v>57305</v>
      </c>
    </row>
    <row r="342" spans="1:8" ht="15.75" customHeight="1">
      <c r="A342" s="10"/>
      <c r="B342" s="11"/>
      <c r="C342" s="11"/>
      <c r="D342" s="12"/>
      <c r="E342" s="13"/>
      <c r="F342" s="13"/>
      <c r="G342" s="14"/>
      <c r="H342" s="15" t="str">
        <f t="shared" ref="H342:H422" si="2">IF(G342&gt;0,F342*G342,"")</f>
        <v/>
      </c>
    </row>
    <row r="343" spans="1:8" ht="15.75" customHeight="1">
      <c r="A343" s="10">
        <v>3</v>
      </c>
      <c r="B343" s="11">
        <v>1</v>
      </c>
      <c r="C343" s="11"/>
      <c r="D343" s="12" t="s">
        <v>134</v>
      </c>
      <c r="E343" s="13" t="s">
        <v>28</v>
      </c>
      <c r="F343" s="13">
        <v>0</v>
      </c>
      <c r="G343" s="14"/>
      <c r="H343" s="15" t="str">
        <f t="shared" si="2"/>
        <v/>
      </c>
    </row>
    <row r="344" spans="1:8" ht="15.75" customHeight="1">
      <c r="A344" s="10"/>
      <c r="B344" s="11"/>
      <c r="C344" s="11"/>
      <c r="D344" s="12"/>
      <c r="E344" s="13"/>
      <c r="F344" s="13"/>
      <c r="G344" s="14"/>
      <c r="H344" s="15" t="str">
        <f t="shared" si="2"/>
        <v/>
      </c>
    </row>
    <row r="345" spans="1:8" ht="15.75" customHeight="1">
      <c r="A345" s="10">
        <v>3</v>
      </c>
      <c r="B345" s="11">
        <v>1</v>
      </c>
      <c r="C345" s="11"/>
      <c r="D345" s="12" t="s">
        <v>183</v>
      </c>
      <c r="E345" s="13" t="s">
        <v>28</v>
      </c>
      <c r="F345" s="13">
        <v>0</v>
      </c>
      <c r="G345" s="14"/>
      <c r="H345" s="15" t="str">
        <f t="shared" si="2"/>
        <v/>
      </c>
    </row>
    <row r="346" spans="1:8" ht="15.75" customHeight="1">
      <c r="A346" s="10"/>
      <c r="B346" s="11"/>
      <c r="C346" s="11"/>
      <c r="D346" s="12"/>
      <c r="E346" s="13"/>
      <c r="F346" s="13"/>
      <c r="G346" s="14"/>
      <c r="H346" s="15" t="str">
        <f t="shared" si="2"/>
        <v/>
      </c>
    </row>
    <row r="347" spans="1:8" ht="15.75" customHeight="1">
      <c r="A347" s="10">
        <v>3</v>
      </c>
      <c r="B347" s="11">
        <v>1</v>
      </c>
      <c r="C347" s="11"/>
      <c r="D347" s="12" t="s">
        <v>136</v>
      </c>
      <c r="E347" s="13" t="s">
        <v>137</v>
      </c>
      <c r="F347" s="13">
        <v>0</v>
      </c>
      <c r="G347" s="14"/>
      <c r="H347" s="15" t="str">
        <f t="shared" si="2"/>
        <v/>
      </c>
    </row>
    <row r="348" spans="1:8" ht="15.75" customHeight="1">
      <c r="A348" s="10"/>
      <c r="B348" s="11"/>
      <c r="C348" s="11"/>
      <c r="D348" s="12"/>
      <c r="E348" s="13"/>
      <c r="F348" s="13"/>
      <c r="G348" s="14"/>
      <c r="H348" s="15" t="str">
        <f t="shared" si="2"/>
        <v/>
      </c>
    </row>
    <row r="349" spans="1:8" ht="15.75" customHeight="1">
      <c r="A349" s="10">
        <v>3</v>
      </c>
      <c r="B349" s="11">
        <v>1</v>
      </c>
      <c r="C349" s="11"/>
      <c r="D349" s="12" t="s">
        <v>138</v>
      </c>
      <c r="E349" s="13"/>
      <c r="F349" s="13">
        <v>0</v>
      </c>
      <c r="G349" s="14"/>
      <c r="H349" s="15" t="str">
        <f t="shared" si="2"/>
        <v/>
      </c>
    </row>
    <row r="350" spans="1:8" ht="15.75" customHeight="1">
      <c r="A350" s="10"/>
      <c r="B350" s="11"/>
      <c r="C350" s="11"/>
      <c r="D350" s="12"/>
      <c r="E350" s="13"/>
      <c r="F350" s="13"/>
      <c r="G350" s="14"/>
      <c r="H350" s="15" t="str">
        <f t="shared" si="2"/>
        <v/>
      </c>
    </row>
    <row r="351" spans="1:8" ht="15.75" customHeight="1">
      <c r="A351" s="10">
        <v>3</v>
      </c>
      <c r="B351" s="11">
        <v>1</v>
      </c>
      <c r="C351" s="11"/>
      <c r="D351" s="12" t="s">
        <v>139</v>
      </c>
      <c r="E351" s="13" t="s">
        <v>137</v>
      </c>
      <c r="F351" s="13">
        <v>0</v>
      </c>
      <c r="G351" s="14"/>
      <c r="H351" s="15" t="str">
        <f t="shared" si="2"/>
        <v/>
      </c>
    </row>
    <row r="352" spans="1:8" ht="15.75" customHeight="1">
      <c r="A352" s="10"/>
      <c r="B352" s="11"/>
      <c r="C352" s="11"/>
      <c r="D352" s="12"/>
      <c r="E352" s="13"/>
      <c r="F352" s="13"/>
      <c r="G352" s="14"/>
      <c r="H352" s="15" t="str">
        <f t="shared" si="2"/>
        <v/>
      </c>
    </row>
    <row r="353" spans="1:8" ht="15.75" customHeight="1">
      <c r="A353" s="10">
        <v>3</v>
      </c>
      <c r="B353" s="11">
        <v>1</v>
      </c>
      <c r="C353" s="11"/>
      <c r="D353" s="12" t="s">
        <v>140</v>
      </c>
      <c r="E353" s="13" t="s">
        <v>39</v>
      </c>
      <c r="F353" s="13">
        <v>0</v>
      </c>
      <c r="G353" s="14"/>
      <c r="H353" s="15" t="str">
        <f t="shared" si="2"/>
        <v/>
      </c>
    </row>
    <row r="354" spans="1:8" ht="15.75" customHeight="1">
      <c r="A354" s="10"/>
      <c r="B354" s="11"/>
      <c r="C354" s="11"/>
      <c r="D354" s="12"/>
      <c r="E354" s="13"/>
      <c r="F354" s="13"/>
      <c r="G354" s="14"/>
      <c r="H354" s="15" t="str">
        <f t="shared" si="2"/>
        <v/>
      </c>
    </row>
    <row r="355" spans="1:8" ht="15.75" customHeight="1">
      <c r="A355" s="10">
        <v>3</v>
      </c>
      <c r="B355" s="11">
        <v>1</v>
      </c>
      <c r="C355" s="11"/>
      <c r="D355" s="12" t="s">
        <v>141</v>
      </c>
      <c r="E355" s="13"/>
      <c r="F355" s="13">
        <v>0</v>
      </c>
      <c r="G355" s="14"/>
      <c r="H355" s="15" t="str">
        <f t="shared" si="2"/>
        <v/>
      </c>
    </row>
    <row r="356" spans="1:8" ht="15.75" customHeight="1">
      <c r="A356" s="10"/>
      <c r="B356" s="11"/>
      <c r="C356" s="11"/>
      <c r="D356" s="12"/>
      <c r="E356" s="13"/>
      <c r="F356" s="13"/>
      <c r="G356" s="14"/>
      <c r="H356" s="15" t="str">
        <f t="shared" si="2"/>
        <v/>
      </c>
    </row>
    <row r="357" spans="1:8" ht="15.75" customHeight="1">
      <c r="A357" s="10">
        <v>3</v>
      </c>
      <c r="B357" s="11">
        <v>1</v>
      </c>
      <c r="C357" s="11"/>
      <c r="D357" s="12" t="s">
        <v>184</v>
      </c>
      <c r="E357" s="13" t="s">
        <v>39</v>
      </c>
      <c r="F357" s="13">
        <v>0</v>
      </c>
      <c r="G357" s="14"/>
      <c r="H357" s="15" t="str">
        <f t="shared" si="2"/>
        <v/>
      </c>
    </row>
    <row r="358" spans="1:8" ht="15.75" customHeight="1">
      <c r="A358" s="10"/>
      <c r="B358" s="11"/>
      <c r="C358" s="11"/>
      <c r="D358" s="12"/>
      <c r="E358" s="13"/>
      <c r="F358" s="13"/>
      <c r="G358" s="14"/>
      <c r="H358" s="15" t="str">
        <f t="shared" si="2"/>
        <v/>
      </c>
    </row>
    <row r="359" spans="1:8" ht="15.75" customHeight="1">
      <c r="A359" s="10">
        <v>3</v>
      </c>
      <c r="B359" s="11">
        <v>1</v>
      </c>
      <c r="C359" s="11"/>
      <c r="D359" s="12" t="s">
        <v>185</v>
      </c>
      <c r="E359" s="13"/>
      <c r="F359" s="13">
        <v>0</v>
      </c>
      <c r="G359" s="14"/>
      <c r="H359" s="15" t="str">
        <f t="shared" si="2"/>
        <v/>
      </c>
    </row>
    <row r="360" spans="1:8" ht="15.75" customHeight="1">
      <c r="A360" s="10"/>
      <c r="B360" s="11"/>
      <c r="C360" s="11"/>
      <c r="D360" s="12"/>
      <c r="E360" s="13"/>
      <c r="F360" s="13"/>
      <c r="G360" s="14"/>
      <c r="H360" s="15" t="str">
        <f t="shared" si="2"/>
        <v/>
      </c>
    </row>
    <row r="361" spans="1:8" ht="15.75" customHeight="1">
      <c r="A361" s="10">
        <v>3</v>
      </c>
      <c r="B361" s="11">
        <v>1</v>
      </c>
      <c r="C361" s="11"/>
      <c r="D361" s="12" t="s">
        <v>186</v>
      </c>
      <c r="E361" s="13" t="s">
        <v>39</v>
      </c>
      <c r="F361" s="13">
        <v>0</v>
      </c>
      <c r="G361" s="14"/>
      <c r="H361" s="15" t="str">
        <f t="shared" si="2"/>
        <v/>
      </c>
    </row>
    <row r="362" spans="1:8" ht="15.75" customHeight="1">
      <c r="A362" s="10"/>
      <c r="B362" s="11"/>
      <c r="C362" s="11"/>
      <c r="D362" s="12"/>
      <c r="E362" s="13"/>
      <c r="F362" s="13"/>
      <c r="G362" s="14"/>
      <c r="H362" s="15" t="str">
        <f t="shared" si="2"/>
        <v/>
      </c>
    </row>
    <row r="363" spans="1:8" ht="15.75" customHeight="1">
      <c r="A363" s="10">
        <v>3</v>
      </c>
      <c r="B363" s="11">
        <v>1</v>
      </c>
      <c r="C363" s="11"/>
      <c r="D363" s="12" t="s">
        <v>187</v>
      </c>
      <c r="E363" s="13"/>
      <c r="F363" s="13">
        <v>0</v>
      </c>
      <c r="G363" s="14"/>
      <c r="H363" s="15" t="str">
        <f t="shared" si="2"/>
        <v/>
      </c>
    </row>
    <row r="364" spans="1:8" ht="15.75" customHeight="1">
      <c r="A364" s="10"/>
      <c r="B364" s="11"/>
      <c r="C364" s="11"/>
      <c r="D364" s="12"/>
      <c r="E364" s="13"/>
      <c r="F364" s="13"/>
      <c r="G364" s="14"/>
      <c r="H364" s="15" t="str">
        <f t="shared" si="2"/>
        <v/>
      </c>
    </row>
    <row r="365" spans="1:8" ht="15.75" customHeight="1">
      <c r="A365" s="10">
        <v>3</v>
      </c>
      <c r="B365" s="11">
        <v>1</v>
      </c>
      <c r="C365" s="11"/>
      <c r="D365" s="12" t="s">
        <v>188</v>
      </c>
      <c r="E365" s="13" t="s">
        <v>39</v>
      </c>
      <c r="F365" s="13">
        <v>0</v>
      </c>
      <c r="G365" s="14"/>
      <c r="H365" s="15" t="str">
        <f t="shared" si="2"/>
        <v/>
      </c>
    </row>
    <row r="366" spans="1:8" ht="15.75" customHeight="1">
      <c r="A366" s="10"/>
      <c r="B366" s="11"/>
      <c r="C366" s="11"/>
      <c r="D366" s="12"/>
      <c r="E366" s="13"/>
      <c r="F366" s="13"/>
      <c r="G366" s="14"/>
      <c r="H366" s="15" t="str">
        <f t="shared" si="2"/>
        <v/>
      </c>
    </row>
    <row r="367" spans="1:8" ht="15.75" customHeight="1">
      <c r="A367" s="10">
        <v>3</v>
      </c>
      <c r="B367" s="11">
        <v>1</v>
      </c>
      <c r="C367" s="11"/>
      <c r="D367" s="12" t="s">
        <v>189</v>
      </c>
      <c r="E367" s="13"/>
      <c r="F367" s="13">
        <v>0</v>
      </c>
      <c r="G367" s="14"/>
      <c r="H367" s="15" t="str">
        <f t="shared" si="2"/>
        <v/>
      </c>
    </row>
    <row r="368" spans="1:8" ht="15.75" customHeight="1">
      <c r="A368" s="10"/>
      <c r="B368" s="11"/>
      <c r="C368" s="11"/>
      <c r="D368" s="12"/>
      <c r="E368" s="13"/>
      <c r="F368" s="13"/>
      <c r="G368" s="14"/>
      <c r="H368" s="15" t="str">
        <f t="shared" si="2"/>
        <v/>
      </c>
    </row>
    <row r="369" spans="1:8" ht="15.75" customHeight="1">
      <c r="A369" s="10">
        <v>3</v>
      </c>
      <c r="B369" s="11">
        <v>1</v>
      </c>
      <c r="C369" s="11"/>
      <c r="D369" s="12" t="s">
        <v>190</v>
      </c>
      <c r="E369" s="13" t="s">
        <v>39</v>
      </c>
      <c r="F369" s="13">
        <v>0</v>
      </c>
      <c r="G369" s="14"/>
      <c r="H369" s="15" t="str">
        <f t="shared" si="2"/>
        <v/>
      </c>
    </row>
    <row r="370" spans="1:8" ht="15.75" customHeight="1">
      <c r="A370" s="10"/>
      <c r="B370" s="11"/>
      <c r="C370" s="11"/>
      <c r="D370" s="12"/>
      <c r="E370" s="13"/>
      <c r="F370" s="13"/>
      <c r="G370" s="14"/>
      <c r="H370" s="15" t="str">
        <f t="shared" si="2"/>
        <v/>
      </c>
    </row>
    <row r="371" spans="1:8" ht="15.75" customHeight="1">
      <c r="A371" s="10">
        <v>3</v>
      </c>
      <c r="B371" s="11">
        <v>1</v>
      </c>
      <c r="C371" s="11"/>
      <c r="D371" s="12" t="s">
        <v>191</v>
      </c>
      <c r="E371" s="13"/>
      <c r="F371" s="13">
        <v>0</v>
      </c>
      <c r="G371" s="14"/>
      <c r="H371" s="15" t="str">
        <f t="shared" si="2"/>
        <v/>
      </c>
    </row>
    <row r="372" spans="1:8" ht="15.75" customHeight="1">
      <c r="A372" s="10"/>
      <c r="B372" s="11"/>
      <c r="C372" s="11"/>
      <c r="D372" s="12"/>
      <c r="E372" s="13"/>
      <c r="F372" s="13"/>
      <c r="G372" s="14"/>
      <c r="H372" s="15" t="str">
        <f t="shared" si="2"/>
        <v/>
      </c>
    </row>
    <row r="373" spans="1:8" ht="15.75" customHeight="1">
      <c r="A373" s="10">
        <v>3</v>
      </c>
      <c r="B373" s="11">
        <v>1</v>
      </c>
      <c r="C373" s="11"/>
      <c r="D373" s="12" t="s">
        <v>142</v>
      </c>
      <c r="E373" s="13" t="s">
        <v>39</v>
      </c>
      <c r="F373" s="13">
        <v>0</v>
      </c>
      <c r="G373" s="14"/>
      <c r="H373" s="15" t="str">
        <f t="shared" si="2"/>
        <v/>
      </c>
    </row>
    <row r="374" spans="1:8" ht="15.75" customHeight="1">
      <c r="A374" s="10"/>
      <c r="B374" s="11"/>
      <c r="C374" s="11"/>
      <c r="D374" s="12"/>
      <c r="E374" s="13"/>
      <c r="F374" s="13"/>
      <c r="G374" s="14"/>
      <c r="H374" s="15" t="str">
        <f t="shared" si="2"/>
        <v/>
      </c>
    </row>
    <row r="375" spans="1:8" ht="15.75" customHeight="1">
      <c r="A375" s="10">
        <v>3</v>
      </c>
      <c r="B375" s="11">
        <v>1</v>
      </c>
      <c r="C375" s="11"/>
      <c r="D375" s="12" t="s">
        <v>143</v>
      </c>
      <c r="E375" s="13"/>
      <c r="F375" s="13">
        <v>0</v>
      </c>
      <c r="G375" s="14"/>
      <c r="H375" s="15" t="str">
        <f t="shared" si="2"/>
        <v/>
      </c>
    </row>
    <row r="376" spans="1:8" ht="15.75" customHeight="1">
      <c r="A376" s="10"/>
      <c r="B376" s="11"/>
      <c r="C376" s="11"/>
      <c r="D376" s="12"/>
      <c r="E376" s="13"/>
      <c r="F376" s="13"/>
      <c r="G376" s="14"/>
      <c r="H376" s="15" t="str">
        <f t="shared" si="2"/>
        <v/>
      </c>
    </row>
    <row r="377" spans="1:8" ht="15.75" customHeight="1">
      <c r="A377" s="10">
        <v>3</v>
      </c>
      <c r="B377" s="11">
        <v>1</v>
      </c>
      <c r="C377" s="11"/>
      <c r="D377" s="12" t="s">
        <v>192</v>
      </c>
      <c r="E377" s="13" t="s">
        <v>39</v>
      </c>
      <c r="F377" s="13">
        <v>0</v>
      </c>
      <c r="G377" s="14"/>
      <c r="H377" s="15" t="str">
        <f t="shared" si="2"/>
        <v/>
      </c>
    </row>
    <row r="378" spans="1:8" ht="15.75" customHeight="1">
      <c r="A378" s="10"/>
      <c r="B378" s="11"/>
      <c r="C378" s="11"/>
      <c r="D378" s="12"/>
      <c r="E378" s="13"/>
      <c r="F378" s="13"/>
      <c r="G378" s="14"/>
      <c r="H378" s="15" t="str">
        <f t="shared" si="2"/>
        <v/>
      </c>
    </row>
    <row r="379" spans="1:8" ht="15.75" customHeight="1">
      <c r="A379" s="10">
        <v>3</v>
      </c>
      <c r="B379" s="11">
        <v>1</v>
      </c>
      <c r="C379" s="11"/>
      <c r="D379" s="12" t="s">
        <v>193</v>
      </c>
      <c r="E379" s="13"/>
      <c r="F379" s="13">
        <v>0</v>
      </c>
      <c r="G379" s="14"/>
      <c r="H379" s="15" t="str">
        <f t="shared" si="2"/>
        <v/>
      </c>
    </row>
    <row r="380" spans="1:8" ht="15.75" customHeight="1">
      <c r="A380" s="10"/>
      <c r="B380" s="11"/>
      <c r="C380" s="11"/>
      <c r="D380" s="12"/>
      <c r="E380" s="13"/>
      <c r="F380" s="13"/>
      <c r="G380" s="14"/>
      <c r="H380" s="15" t="str">
        <f t="shared" si="2"/>
        <v/>
      </c>
    </row>
    <row r="381" spans="1:8" ht="15.75" customHeight="1">
      <c r="A381" s="10">
        <v>3</v>
      </c>
      <c r="B381" s="11">
        <v>1</v>
      </c>
      <c r="C381" s="11"/>
      <c r="D381" s="12" t="s">
        <v>144</v>
      </c>
      <c r="E381" s="13" t="s">
        <v>39</v>
      </c>
      <c r="F381" s="13">
        <v>0</v>
      </c>
      <c r="G381" s="14"/>
      <c r="H381" s="15" t="str">
        <f t="shared" si="2"/>
        <v/>
      </c>
    </row>
    <row r="382" spans="1:8" ht="15.75" customHeight="1">
      <c r="A382" s="10"/>
      <c r="B382" s="11"/>
      <c r="C382" s="11"/>
      <c r="D382" s="12"/>
      <c r="E382" s="13"/>
      <c r="F382" s="13"/>
      <c r="G382" s="14"/>
      <c r="H382" s="15" t="str">
        <f t="shared" si="2"/>
        <v/>
      </c>
    </row>
    <row r="383" spans="1:8" ht="15.75" customHeight="1">
      <c r="A383" s="10">
        <v>3</v>
      </c>
      <c r="B383" s="11">
        <v>1</v>
      </c>
      <c r="C383" s="11"/>
      <c r="D383" s="12" t="s">
        <v>145</v>
      </c>
      <c r="E383" s="13"/>
      <c r="F383" s="13">
        <v>0</v>
      </c>
      <c r="G383" s="14"/>
      <c r="H383" s="15" t="str">
        <f t="shared" si="2"/>
        <v/>
      </c>
    </row>
    <row r="384" spans="1:8" ht="15.75" customHeight="1">
      <c r="A384" s="10"/>
      <c r="B384" s="11"/>
      <c r="C384" s="11"/>
      <c r="D384" s="12"/>
      <c r="E384" s="13"/>
      <c r="F384" s="13"/>
      <c r="G384" s="14"/>
      <c r="H384" s="15" t="str">
        <f t="shared" si="2"/>
        <v/>
      </c>
    </row>
    <row r="385" spans="1:8" ht="15.75" customHeight="1">
      <c r="A385" s="10">
        <v>3</v>
      </c>
      <c r="B385" s="11">
        <v>1</v>
      </c>
      <c r="C385" s="11"/>
      <c r="D385" s="12" t="s">
        <v>146</v>
      </c>
      <c r="E385" s="13" t="s">
        <v>39</v>
      </c>
      <c r="F385" s="13">
        <v>0</v>
      </c>
      <c r="G385" s="14"/>
      <c r="H385" s="15" t="str">
        <f t="shared" si="2"/>
        <v/>
      </c>
    </row>
    <row r="386" spans="1:8" ht="15.75" customHeight="1">
      <c r="A386" s="10"/>
      <c r="B386" s="11"/>
      <c r="C386" s="11"/>
      <c r="D386" s="12"/>
      <c r="E386" s="13"/>
      <c r="F386" s="13"/>
      <c r="G386" s="14"/>
      <c r="H386" s="15" t="str">
        <f t="shared" si="2"/>
        <v/>
      </c>
    </row>
    <row r="387" spans="1:8" ht="15.75" customHeight="1">
      <c r="A387" s="10">
        <v>3</v>
      </c>
      <c r="B387" s="11">
        <v>1</v>
      </c>
      <c r="C387" s="11"/>
      <c r="D387" s="12" t="s">
        <v>147</v>
      </c>
      <c r="E387" s="13"/>
      <c r="F387" s="13">
        <v>0</v>
      </c>
      <c r="G387" s="14"/>
      <c r="H387" s="15" t="str">
        <f t="shared" si="2"/>
        <v/>
      </c>
    </row>
    <row r="388" spans="1:8" ht="15.75" customHeight="1">
      <c r="A388" s="10"/>
      <c r="B388" s="11"/>
      <c r="C388" s="11"/>
      <c r="D388" s="12"/>
      <c r="E388" s="13"/>
      <c r="F388" s="13"/>
      <c r="G388" s="14"/>
      <c r="H388" s="15" t="str">
        <f t="shared" si="2"/>
        <v/>
      </c>
    </row>
    <row r="389" spans="1:8" ht="15.75" customHeight="1">
      <c r="A389" s="10">
        <v>3</v>
      </c>
      <c r="B389" s="11">
        <v>1</v>
      </c>
      <c r="C389" s="11"/>
      <c r="D389" s="12" t="s">
        <v>148</v>
      </c>
      <c r="E389" s="13" t="s">
        <v>39</v>
      </c>
      <c r="F389" s="13">
        <v>0</v>
      </c>
      <c r="G389" s="14"/>
      <c r="H389" s="15" t="str">
        <f t="shared" si="2"/>
        <v/>
      </c>
    </row>
    <row r="390" spans="1:8" ht="15.75" customHeight="1">
      <c r="A390" s="10"/>
      <c r="B390" s="11"/>
      <c r="C390" s="11"/>
      <c r="D390" s="12"/>
      <c r="E390" s="13"/>
      <c r="F390" s="13"/>
      <c r="G390" s="14"/>
      <c r="H390" s="15" t="str">
        <f t="shared" si="2"/>
        <v/>
      </c>
    </row>
    <row r="391" spans="1:8" ht="15.75" customHeight="1">
      <c r="A391" s="10">
        <v>3</v>
      </c>
      <c r="B391" s="11">
        <v>1</v>
      </c>
      <c r="C391" s="11"/>
      <c r="D391" s="12" t="s">
        <v>149</v>
      </c>
      <c r="E391" s="13"/>
      <c r="F391" s="13">
        <v>0</v>
      </c>
      <c r="G391" s="14"/>
      <c r="H391" s="15" t="str">
        <f t="shared" si="2"/>
        <v/>
      </c>
    </row>
    <row r="392" spans="1:8" ht="15.75" customHeight="1">
      <c r="A392" s="10"/>
      <c r="B392" s="11"/>
      <c r="C392" s="11"/>
      <c r="D392" s="12"/>
      <c r="E392" s="13"/>
      <c r="F392" s="13"/>
      <c r="G392" s="14"/>
      <c r="H392" s="15" t="str">
        <f t="shared" si="2"/>
        <v/>
      </c>
    </row>
    <row r="393" spans="1:8" ht="15.75" customHeight="1">
      <c r="A393" s="10">
        <v>3</v>
      </c>
      <c r="B393" s="11">
        <v>1</v>
      </c>
      <c r="C393" s="11"/>
      <c r="D393" s="12" t="s">
        <v>152</v>
      </c>
      <c r="E393" s="13" t="s">
        <v>39</v>
      </c>
      <c r="F393" s="13">
        <v>0</v>
      </c>
      <c r="G393" s="14"/>
      <c r="H393" s="15" t="str">
        <f t="shared" si="2"/>
        <v/>
      </c>
    </row>
    <row r="394" spans="1:8" ht="15.75" customHeight="1">
      <c r="A394" s="10"/>
      <c r="B394" s="11"/>
      <c r="C394" s="11"/>
      <c r="D394" s="12"/>
      <c r="E394" s="13"/>
      <c r="F394" s="13"/>
      <c r="G394" s="14"/>
      <c r="H394" s="15" t="str">
        <f t="shared" si="2"/>
        <v/>
      </c>
    </row>
    <row r="395" spans="1:8" ht="15.75" customHeight="1">
      <c r="A395" s="10">
        <v>3</v>
      </c>
      <c r="B395" s="11">
        <v>1</v>
      </c>
      <c r="C395" s="11"/>
      <c r="D395" s="12" t="s">
        <v>153</v>
      </c>
      <c r="E395" s="13"/>
      <c r="F395" s="13">
        <v>0</v>
      </c>
      <c r="G395" s="14"/>
      <c r="H395" s="15" t="str">
        <f t="shared" si="2"/>
        <v/>
      </c>
    </row>
    <row r="396" spans="1:8" ht="15.75" customHeight="1">
      <c r="A396" s="10"/>
      <c r="B396" s="11"/>
      <c r="C396" s="11"/>
      <c r="D396" s="12"/>
      <c r="E396" s="13"/>
      <c r="F396" s="13"/>
      <c r="G396" s="14"/>
      <c r="H396" s="15" t="str">
        <f t="shared" si="2"/>
        <v/>
      </c>
    </row>
    <row r="397" spans="1:8" ht="15.75" customHeight="1">
      <c r="A397" s="10">
        <v>3</v>
      </c>
      <c r="B397" s="11">
        <v>1</v>
      </c>
      <c r="C397" s="11"/>
      <c r="D397" s="12" t="s">
        <v>154</v>
      </c>
      <c r="E397" s="13" t="s">
        <v>39</v>
      </c>
      <c r="F397" s="13">
        <v>0</v>
      </c>
      <c r="G397" s="14"/>
      <c r="H397" s="15" t="str">
        <f t="shared" si="2"/>
        <v/>
      </c>
    </row>
    <row r="398" spans="1:8" ht="15.75" customHeight="1">
      <c r="A398" s="10"/>
      <c r="B398" s="11"/>
      <c r="C398" s="11"/>
      <c r="D398" s="12"/>
      <c r="E398" s="13"/>
      <c r="F398" s="13"/>
      <c r="G398" s="14"/>
      <c r="H398" s="15" t="str">
        <f t="shared" si="2"/>
        <v/>
      </c>
    </row>
    <row r="399" spans="1:8" ht="15.75" customHeight="1">
      <c r="A399" s="10">
        <v>3</v>
      </c>
      <c r="B399" s="11">
        <v>1</v>
      </c>
      <c r="C399" s="11"/>
      <c r="D399" s="12" t="s">
        <v>155</v>
      </c>
      <c r="E399" s="13"/>
      <c r="F399" s="13">
        <v>0</v>
      </c>
      <c r="G399" s="14"/>
      <c r="H399" s="15" t="str">
        <f t="shared" si="2"/>
        <v/>
      </c>
    </row>
    <row r="400" spans="1:8" ht="15.75" customHeight="1">
      <c r="A400" s="10"/>
      <c r="B400" s="11"/>
      <c r="C400" s="11"/>
      <c r="D400" s="12"/>
      <c r="E400" s="13"/>
      <c r="F400" s="13"/>
      <c r="G400" s="14"/>
      <c r="H400" s="15" t="str">
        <f t="shared" si="2"/>
        <v/>
      </c>
    </row>
    <row r="401" spans="1:8" ht="15.75" customHeight="1">
      <c r="A401" s="10">
        <v>3</v>
      </c>
      <c r="B401" s="11">
        <v>1</v>
      </c>
      <c r="C401" s="11"/>
      <c r="D401" s="12" t="s">
        <v>156</v>
      </c>
      <c r="E401" s="13" t="s">
        <v>39</v>
      </c>
      <c r="F401" s="13">
        <v>0</v>
      </c>
      <c r="G401" s="14"/>
      <c r="H401" s="15" t="str">
        <f t="shared" si="2"/>
        <v/>
      </c>
    </row>
    <row r="402" spans="1:8" ht="15.75" customHeight="1">
      <c r="A402" s="10"/>
      <c r="B402" s="11"/>
      <c r="C402" s="11"/>
      <c r="D402" s="12"/>
      <c r="E402" s="13"/>
      <c r="F402" s="13"/>
      <c r="G402" s="14"/>
      <c r="H402" s="15" t="str">
        <f t="shared" si="2"/>
        <v/>
      </c>
    </row>
    <row r="403" spans="1:8" ht="15.75" customHeight="1">
      <c r="A403" s="10">
        <v>3</v>
      </c>
      <c r="B403" s="11">
        <v>1</v>
      </c>
      <c r="C403" s="11"/>
      <c r="D403" s="12" t="s">
        <v>157</v>
      </c>
      <c r="E403" s="13"/>
      <c r="F403" s="13">
        <v>0</v>
      </c>
      <c r="G403" s="14"/>
      <c r="H403" s="15" t="str">
        <f t="shared" si="2"/>
        <v/>
      </c>
    </row>
    <row r="404" spans="1:8" ht="15.75" customHeight="1">
      <c r="A404" s="10"/>
      <c r="B404" s="11"/>
      <c r="C404" s="11"/>
      <c r="D404" s="12"/>
      <c r="E404" s="13"/>
      <c r="F404" s="13"/>
      <c r="G404" s="14"/>
      <c r="H404" s="15" t="str">
        <f t="shared" si="2"/>
        <v/>
      </c>
    </row>
    <row r="405" spans="1:8" ht="15.75" customHeight="1">
      <c r="A405" s="10">
        <v>3</v>
      </c>
      <c r="B405" s="11">
        <v>1</v>
      </c>
      <c r="C405" s="11"/>
      <c r="D405" s="12" t="s">
        <v>158</v>
      </c>
      <c r="E405" s="13" t="s">
        <v>39</v>
      </c>
      <c r="F405" s="13">
        <v>0</v>
      </c>
      <c r="G405" s="14"/>
      <c r="H405" s="15" t="str">
        <f t="shared" si="2"/>
        <v/>
      </c>
    </row>
    <row r="406" spans="1:8" ht="15.75" customHeight="1">
      <c r="A406" s="10"/>
      <c r="B406" s="11"/>
      <c r="C406" s="11"/>
      <c r="D406" s="12"/>
      <c r="E406" s="13"/>
      <c r="F406" s="13"/>
      <c r="G406" s="14"/>
      <c r="H406" s="15" t="str">
        <f t="shared" si="2"/>
        <v/>
      </c>
    </row>
    <row r="407" spans="1:8" ht="15.75" customHeight="1">
      <c r="A407" s="10">
        <v>3</v>
      </c>
      <c r="B407" s="11">
        <v>1</v>
      </c>
      <c r="C407" s="11"/>
      <c r="D407" s="12" t="s">
        <v>159</v>
      </c>
      <c r="E407" s="13"/>
      <c r="F407" s="13">
        <v>0</v>
      </c>
      <c r="G407" s="14"/>
      <c r="H407" s="15" t="str">
        <f t="shared" si="2"/>
        <v/>
      </c>
    </row>
    <row r="408" spans="1:8" ht="15.75" customHeight="1">
      <c r="A408" s="10"/>
      <c r="B408" s="11"/>
      <c r="C408" s="11"/>
      <c r="D408" s="12"/>
      <c r="E408" s="13"/>
      <c r="F408" s="13"/>
      <c r="G408" s="14"/>
      <c r="H408" s="15" t="str">
        <f t="shared" si="2"/>
        <v/>
      </c>
    </row>
    <row r="409" spans="1:8" ht="15.75" customHeight="1">
      <c r="A409" s="10">
        <v>3</v>
      </c>
      <c r="B409" s="11">
        <v>1</v>
      </c>
      <c r="C409" s="11"/>
      <c r="D409" s="12" t="s">
        <v>194</v>
      </c>
      <c r="E409" s="13" t="s">
        <v>39</v>
      </c>
      <c r="F409" s="13">
        <v>0</v>
      </c>
      <c r="G409" s="14"/>
      <c r="H409" s="15" t="str">
        <f t="shared" si="2"/>
        <v/>
      </c>
    </row>
    <row r="410" spans="1:8" ht="15.75" customHeight="1">
      <c r="A410" s="10"/>
      <c r="B410" s="11"/>
      <c r="C410" s="11"/>
      <c r="D410" s="12"/>
      <c r="E410" s="13"/>
      <c r="F410" s="13"/>
      <c r="G410" s="14"/>
      <c r="H410" s="15" t="str">
        <f t="shared" si="2"/>
        <v/>
      </c>
    </row>
    <row r="411" spans="1:8" ht="15.75" customHeight="1">
      <c r="A411" s="10">
        <v>3</v>
      </c>
      <c r="B411" s="11">
        <v>1</v>
      </c>
      <c r="C411" s="11"/>
      <c r="D411" s="12"/>
      <c r="E411" s="13" t="s">
        <v>160</v>
      </c>
      <c r="F411" s="13">
        <v>0</v>
      </c>
      <c r="G411" s="14"/>
      <c r="H411" s="15" t="str">
        <f t="shared" si="2"/>
        <v/>
      </c>
    </row>
    <row r="412" spans="1:8" ht="15.75" customHeight="1">
      <c r="A412" s="10"/>
      <c r="B412" s="11"/>
      <c r="C412" s="11"/>
      <c r="D412" s="12"/>
      <c r="E412" s="13"/>
      <c r="F412" s="13"/>
      <c r="G412" s="14"/>
      <c r="H412" s="15" t="str">
        <f t="shared" si="2"/>
        <v/>
      </c>
    </row>
    <row r="413" spans="1:8" ht="15.75" customHeight="1">
      <c r="A413" s="10">
        <v>3</v>
      </c>
      <c r="B413" s="11">
        <v>1</v>
      </c>
      <c r="C413" s="11"/>
      <c r="D413" s="12" t="s">
        <v>195</v>
      </c>
      <c r="E413" s="13" t="s">
        <v>137</v>
      </c>
      <c r="F413" s="13">
        <v>0</v>
      </c>
      <c r="G413" s="14"/>
      <c r="H413" s="15" t="str">
        <f t="shared" si="2"/>
        <v/>
      </c>
    </row>
    <row r="414" spans="1:8" ht="15.75" customHeight="1">
      <c r="A414" s="10"/>
      <c r="B414" s="11"/>
      <c r="C414" s="11"/>
      <c r="D414" s="12"/>
      <c r="E414" s="13"/>
      <c r="F414" s="13"/>
      <c r="G414" s="14"/>
      <c r="H414" s="15" t="str">
        <f t="shared" si="2"/>
        <v/>
      </c>
    </row>
    <row r="415" spans="1:8" ht="15.75" customHeight="1">
      <c r="A415" s="10">
        <v>3</v>
      </c>
      <c r="B415" s="11">
        <v>1</v>
      </c>
      <c r="C415" s="11"/>
      <c r="D415" s="12" t="s">
        <v>196</v>
      </c>
      <c r="E415" s="13" t="s">
        <v>39</v>
      </c>
      <c r="F415" s="13">
        <v>0</v>
      </c>
      <c r="G415" s="14"/>
      <c r="H415" s="15" t="str">
        <f t="shared" si="2"/>
        <v/>
      </c>
    </row>
    <row r="416" spans="1:8" ht="15.75" customHeight="1">
      <c r="A416" s="10"/>
      <c r="B416" s="11"/>
      <c r="C416" s="11"/>
      <c r="D416" s="12"/>
      <c r="E416" s="13"/>
      <c r="F416" s="13"/>
      <c r="G416" s="14"/>
      <c r="H416" s="15" t="str">
        <f t="shared" si="2"/>
        <v/>
      </c>
    </row>
    <row r="417" spans="1:8" ht="15.75" customHeight="1">
      <c r="A417" s="10">
        <v>3</v>
      </c>
      <c r="B417" s="11">
        <v>1</v>
      </c>
      <c r="C417" s="11"/>
      <c r="D417" s="12" t="s">
        <v>197</v>
      </c>
      <c r="E417" s="13" t="s">
        <v>39</v>
      </c>
      <c r="F417" s="13">
        <v>0</v>
      </c>
      <c r="G417" s="14"/>
      <c r="H417" s="15" t="str">
        <f t="shared" si="2"/>
        <v/>
      </c>
    </row>
    <row r="418" spans="1:8" ht="15.75" customHeight="1">
      <c r="A418" s="10"/>
      <c r="B418" s="11"/>
      <c r="C418" s="11"/>
      <c r="D418" s="12"/>
      <c r="E418" s="13"/>
      <c r="F418" s="13"/>
      <c r="G418" s="14"/>
      <c r="H418" s="15" t="str">
        <f t="shared" si="2"/>
        <v/>
      </c>
    </row>
    <row r="419" spans="1:8" ht="15.75" customHeight="1">
      <c r="A419" s="10">
        <v>3</v>
      </c>
      <c r="B419" s="11">
        <v>1</v>
      </c>
      <c r="C419" s="11">
        <v>1</v>
      </c>
      <c r="D419" s="12" t="s">
        <v>198</v>
      </c>
      <c r="E419" s="13" t="s">
        <v>199</v>
      </c>
      <c r="F419" s="13">
        <v>136</v>
      </c>
      <c r="G419" s="14">
        <v>500</v>
      </c>
      <c r="H419" s="15">
        <f t="shared" si="2"/>
        <v>68000</v>
      </c>
    </row>
    <row r="420" spans="1:8" ht="15.75" customHeight="1">
      <c r="A420" s="10"/>
      <c r="B420" s="11"/>
      <c r="C420" s="11"/>
      <c r="D420" s="12"/>
      <c r="E420" s="13"/>
      <c r="F420" s="13"/>
      <c r="G420" s="14"/>
      <c r="H420" s="15" t="str">
        <f t="shared" si="2"/>
        <v/>
      </c>
    </row>
    <row r="421" spans="1:8" ht="15.75" customHeight="1">
      <c r="A421" s="10">
        <v>3</v>
      </c>
      <c r="B421" s="11">
        <v>1</v>
      </c>
      <c r="C421" s="11">
        <v>2</v>
      </c>
      <c r="D421" s="12" t="s">
        <v>200</v>
      </c>
      <c r="E421" s="13" t="s">
        <v>180</v>
      </c>
      <c r="F421" s="13">
        <v>1</v>
      </c>
      <c r="G421" s="14">
        <v>15000</v>
      </c>
      <c r="H421" s="15">
        <f t="shared" si="2"/>
        <v>15000</v>
      </c>
    </row>
    <row r="422" spans="1:8" ht="15.75" customHeight="1">
      <c r="A422" s="10"/>
      <c r="B422" s="11"/>
      <c r="C422" s="11"/>
      <c r="D422" s="12"/>
      <c r="E422" s="13"/>
      <c r="F422" s="13"/>
      <c r="G422" s="14"/>
      <c r="H422" s="15" t="str">
        <f t="shared" si="2"/>
        <v/>
      </c>
    </row>
    <row r="423" spans="1:8" ht="15.75" customHeight="1">
      <c r="A423" s="10">
        <v>3</v>
      </c>
      <c r="B423" s="11">
        <v>1</v>
      </c>
      <c r="C423" s="11"/>
      <c r="D423" s="16" t="s">
        <v>133</v>
      </c>
      <c r="E423" s="13"/>
      <c r="F423" s="13"/>
      <c r="G423" s="14"/>
      <c r="H423" s="17">
        <f>SUM(H419,H421)</f>
        <v>83000</v>
      </c>
    </row>
    <row r="424" spans="1:8" ht="15.75" customHeight="1">
      <c r="A424" s="10"/>
      <c r="B424" s="11"/>
      <c r="C424" s="11"/>
      <c r="D424" s="12"/>
      <c r="E424" s="13"/>
      <c r="F424" s="13"/>
      <c r="G424" s="14"/>
      <c r="H424" s="15" t="str">
        <f t="shared" ref="H424:H562" si="3">IF(G424&gt;0,F424*G424,"")</f>
        <v/>
      </c>
    </row>
    <row r="425" spans="1:8" ht="15.75" customHeight="1">
      <c r="A425" s="10">
        <v>4</v>
      </c>
      <c r="B425" s="11">
        <v>1</v>
      </c>
      <c r="C425" s="11"/>
      <c r="D425" s="12" t="s">
        <v>134</v>
      </c>
      <c r="E425" s="13" t="s">
        <v>28</v>
      </c>
      <c r="F425" s="13">
        <v>0</v>
      </c>
      <c r="G425" s="14"/>
      <c r="H425" s="15" t="str">
        <f t="shared" si="3"/>
        <v/>
      </c>
    </row>
    <row r="426" spans="1:8" ht="15.75" customHeight="1">
      <c r="A426" s="10"/>
      <c r="B426" s="11"/>
      <c r="C426" s="11"/>
      <c r="D426" s="12"/>
      <c r="E426" s="13"/>
      <c r="F426" s="13"/>
      <c r="G426" s="14"/>
      <c r="H426" s="15" t="str">
        <f t="shared" si="3"/>
        <v/>
      </c>
    </row>
    <row r="427" spans="1:8" ht="15.75" customHeight="1">
      <c r="A427" s="10">
        <v>4</v>
      </c>
      <c r="B427" s="11">
        <v>1</v>
      </c>
      <c r="C427" s="11"/>
      <c r="D427" s="12" t="s">
        <v>201</v>
      </c>
      <c r="E427" s="13" t="s">
        <v>28</v>
      </c>
      <c r="F427" s="13">
        <v>0</v>
      </c>
      <c r="G427" s="14"/>
      <c r="H427" s="15" t="str">
        <f t="shared" si="3"/>
        <v/>
      </c>
    </row>
    <row r="428" spans="1:8" ht="15.75" customHeight="1">
      <c r="A428" s="10"/>
      <c r="B428" s="11"/>
      <c r="C428" s="11"/>
      <c r="D428" s="12"/>
      <c r="E428" s="13"/>
      <c r="F428" s="13"/>
      <c r="G428" s="14"/>
      <c r="H428" s="15" t="str">
        <f t="shared" si="3"/>
        <v/>
      </c>
    </row>
    <row r="429" spans="1:8" ht="15.75" customHeight="1">
      <c r="A429" s="10">
        <v>4</v>
      </c>
      <c r="B429" s="11">
        <v>1</v>
      </c>
      <c r="C429" s="11"/>
      <c r="D429" s="12" t="s">
        <v>202</v>
      </c>
      <c r="E429" s="13" t="s">
        <v>137</v>
      </c>
      <c r="F429" s="13">
        <v>0</v>
      </c>
      <c r="G429" s="14"/>
      <c r="H429" s="15" t="str">
        <f t="shared" si="3"/>
        <v/>
      </c>
    </row>
    <row r="430" spans="1:8" ht="15.75" customHeight="1">
      <c r="A430" s="10"/>
      <c r="B430" s="11"/>
      <c r="C430" s="11"/>
      <c r="D430" s="12"/>
      <c r="E430" s="13"/>
      <c r="F430" s="13"/>
      <c r="G430" s="14"/>
      <c r="H430" s="15" t="str">
        <f t="shared" si="3"/>
        <v/>
      </c>
    </row>
    <row r="431" spans="1:8" ht="15.75" customHeight="1">
      <c r="A431" s="10">
        <v>4</v>
      </c>
      <c r="B431" s="11">
        <v>1</v>
      </c>
      <c r="C431" s="11"/>
      <c r="D431" s="12" t="s">
        <v>203</v>
      </c>
      <c r="E431" s="13"/>
      <c r="F431" s="13">
        <v>0</v>
      </c>
      <c r="G431" s="14"/>
      <c r="H431" s="15" t="str">
        <f t="shared" si="3"/>
        <v/>
      </c>
    </row>
    <row r="432" spans="1:8" ht="15.75" customHeight="1">
      <c r="A432" s="10"/>
      <c r="B432" s="11"/>
      <c r="C432" s="11"/>
      <c r="D432" s="12"/>
      <c r="E432" s="13"/>
      <c r="F432" s="13"/>
      <c r="G432" s="14"/>
      <c r="H432" s="15" t="str">
        <f t="shared" si="3"/>
        <v/>
      </c>
    </row>
    <row r="433" spans="1:8" ht="15.75" customHeight="1">
      <c r="A433" s="10">
        <v>4</v>
      </c>
      <c r="B433" s="11">
        <v>1</v>
      </c>
      <c r="C433" s="11"/>
      <c r="D433" s="12" t="s">
        <v>204</v>
      </c>
      <c r="E433" s="13" t="s">
        <v>137</v>
      </c>
      <c r="F433" s="13">
        <v>0</v>
      </c>
      <c r="G433" s="14"/>
      <c r="H433" s="15" t="str">
        <f t="shared" si="3"/>
        <v/>
      </c>
    </row>
    <row r="434" spans="1:8" ht="15.75" customHeight="1">
      <c r="A434" s="10"/>
      <c r="B434" s="11"/>
      <c r="C434" s="11"/>
      <c r="D434" s="12"/>
      <c r="E434" s="13"/>
      <c r="F434" s="13"/>
      <c r="G434" s="14"/>
      <c r="H434" s="15" t="str">
        <f t="shared" si="3"/>
        <v/>
      </c>
    </row>
    <row r="435" spans="1:8" ht="15.75" customHeight="1">
      <c r="A435" s="10">
        <v>4</v>
      </c>
      <c r="B435" s="11">
        <v>1</v>
      </c>
      <c r="C435" s="11"/>
      <c r="D435" s="12" t="s">
        <v>140</v>
      </c>
      <c r="E435" s="13" t="s">
        <v>39</v>
      </c>
      <c r="F435" s="13">
        <v>0</v>
      </c>
      <c r="G435" s="14"/>
      <c r="H435" s="15" t="str">
        <f t="shared" si="3"/>
        <v/>
      </c>
    </row>
    <row r="436" spans="1:8" ht="15.75" customHeight="1">
      <c r="A436" s="10"/>
      <c r="B436" s="11"/>
      <c r="C436" s="11"/>
      <c r="D436" s="12"/>
      <c r="E436" s="13"/>
      <c r="F436" s="13"/>
      <c r="G436" s="14"/>
      <c r="H436" s="15" t="str">
        <f t="shared" si="3"/>
        <v/>
      </c>
    </row>
    <row r="437" spans="1:8" ht="15.75" customHeight="1">
      <c r="A437" s="10">
        <v>4</v>
      </c>
      <c r="B437" s="11">
        <v>1</v>
      </c>
      <c r="C437" s="11"/>
      <c r="D437" s="12" t="s">
        <v>141</v>
      </c>
      <c r="E437" s="13"/>
      <c r="F437" s="13">
        <v>0</v>
      </c>
      <c r="G437" s="14"/>
      <c r="H437" s="15" t="str">
        <f t="shared" si="3"/>
        <v/>
      </c>
    </row>
    <row r="438" spans="1:8" ht="15.75" customHeight="1">
      <c r="A438" s="10"/>
      <c r="B438" s="11"/>
      <c r="C438" s="11"/>
      <c r="D438" s="12"/>
      <c r="E438" s="13"/>
      <c r="F438" s="13"/>
      <c r="G438" s="14"/>
      <c r="H438" s="15" t="str">
        <f t="shared" si="3"/>
        <v/>
      </c>
    </row>
    <row r="439" spans="1:8" ht="15.75" customHeight="1">
      <c r="A439" s="10">
        <v>4</v>
      </c>
      <c r="B439" s="11">
        <v>1</v>
      </c>
      <c r="C439" s="11"/>
      <c r="D439" s="12" t="s">
        <v>142</v>
      </c>
      <c r="E439" s="13" t="s">
        <v>39</v>
      </c>
      <c r="F439" s="13">
        <v>0</v>
      </c>
      <c r="G439" s="14"/>
      <c r="H439" s="15" t="str">
        <f t="shared" si="3"/>
        <v/>
      </c>
    </row>
    <row r="440" spans="1:8" ht="15.75" customHeight="1">
      <c r="A440" s="10"/>
      <c r="B440" s="11"/>
      <c r="C440" s="11"/>
      <c r="D440" s="12"/>
      <c r="E440" s="13"/>
      <c r="F440" s="13"/>
      <c r="G440" s="14"/>
      <c r="H440" s="15" t="str">
        <f t="shared" si="3"/>
        <v/>
      </c>
    </row>
    <row r="441" spans="1:8" ht="15.75" customHeight="1">
      <c r="A441" s="10">
        <v>4</v>
      </c>
      <c r="B441" s="11">
        <v>1</v>
      </c>
      <c r="C441" s="11"/>
      <c r="D441" s="12" t="s">
        <v>143</v>
      </c>
      <c r="E441" s="13"/>
      <c r="F441" s="13">
        <v>0</v>
      </c>
      <c r="G441" s="14"/>
      <c r="H441" s="15" t="str">
        <f t="shared" si="3"/>
        <v/>
      </c>
    </row>
    <row r="442" spans="1:8" ht="15.75" customHeight="1">
      <c r="A442" s="10"/>
      <c r="B442" s="11"/>
      <c r="C442" s="11"/>
      <c r="D442" s="12"/>
      <c r="E442" s="13"/>
      <c r="F442" s="13"/>
      <c r="G442" s="14"/>
      <c r="H442" s="15" t="str">
        <f t="shared" si="3"/>
        <v/>
      </c>
    </row>
    <row r="443" spans="1:8" ht="15.75" customHeight="1">
      <c r="A443" s="10">
        <v>4</v>
      </c>
      <c r="B443" s="11">
        <v>1</v>
      </c>
      <c r="C443" s="11"/>
      <c r="D443" s="12" t="s">
        <v>144</v>
      </c>
      <c r="E443" s="13" t="s">
        <v>39</v>
      </c>
      <c r="F443" s="13">
        <v>0</v>
      </c>
      <c r="G443" s="14"/>
      <c r="H443" s="15" t="str">
        <f t="shared" si="3"/>
        <v/>
      </c>
    </row>
    <row r="444" spans="1:8" ht="15.75" customHeight="1">
      <c r="A444" s="10"/>
      <c r="B444" s="11"/>
      <c r="C444" s="11"/>
      <c r="D444" s="12"/>
      <c r="E444" s="13"/>
      <c r="F444" s="13"/>
      <c r="G444" s="14"/>
      <c r="H444" s="15" t="str">
        <f t="shared" si="3"/>
        <v/>
      </c>
    </row>
    <row r="445" spans="1:8" ht="15.75" customHeight="1">
      <c r="A445" s="10">
        <v>4</v>
      </c>
      <c r="B445" s="11">
        <v>1</v>
      </c>
      <c r="C445" s="11"/>
      <c r="D445" s="12" t="s">
        <v>145</v>
      </c>
      <c r="E445" s="13"/>
      <c r="F445" s="13">
        <v>0</v>
      </c>
      <c r="G445" s="14"/>
      <c r="H445" s="15" t="str">
        <f t="shared" si="3"/>
        <v/>
      </c>
    </row>
    <row r="446" spans="1:8" ht="15.75" customHeight="1">
      <c r="A446" s="10"/>
      <c r="B446" s="11"/>
      <c r="C446" s="11"/>
      <c r="D446" s="12"/>
      <c r="E446" s="13"/>
      <c r="F446" s="13"/>
      <c r="G446" s="14"/>
      <c r="H446" s="15" t="str">
        <f t="shared" si="3"/>
        <v/>
      </c>
    </row>
    <row r="447" spans="1:8" ht="15.75" customHeight="1">
      <c r="A447" s="10">
        <v>4</v>
      </c>
      <c r="B447" s="11">
        <v>1</v>
      </c>
      <c r="C447" s="11"/>
      <c r="D447" s="12" t="s">
        <v>146</v>
      </c>
      <c r="E447" s="13" t="s">
        <v>39</v>
      </c>
      <c r="F447" s="13">
        <v>0</v>
      </c>
      <c r="G447" s="14"/>
      <c r="H447" s="15" t="str">
        <f t="shared" si="3"/>
        <v/>
      </c>
    </row>
    <row r="448" spans="1:8" ht="15.75" customHeight="1">
      <c r="A448" s="10"/>
      <c r="B448" s="11"/>
      <c r="C448" s="11"/>
      <c r="D448" s="12"/>
      <c r="E448" s="13"/>
      <c r="F448" s="13"/>
      <c r="G448" s="14"/>
      <c r="H448" s="15" t="str">
        <f t="shared" si="3"/>
        <v/>
      </c>
    </row>
    <row r="449" spans="1:8" ht="15.75" customHeight="1">
      <c r="A449" s="10">
        <v>4</v>
      </c>
      <c r="B449" s="11">
        <v>1</v>
      </c>
      <c r="C449" s="11"/>
      <c r="D449" s="12" t="s">
        <v>147</v>
      </c>
      <c r="E449" s="13"/>
      <c r="F449" s="13">
        <v>0</v>
      </c>
      <c r="G449" s="14"/>
      <c r="H449" s="15" t="str">
        <f t="shared" si="3"/>
        <v/>
      </c>
    </row>
    <row r="450" spans="1:8" ht="15.75" customHeight="1">
      <c r="A450" s="10"/>
      <c r="B450" s="11"/>
      <c r="C450" s="11"/>
      <c r="D450" s="12"/>
      <c r="E450" s="13"/>
      <c r="F450" s="13"/>
      <c r="G450" s="14"/>
      <c r="H450" s="15" t="str">
        <f t="shared" si="3"/>
        <v/>
      </c>
    </row>
    <row r="451" spans="1:8" ht="15.75" customHeight="1">
      <c r="A451" s="10">
        <v>4</v>
      </c>
      <c r="B451" s="11">
        <v>1</v>
      </c>
      <c r="C451" s="11"/>
      <c r="D451" s="12" t="s">
        <v>148</v>
      </c>
      <c r="E451" s="13" t="s">
        <v>39</v>
      </c>
      <c r="F451" s="13">
        <v>0</v>
      </c>
      <c r="G451" s="14"/>
      <c r="H451" s="15" t="str">
        <f t="shared" si="3"/>
        <v/>
      </c>
    </row>
    <row r="452" spans="1:8" ht="15.75" customHeight="1">
      <c r="A452" s="10"/>
      <c r="B452" s="11"/>
      <c r="C452" s="11"/>
      <c r="D452" s="12"/>
      <c r="E452" s="13"/>
      <c r="F452" s="13"/>
      <c r="G452" s="14"/>
      <c r="H452" s="15" t="str">
        <f t="shared" si="3"/>
        <v/>
      </c>
    </row>
    <row r="453" spans="1:8" ht="15.75" customHeight="1">
      <c r="A453" s="10">
        <v>4</v>
      </c>
      <c r="B453" s="11">
        <v>1</v>
      </c>
      <c r="C453" s="11"/>
      <c r="D453" s="12" t="s">
        <v>149</v>
      </c>
      <c r="E453" s="13"/>
      <c r="F453" s="13">
        <v>0</v>
      </c>
      <c r="G453" s="14"/>
      <c r="H453" s="15" t="str">
        <f t="shared" si="3"/>
        <v/>
      </c>
    </row>
    <row r="454" spans="1:8" ht="15.75" customHeight="1">
      <c r="A454" s="10"/>
      <c r="B454" s="11"/>
      <c r="C454" s="11"/>
      <c r="D454" s="12"/>
      <c r="E454" s="13"/>
      <c r="F454" s="13"/>
      <c r="G454" s="14"/>
      <c r="H454" s="15" t="str">
        <f t="shared" si="3"/>
        <v/>
      </c>
    </row>
    <row r="455" spans="1:8" ht="15.75" customHeight="1">
      <c r="A455" s="10">
        <v>4</v>
      </c>
      <c r="B455" s="11">
        <v>1</v>
      </c>
      <c r="C455" s="11"/>
      <c r="D455" s="12" t="s">
        <v>150</v>
      </c>
      <c r="E455" s="13" t="s">
        <v>39</v>
      </c>
      <c r="F455" s="13">
        <v>0</v>
      </c>
      <c r="G455" s="14"/>
      <c r="H455" s="15" t="str">
        <f t="shared" si="3"/>
        <v/>
      </c>
    </row>
    <row r="456" spans="1:8" ht="15.75" customHeight="1">
      <c r="A456" s="10"/>
      <c r="B456" s="11"/>
      <c r="C456" s="11"/>
      <c r="D456" s="12"/>
      <c r="E456" s="13"/>
      <c r="F456" s="13"/>
      <c r="G456" s="14"/>
      <c r="H456" s="15" t="str">
        <f t="shared" si="3"/>
        <v/>
      </c>
    </row>
    <row r="457" spans="1:8" ht="15.75" customHeight="1">
      <c r="A457" s="10">
        <v>4</v>
      </c>
      <c r="B457" s="11">
        <v>1</v>
      </c>
      <c r="C457" s="11"/>
      <c r="D457" s="12" t="s">
        <v>151</v>
      </c>
      <c r="E457" s="13"/>
      <c r="F457" s="13">
        <v>0</v>
      </c>
      <c r="G457" s="14"/>
      <c r="H457" s="15" t="str">
        <f t="shared" si="3"/>
        <v/>
      </c>
    </row>
    <row r="458" spans="1:8" ht="15.75" customHeight="1">
      <c r="A458" s="10"/>
      <c r="B458" s="11"/>
      <c r="C458" s="11"/>
      <c r="D458" s="12"/>
      <c r="E458" s="13"/>
      <c r="F458" s="13"/>
      <c r="G458" s="14"/>
      <c r="H458" s="15" t="str">
        <f t="shared" si="3"/>
        <v/>
      </c>
    </row>
    <row r="459" spans="1:8" ht="15.75" customHeight="1">
      <c r="A459" s="10">
        <v>4</v>
      </c>
      <c r="B459" s="11">
        <v>1</v>
      </c>
      <c r="C459" s="11"/>
      <c r="D459" s="12" t="s">
        <v>205</v>
      </c>
      <c r="E459" s="13" t="s">
        <v>39</v>
      </c>
      <c r="F459" s="13">
        <v>0</v>
      </c>
      <c r="G459" s="14"/>
      <c r="H459" s="15" t="str">
        <f t="shared" si="3"/>
        <v/>
      </c>
    </row>
    <row r="460" spans="1:8" ht="15.75" customHeight="1">
      <c r="A460" s="10"/>
      <c r="B460" s="11"/>
      <c r="C460" s="11"/>
      <c r="D460" s="12"/>
      <c r="E460" s="13"/>
      <c r="F460" s="13"/>
      <c r="G460" s="14"/>
      <c r="H460" s="15" t="str">
        <f t="shared" si="3"/>
        <v/>
      </c>
    </row>
    <row r="461" spans="1:8" ht="15.75" customHeight="1">
      <c r="A461" s="10">
        <v>4</v>
      </c>
      <c r="B461" s="11">
        <v>1</v>
      </c>
      <c r="C461" s="11"/>
      <c r="D461" s="12" t="s">
        <v>206</v>
      </c>
      <c r="E461" s="13"/>
      <c r="F461" s="13">
        <v>0</v>
      </c>
      <c r="G461" s="14"/>
      <c r="H461" s="15" t="str">
        <f t="shared" si="3"/>
        <v/>
      </c>
    </row>
    <row r="462" spans="1:8" ht="15.75" customHeight="1">
      <c r="A462" s="10"/>
      <c r="B462" s="11"/>
      <c r="C462" s="11"/>
      <c r="D462" s="12"/>
      <c r="E462" s="13"/>
      <c r="F462" s="13"/>
      <c r="G462" s="14"/>
      <c r="H462" s="15" t="str">
        <f t="shared" si="3"/>
        <v/>
      </c>
    </row>
    <row r="463" spans="1:8" ht="15.75" customHeight="1">
      <c r="A463" s="10">
        <v>4</v>
      </c>
      <c r="B463" s="11">
        <v>1</v>
      </c>
      <c r="C463" s="11"/>
      <c r="D463" s="12" t="s">
        <v>152</v>
      </c>
      <c r="E463" s="13" t="s">
        <v>39</v>
      </c>
      <c r="F463" s="13">
        <v>0</v>
      </c>
      <c r="G463" s="14"/>
      <c r="H463" s="15" t="str">
        <f t="shared" si="3"/>
        <v/>
      </c>
    </row>
    <row r="464" spans="1:8" ht="15.75" customHeight="1">
      <c r="A464" s="10"/>
      <c r="B464" s="11"/>
      <c r="C464" s="11"/>
      <c r="D464" s="12"/>
      <c r="E464" s="13"/>
      <c r="F464" s="13"/>
      <c r="G464" s="14"/>
      <c r="H464" s="15" t="str">
        <f t="shared" si="3"/>
        <v/>
      </c>
    </row>
    <row r="465" spans="1:8" ht="15.75" customHeight="1">
      <c r="A465" s="10">
        <v>4</v>
      </c>
      <c r="B465" s="11">
        <v>1</v>
      </c>
      <c r="C465" s="11"/>
      <c r="D465" s="12" t="s">
        <v>153</v>
      </c>
      <c r="E465" s="13"/>
      <c r="F465" s="13">
        <v>0</v>
      </c>
      <c r="G465" s="14"/>
      <c r="H465" s="15" t="str">
        <f t="shared" si="3"/>
        <v/>
      </c>
    </row>
    <row r="466" spans="1:8" ht="15.75" customHeight="1">
      <c r="A466" s="10"/>
      <c r="B466" s="11"/>
      <c r="C466" s="11"/>
      <c r="D466" s="12"/>
      <c r="E466" s="13"/>
      <c r="F466" s="13"/>
      <c r="G466" s="14"/>
      <c r="H466" s="15" t="str">
        <f t="shared" si="3"/>
        <v/>
      </c>
    </row>
    <row r="467" spans="1:8" ht="15.75" customHeight="1">
      <c r="A467" s="10">
        <v>4</v>
      </c>
      <c r="B467" s="11">
        <v>1</v>
      </c>
      <c r="C467" s="11"/>
      <c r="D467" s="12" t="s">
        <v>154</v>
      </c>
      <c r="E467" s="13" t="s">
        <v>39</v>
      </c>
      <c r="F467" s="13">
        <v>0</v>
      </c>
      <c r="G467" s="14"/>
      <c r="H467" s="15" t="str">
        <f t="shared" si="3"/>
        <v/>
      </c>
    </row>
    <row r="468" spans="1:8" ht="15.75" customHeight="1">
      <c r="A468" s="10"/>
      <c r="B468" s="11"/>
      <c r="C468" s="11"/>
      <c r="D468" s="12"/>
      <c r="E468" s="13"/>
      <c r="F468" s="13"/>
      <c r="G468" s="14"/>
      <c r="H468" s="15" t="str">
        <f t="shared" si="3"/>
        <v/>
      </c>
    </row>
    <row r="469" spans="1:8" ht="15.75" customHeight="1">
      <c r="A469" s="10">
        <v>4</v>
      </c>
      <c r="B469" s="11">
        <v>1</v>
      </c>
      <c r="C469" s="11"/>
      <c r="D469" s="12" t="s">
        <v>155</v>
      </c>
      <c r="E469" s="13"/>
      <c r="F469" s="13">
        <v>0</v>
      </c>
      <c r="G469" s="14"/>
      <c r="H469" s="15" t="str">
        <f t="shared" si="3"/>
        <v/>
      </c>
    </row>
    <row r="470" spans="1:8" ht="15.75" customHeight="1">
      <c r="A470" s="10"/>
      <c r="B470" s="11"/>
      <c r="C470" s="11"/>
      <c r="D470" s="12"/>
      <c r="E470" s="13"/>
      <c r="F470" s="13"/>
      <c r="G470" s="14"/>
      <c r="H470" s="15" t="str">
        <f t="shared" si="3"/>
        <v/>
      </c>
    </row>
    <row r="471" spans="1:8" ht="15.75" customHeight="1">
      <c r="A471" s="10">
        <v>4</v>
      </c>
      <c r="B471" s="11">
        <v>1</v>
      </c>
      <c r="C471" s="11"/>
      <c r="D471" s="12" t="s">
        <v>156</v>
      </c>
      <c r="E471" s="13" t="s">
        <v>39</v>
      </c>
      <c r="F471" s="13">
        <v>0</v>
      </c>
      <c r="G471" s="14"/>
      <c r="H471" s="15" t="str">
        <f t="shared" si="3"/>
        <v/>
      </c>
    </row>
    <row r="472" spans="1:8" ht="15.75" customHeight="1">
      <c r="A472" s="10"/>
      <c r="B472" s="11"/>
      <c r="C472" s="11"/>
      <c r="D472" s="12"/>
      <c r="E472" s="13"/>
      <c r="F472" s="13"/>
      <c r="G472" s="14"/>
      <c r="H472" s="15" t="str">
        <f t="shared" si="3"/>
        <v/>
      </c>
    </row>
    <row r="473" spans="1:8" ht="15.75" customHeight="1">
      <c r="A473" s="10">
        <v>4</v>
      </c>
      <c r="B473" s="11">
        <v>1</v>
      </c>
      <c r="C473" s="11"/>
      <c r="D473" s="12" t="s">
        <v>157</v>
      </c>
      <c r="E473" s="13"/>
      <c r="F473" s="13">
        <v>0</v>
      </c>
      <c r="G473" s="14"/>
      <c r="H473" s="15" t="str">
        <f t="shared" si="3"/>
        <v/>
      </c>
    </row>
    <row r="474" spans="1:8" ht="15.75" customHeight="1">
      <c r="A474" s="10"/>
      <c r="B474" s="11"/>
      <c r="C474" s="11"/>
      <c r="D474" s="12"/>
      <c r="E474" s="13"/>
      <c r="F474" s="13"/>
      <c r="G474" s="14"/>
      <c r="H474" s="15" t="str">
        <f t="shared" si="3"/>
        <v/>
      </c>
    </row>
    <row r="475" spans="1:8" ht="15.75" customHeight="1">
      <c r="A475" s="10">
        <v>4</v>
      </c>
      <c r="B475" s="11">
        <v>1</v>
      </c>
      <c r="C475" s="11"/>
      <c r="D475" s="12" t="s">
        <v>158</v>
      </c>
      <c r="E475" s="13" t="s">
        <v>39</v>
      </c>
      <c r="F475" s="13">
        <v>0</v>
      </c>
      <c r="G475" s="14"/>
      <c r="H475" s="15" t="str">
        <f t="shared" si="3"/>
        <v/>
      </c>
    </row>
    <row r="476" spans="1:8" ht="15.75" customHeight="1">
      <c r="A476" s="10"/>
      <c r="B476" s="11"/>
      <c r="C476" s="11"/>
      <c r="D476" s="12"/>
      <c r="E476" s="13"/>
      <c r="F476" s="13"/>
      <c r="G476" s="14"/>
      <c r="H476" s="15" t="str">
        <f t="shared" si="3"/>
        <v/>
      </c>
    </row>
    <row r="477" spans="1:8" ht="15.75" customHeight="1">
      <c r="A477" s="10">
        <v>4</v>
      </c>
      <c r="B477" s="11">
        <v>1</v>
      </c>
      <c r="C477" s="11"/>
      <c r="D477" s="12" t="s">
        <v>207</v>
      </c>
      <c r="E477" s="13"/>
      <c r="F477" s="13">
        <v>0</v>
      </c>
      <c r="G477" s="14"/>
      <c r="H477" s="15" t="str">
        <f t="shared" si="3"/>
        <v/>
      </c>
    </row>
    <row r="478" spans="1:8" ht="15.75" customHeight="1">
      <c r="A478" s="10"/>
      <c r="B478" s="11"/>
      <c r="C478" s="11"/>
      <c r="D478" s="12"/>
      <c r="E478" s="13"/>
      <c r="F478" s="13"/>
      <c r="G478" s="14"/>
      <c r="H478" s="15" t="str">
        <f t="shared" si="3"/>
        <v/>
      </c>
    </row>
    <row r="479" spans="1:8" ht="15.75" customHeight="1">
      <c r="A479" s="10">
        <v>4</v>
      </c>
      <c r="B479" s="11">
        <v>1</v>
      </c>
      <c r="C479" s="11"/>
      <c r="D479" s="12"/>
      <c r="E479" s="13" t="s">
        <v>160</v>
      </c>
      <c r="F479" s="13">
        <v>0</v>
      </c>
      <c r="G479" s="14"/>
      <c r="H479" s="15" t="str">
        <f t="shared" si="3"/>
        <v/>
      </c>
    </row>
    <row r="480" spans="1:8" ht="15.75" customHeight="1">
      <c r="A480" s="10"/>
      <c r="B480" s="11"/>
      <c r="C480" s="11"/>
      <c r="D480" s="12"/>
      <c r="E480" s="13"/>
      <c r="F480" s="13"/>
      <c r="G480" s="14"/>
      <c r="H480" s="15" t="str">
        <f t="shared" si="3"/>
        <v/>
      </c>
    </row>
    <row r="481" spans="1:8" ht="15.75" customHeight="1">
      <c r="A481" s="10">
        <v>4</v>
      </c>
      <c r="B481" s="11">
        <v>1</v>
      </c>
      <c r="C481" s="11"/>
      <c r="D481" s="12" t="s">
        <v>208</v>
      </c>
      <c r="E481" s="13" t="s">
        <v>137</v>
      </c>
      <c r="F481" s="13">
        <v>0</v>
      </c>
      <c r="G481" s="14"/>
      <c r="H481" s="15" t="str">
        <f t="shared" si="3"/>
        <v/>
      </c>
    </row>
    <row r="482" spans="1:8" ht="15.75" customHeight="1">
      <c r="A482" s="10"/>
      <c r="B482" s="11"/>
      <c r="C482" s="11"/>
      <c r="D482" s="12"/>
      <c r="E482" s="13"/>
      <c r="F482" s="13"/>
      <c r="G482" s="14"/>
      <c r="H482" s="15" t="str">
        <f t="shared" si="3"/>
        <v/>
      </c>
    </row>
    <row r="483" spans="1:8" ht="15.75" customHeight="1">
      <c r="A483" s="10">
        <v>4</v>
      </c>
      <c r="B483" s="11">
        <v>1</v>
      </c>
      <c r="C483" s="11"/>
      <c r="D483" s="12" t="s">
        <v>209</v>
      </c>
      <c r="E483" s="13" t="s">
        <v>39</v>
      </c>
      <c r="F483" s="13">
        <v>0</v>
      </c>
      <c r="G483" s="14"/>
      <c r="H483" s="15" t="str">
        <f t="shared" si="3"/>
        <v/>
      </c>
    </row>
    <row r="484" spans="1:8" ht="15.75" customHeight="1">
      <c r="A484" s="10"/>
      <c r="B484" s="11"/>
      <c r="C484" s="11"/>
      <c r="D484" s="12"/>
      <c r="E484" s="13"/>
      <c r="F484" s="13"/>
      <c r="G484" s="14"/>
      <c r="H484" s="15" t="str">
        <f t="shared" si="3"/>
        <v/>
      </c>
    </row>
    <row r="485" spans="1:8" ht="15.75" customHeight="1">
      <c r="A485" s="10">
        <v>4</v>
      </c>
      <c r="B485" s="11">
        <v>1</v>
      </c>
      <c r="C485" s="11">
        <v>1</v>
      </c>
      <c r="D485" s="12" t="s">
        <v>210</v>
      </c>
      <c r="E485" s="13" t="s">
        <v>166</v>
      </c>
      <c r="F485" s="13">
        <v>121</v>
      </c>
      <c r="G485" s="14">
        <v>100</v>
      </c>
      <c r="H485" s="15">
        <f t="shared" si="3"/>
        <v>12100</v>
      </c>
    </row>
    <row r="486" spans="1:8" ht="15.75" customHeight="1">
      <c r="A486" s="10"/>
      <c r="B486" s="11"/>
      <c r="C486" s="11"/>
      <c r="D486" s="12"/>
      <c r="E486" s="13"/>
      <c r="F486" s="13"/>
      <c r="G486" s="14"/>
      <c r="H486" s="15" t="str">
        <f t="shared" si="3"/>
        <v/>
      </c>
    </row>
    <row r="487" spans="1:8" ht="15.75" customHeight="1">
      <c r="A487" s="10">
        <v>4</v>
      </c>
      <c r="B487" s="11">
        <v>1</v>
      </c>
      <c r="C487" s="11"/>
      <c r="D487" s="12" t="s">
        <v>211</v>
      </c>
      <c r="E487" s="13" t="s">
        <v>39</v>
      </c>
      <c r="F487" s="13">
        <v>0</v>
      </c>
      <c r="G487" s="14"/>
      <c r="H487" s="15" t="str">
        <f t="shared" si="3"/>
        <v/>
      </c>
    </row>
    <row r="488" spans="1:8" ht="15.75" customHeight="1">
      <c r="A488" s="10"/>
      <c r="B488" s="11"/>
      <c r="C488" s="11"/>
      <c r="D488" s="12"/>
      <c r="E488" s="13"/>
      <c r="F488" s="13"/>
      <c r="G488" s="14"/>
      <c r="H488" s="15" t="str">
        <f t="shared" si="3"/>
        <v/>
      </c>
    </row>
    <row r="489" spans="1:8" ht="15.75" customHeight="1">
      <c r="A489" s="10">
        <v>4</v>
      </c>
      <c r="B489" s="11">
        <v>1</v>
      </c>
      <c r="C489" s="11">
        <v>2</v>
      </c>
      <c r="D489" s="12" t="s">
        <v>212</v>
      </c>
      <c r="E489" s="13" t="s">
        <v>166</v>
      </c>
      <c r="F489" s="13">
        <v>121</v>
      </c>
      <c r="G489" s="14">
        <v>110</v>
      </c>
      <c r="H489" s="15">
        <f t="shared" si="3"/>
        <v>13310</v>
      </c>
    </row>
    <row r="490" spans="1:8" ht="15.75" customHeight="1">
      <c r="A490" s="10"/>
      <c r="B490" s="11"/>
      <c r="C490" s="11"/>
      <c r="D490" s="12"/>
      <c r="E490" s="13"/>
      <c r="F490" s="13"/>
      <c r="G490" s="14"/>
      <c r="H490" s="15" t="str">
        <f t="shared" si="3"/>
        <v/>
      </c>
    </row>
    <row r="491" spans="1:8" ht="15.75" customHeight="1">
      <c r="A491" s="10">
        <v>4</v>
      </c>
      <c r="B491" s="11">
        <v>1</v>
      </c>
      <c r="C491" s="11"/>
      <c r="D491" s="12" t="s">
        <v>213</v>
      </c>
      <c r="E491" s="13" t="s">
        <v>39</v>
      </c>
      <c r="F491" s="13">
        <v>0</v>
      </c>
      <c r="G491" s="14"/>
      <c r="H491" s="15" t="str">
        <f t="shared" si="3"/>
        <v/>
      </c>
    </row>
    <row r="492" spans="1:8" ht="15.75" customHeight="1">
      <c r="A492" s="10"/>
      <c r="B492" s="11"/>
      <c r="C492" s="11"/>
      <c r="D492" s="12"/>
      <c r="E492" s="13"/>
      <c r="F492" s="13"/>
      <c r="G492" s="14"/>
      <c r="H492" s="15" t="str">
        <f t="shared" si="3"/>
        <v/>
      </c>
    </row>
    <row r="493" spans="1:8" ht="15.75" customHeight="1">
      <c r="A493" s="10">
        <v>4</v>
      </c>
      <c r="B493" s="11">
        <v>1</v>
      </c>
      <c r="C493" s="11">
        <v>3</v>
      </c>
      <c r="D493" s="12" t="s">
        <v>214</v>
      </c>
      <c r="E493" s="13" t="s">
        <v>164</v>
      </c>
      <c r="F493" s="13">
        <v>452</v>
      </c>
      <c r="G493" s="14">
        <v>70</v>
      </c>
      <c r="H493" s="15">
        <f t="shared" si="3"/>
        <v>31640</v>
      </c>
    </row>
    <row r="494" spans="1:8" ht="15.75" customHeight="1">
      <c r="A494" s="10"/>
      <c r="B494" s="11"/>
      <c r="C494" s="11"/>
      <c r="D494" s="12"/>
      <c r="E494" s="13"/>
      <c r="F494" s="13"/>
      <c r="G494" s="14"/>
      <c r="H494" s="15" t="str">
        <f t="shared" si="3"/>
        <v/>
      </c>
    </row>
    <row r="495" spans="1:8" ht="15.75" customHeight="1">
      <c r="A495" s="10">
        <v>4</v>
      </c>
      <c r="B495" s="11">
        <v>1</v>
      </c>
      <c r="C495" s="11"/>
      <c r="D495" s="12" t="s">
        <v>174</v>
      </c>
      <c r="E495" s="13" t="s">
        <v>39</v>
      </c>
      <c r="F495" s="13">
        <v>0</v>
      </c>
      <c r="G495" s="14"/>
      <c r="H495" s="15" t="str">
        <f t="shared" si="3"/>
        <v/>
      </c>
    </row>
    <row r="496" spans="1:8" ht="15.75" customHeight="1">
      <c r="A496" s="10"/>
      <c r="B496" s="11"/>
      <c r="C496" s="11"/>
      <c r="D496" s="12"/>
      <c r="E496" s="13"/>
      <c r="F496" s="13"/>
      <c r="G496" s="14"/>
      <c r="H496" s="15" t="str">
        <f t="shared" si="3"/>
        <v/>
      </c>
    </row>
    <row r="497" spans="1:8" ht="15.75" customHeight="1">
      <c r="A497" s="10">
        <v>4</v>
      </c>
      <c r="B497" s="11">
        <v>1</v>
      </c>
      <c r="C497" s="11">
        <v>4</v>
      </c>
      <c r="D497" s="12" t="s">
        <v>215</v>
      </c>
      <c r="E497" s="13" t="s">
        <v>41</v>
      </c>
      <c r="F497" s="13">
        <v>1</v>
      </c>
      <c r="G497" s="14">
        <v>5000</v>
      </c>
      <c r="H497" s="15">
        <f t="shared" si="3"/>
        <v>5000</v>
      </c>
    </row>
    <row r="498" spans="1:8" ht="15.75" customHeight="1">
      <c r="A498" s="10"/>
      <c r="B498" s="11"/>
      <c r="C498" s="11"/>
      <c r="D498" s="12"/>
      <c r="E498" s="13"/>
      <c r="F498" s="13"/>
      <c r="G498" s="14"/>
      <c r="H498" s="15" t="str">
        <f t="shared" si="3"/>
        <v/>
      </c>
    </row>
    <row r="499" spans="1:8" ht="15.75" customHeight="1">
      <c r="A499" s="10">
        <v>4</v>
      </c>
      <c r="B499" s="11">
        <v>1</v>
      </c>
      <c r="C499" s="11"/>
      <c r="D499" s="12" t="s">
        <v>175</v>
      </c>
      <c r="E499" s="13" t="s">
        <v>137</v>
      </c>
      <c r="F499" s="13">
        <v>0</v>
      </c>
      <c r="G499" s="14"/>
      <c r="H499" s="15" t="str">
        <f t="shared" si="3"/>
        <v/>
      </c>
    </row>
    <row r="500" spans="1:8" ht="15.75" customHeight="1">
      <c r="A500" s="10"/>
      <c r="B500" s="11"/>
      <c r="C500" s="11"/>
      <c r="D500" s="12"/>
      <c r="E500" s="13"/>
      <c r="F500" s="13"/>
      <c r="G500" s="14"/>
      <c r="H500" s="15" t="str">
        <f t="shared" si="3"/>
        <v/>
      </c>
    </row>
    <row r="501" spans="1:8" ht="15.75" customHeight="1">
      <c r="A501" s="10">
        <v>4</v>
      </c>
      <c r="B501" s="11">
        <v>1</v>
      </c>
      <c r="C501" s="11"/>
      <c r="D501" s="12" t="s">
        <v>216</v>
      </c>
      <c r="E501" s="13" t="s">
        <v>39</v>
      </c>
      <c r="F501" s="13">
        <v>0</v>
      </c>
      <c r="G501" s="14"/>
      <c r="H501" s="15" t="str">
        <f t="shared" si="3"/>
        <v/>
      </c>
    </row>
    <row r="502" spans="1:8" ht="15.75" customHeight="1">
      <c r="A502" s="10"/>
      <c r="B502" s="11"/>
      <c r="C502" s="11"/>
      <c r="D502" s="12"/>
      <c r="E502" s="13"/>
      <c r="F502" s="13"/>
      <c r="G502" s="14"/>
      <c r="H502" s="15" t="str">
        <f t="shared" si="3"/>
        <v/>
      </c>
    </row>
    <row r="503" spans="1:8" ht="15.75" customHeight="1">
      <c r="A503" s="10">
        <v>4</v>
      </c>
      <c r="B503" s="11">
        <v>1</v>
      </c>
      <c r="C503" s="11">
        <v>5</v>
      </c>
      <c r="D503" s="12" t="s">
        <v>217</v>
      </c>
      <c r="E503" s="13" t="s">
        <v>166</v>
      </c>
      <c r="F503" s="13">
        <v>48</v>
      </c>
      <c r="G503" s="14">
        <v>80</v>
      </c>
      <c r="H503" s="15">
        <f t="shared" si="3"/>
        <v>3840</v>
      </c>
    </row>
    <row r="504" spans="1:8" ht="15.75" customHeight="1">
      <c r="A504" s="10"/>
      <c r="B504" s="11"/>
      <c r="C504" s="11"/>
      <c r="D504" s="12"/>
      <c r="E504" s="13"/>
      <c r="F504" s="13"/>
      <c r="G504" s="14"/>
      <c r="H504" s="15" t="str">
        <f t="shared" si="3"/>
        <v/>
      </c>
    </row>
    <row r="505" spans="1:8" ht="15.75" customHeight="1">
      <c r="A505" s="10">
        <v>4</v>
      </c>
      <c r="B505" s="11">
        <v>1</v>
      </c>
      <c r="C505" s="11"/>
      <c r="D505" s="12" t="s">
        <v>218</v>
      </c>
      <c r="E505" s="13" t="s">
        <v>39</v>
      </c>
      <c r="F505" s="13">
        <v>0</v>
      </c>
      <c r="G505" s="14"/>
      <c r="H505" s="15" t="str">
        <f t="shared" si="3"/>
        <v/>
      </c>
    </row>
    <row r="506" spans="1:8" ht="15.75" customHeight="1">
      <c r="A506" s="10"/>
      <c r="B506" s="11"/>
      <c r="C506" s="11"/>
      <c r="D506" s="12"/>
      <c r="E506" s="13"/>
      <c r="F506" s="13"/>
      <c r="G506" s="14"/>
      <c r="H506" s="15" t="str">
        <f t="shared" si="3"/>
        <v/>
      </c>
    </row>
    <row r="507" spans="1:8" ht="15.75" customHeight="1">
      <c r="A507" s="10">
        <v>4</v>
      </c>
      <c r="B507" s="11">
        <v>1</v>
      </c>
      <c r="C507" s="11">
        <v>6</v>
      </c>
      <c r="D507" s="12" t="s">
        <v>219</v>
      </c>
      <c r="E507" s="13" t="s">
        <v>164</v>
      </c>
      <c r="F507" s="13">
        <v>138</v>
      </c>
      <c r="G507" s="14">
        <v>102</v>
      </c>
      <c r="H507" s="15">
        <f t="shared" si="3"/>
        <v>14076</v>
      </c>
    </row>
    <row r="508" spans="1:8" ht="15.75" customHeight="1">
      <c r="A508" s="10"/>
      <c r="B508" s="11"/>
      <c r="C508" s="11"/>
      <c r="D508" s="12"/>
      <c r="E508" s="13"/>
      <c r="F508" s="13"/>
      <c r="G508" s="14"/>
      <c r="H508" s="15" t="str">
        <f t="shared" si="3"/>
        <v/>
      </c>
    </row>
    <row r="509" spans="1:8" ht="15.75" customHeight="1">
      <c r="A509" s="10">
        <v>4</v>
      </c>
      <c r="B509" s="11">
        <v>1</v>
      </c>
      <c r="C509" s="11">
        <v>7</v>
      </c>
      <c r="D509" s="12" t="s">
        <v>220</v>
      </c>
      <c r="E509" s="13" t="s">
        <v>164</v>
      </c>
      <c r="F509" s="13">
        <v>492</v>
      </c>
      <c r="G509" s="14">
        <v>120</v>
      </c>
      <c r="H509" s="15">
        <f t="shared" si="3"/>
        <v>59040</v>
      </c>
    </row>
    <row r="510" spans="1:8" ht="15.75" customHeight="1">
      <c r="A510" s="10"/>
      <c r="B510" s="11"/>
      <c r="C510" s="11"/>
      <c r="D510" s="12"/>
      <c r="E510" s="13"/>
      <c r="F510" s="13"/>
      <c r="G510" s="14"/>
      <c r="H510" s="15" t="str">
        <f t="shared" si="3"/>
        <v/>
      </c>
    </row>
    <row r="511" spans="1:8" ht="15.75" customHeight="1">
      <c r="A511" s="10">
        <v>4</v>
      </c>
      <c r="B511" s="11">
        <v>1</v>
      </c>
      <c r="C511" s="11"/>
      <c r="D511" s="12" t="s">
        <v>221</v>
      </c>
      <c r="E511" s="13" t="s">
        <v>39</v>
      </c>
      <c r="F511" s="13">
        <v>0</v>
      </c>
      <c r="G511" s="14"/>
      <c r="H511" s="15" t="str">
        <f t="shared" si="3"/>
        <v/>
      </c>
    </row>
    <row r="512" spans="1:8" ht="15.75" customHeight="1">
      <c r="A512" s="10"/>
      <c r="B512" s="11"/>
      <c r="C512" s="11"/>
      <c r="D512" s="12"/>
      <c r="E512" s="13"/>
      <c r="F512" s="13"/>
      <c r="G512" s="14"/>
      <c r="H512" s="15" t="str">
        <f t="shared" si="3"/>
        <v/>
      </c>
    </row>
    <row r="513" spans="1:8" ht="15.75" customHeight="1">
      <c r="A513" s="10">
        <v>4</v>
      </c>
      <c r="B513" s="11">
        <v>1</v>
      </c>
      <c r="C513" s="11">
        <v>8</v>
      </c>
      <c r="D513" s="12" t="s">
        <v>179</v>
      </c>
      <c r="E513" s="13" t="s">
        <v>180</v>
      </c>
      <c r="F513" s="13">
        <v>1</v>
      </c>
      <c r="G513" s="14">
        <v>750</v>
      </c>
      <c r="H513" s="15">
        <f t="shared" si="3"/>
        <v>750</v>
      </c>
    </row>
    <row r="514" spans="1:8" ht="15.75" customHeight="1">
      <c r="A514" s="10"/>
      <c r="B514" s="11"/>
      <c r="C514" s="11"/>
      <c r="D514" s="12"/>
      <c r="E514" s="13"/>
      <c r="F514" s="13"/>
      <c r="G514" s="14"/>
      <c r="H514" s="15" t="str">
        <f t="shared" si="3"/>
        <v/>
      </c>
    </row>
    <row r="515" spans="1:8" ht="15.75" customHeight="1">
      <c r="A515" s="10">
        <v>4</v>
      </c>
      <c r="B515" s="11">
        <v>1</v>
      </c>
      <c r="C515" s="11"/>
      <c r="D515" s="12" t="s">
        <v>222</v>
      </c>
      <c r="E515" s="13" t="s">
        <v>137</v>
      </c>
      <c r="F515" s="13">
        <v>0</v>
      </c>
      <c r="G515" s="14"/>
      <c r="H515" s="15" t="str">
        <f t="shared" si="3"/>
        <v/>
      </c>
    </row>
    <row r="516" spans="1:8" ht="15.75" customHeight="1">
      <c r="A516" s="10"/>
      <c r="B516" s="11"/>
      <c r="C516" s="11"/>
      <c r="D516" s="12"/>
      <c r="E516" s="13"/>
      <c r="F516" s="13"/>
      <c r="G516" s="14"/>
      <c r="H516" s="15" t="str">
        <f t="shared" si="3"/>
        <v/>
      </c>
    </row>
    <row r="517" spans="1:8" ht="15.75" customHeight="1">
      <c r="A517" s="10">
        <v>4</v>
      </c>
      <c r="B517" s="11">
        <v>1</v>
      </c>
      <c r="C517" s="11"/>
      <c r="D517" s="12" t="s">
        <v>223</v>
      </c>
      <c r="E517" s="13" t="s">
        <v>39</v>
      </c>
      <c r="F517" s="13">
        <v>0</v>
      </c>
      <c r="G517" s="14"/>
      <c r="H517" s="15" t="str">
        <f t="shared" si="3"/>
        <v/>
      </c>
    </row>
    <row r="518" spans="1:8" ht="15.75" customHeight="1">
      <c r="A518" s="10"/>
      <c r="B518" s="11"/>
      <c r="C518" s="11"/>
      <c r="D518" s="12"/>
      <c r="E518" s="13"/>
      <c r="F518" s="13"/>
      <c r="G518" s="14"/>
      <c r="H518" s="15" t="str">
        <f t="shared" si="3"/>
        <v/>
      </c>
    </row>
    <row r="519" spans="1:8" ht="15.75" customHeight="1">
      <c r="A519" s="10">
        <v>4</v>
      </c>
      <c r="B519" s="11">
        <v>1</v>
      </c>
      <c r="C519" s="11">
        <v>9</v>
      </c>
      <c r="D519" s="12" t="s">
        <v>224</v>
      </c>
      <c r="E519" s="13" t="s">
        <v>164</v>
      </c>
      <c r="F519" s="13">
        <v>590</v>
      </c>
      <c r="G519" s="14">
        <v>80</v>
      </c>
      <c r="H519" s="15">
        <f t="shared" si="3"/>
        <v>47200</v>
      </c>
    </row>
    <row r="520" spans="1:8" ht="15.75" customHeight="1">
      <c r="A520" s="10"/>
      <c r="B520" s="11"/>
      <c r="C520" s="11"/>
      <c r="D520" s="12"/>
      <c r="E520" s="13"/>
      <c r="F520" s="13"/>
      <c r="G520" s="14"/>
      <c r="H520" s="15" t="str">
        <f t="shared" si="3"/>
        <v/>
      </c>
    </row>
    <row r="521" spans="1:8" ht="15.75" customHeight="1">
      <c r="A521" s="10">
        <v>4</v>
      </c>
      <c r="B521" s="11">
        <v>1</v>
      </c>
      <c r="C521" s="11">
        <v>10</v>
      </c>
      <c r="D521" s="12" t="s">
        <v>225</v>
      </c>
      <c r="E521" s="13" t="s">
        <v>164</v>
      </c>
      <c r="F521" s="13">
        <v>492</v>
      </c>
      <c r="G521" s="14">
        <v>85</v>
      </c>
      <c r="H521" s="15">
        <f t="shared" si="3"/>
        <v>41820</v>
      </c>
    </row>
    <row r="522" spans="1:8" ht="15.75" customHeight="1">
      <c r="A522" s="10"/>
      <c r="B522" s="11"/>
      <c r="C522" s="11"/>
      <c r="D522" s="12"/>
      <c r="E522" s="13"/>
      <c r="F522" s="13"/>
      <c r="G522" s="14"/>
      <c r="H522" s="15" t="str">
        <f t="shared" si="3"/>
        <v/>
      </c>
    </row>
    <row r="523" spans="1:8" ht="15.75" customHeight="1">
      <c r="A523" s="10">
        <v>4</v>
      </c>
      <c r="B523" s="11">
        <v>1</v>
      </c>
      <c r="C523" s="11"/>
      <c r="D523" s="12" t="s">
        <v>226</v>
      </c>
      <c r="E523" s="13" t="s">
        <v>137</v>
      </c>
      <c r="F523" s="13">
        <v>0</v>
      </c>
      <c r="G523" s="14"/>
      <c r="H523" s="15" t="str">
        <f t="shared" si="3"/>
        <v/>
      </c>
    </row>
    <row r="524" spans="1:8" ht="15.75" customHeight="1">
      <c r="A524" s="10"/>
      <c r="B524" s="11"/>
      <c r="C524" s="11"/>
      <c r="D524" s="12"/>
      <c r="E524" s="13"/>
      <c r="F524" s="13"/>
      <c r="G524" s="14"/>
      <c r="H524" s="15" t="str">
        <f t="shared" si="3"/>
        <v/>
      </c>
    </row>
    <row r="525" spans="1:8" ht="15.75" customHeight="1">
      <c r="A525" s="10">
        <v>4</v>
      </c>
      <c r="B525" s="11">
        <v>1</v>
      </c>
      <c r="C525" s="11"/>
      <c r="D525" s="12" t="s">
        <v>139</v>
      </c>
      <c r="E525" s="13" t="s">
        <v>137</v>
      </c>
      <c r="F525" s="13">
        <v>0</v>
      </c>
      <c r="G525" s="14"/>
      <c r="H525" s="15" t="str">
        <f t="shared" si="3"/>
        <v/>
      </c>
    </row>
    <row r="526" spans="1:8" ht="15.75" customHeight="1">
      <c r="A526" s="10"/>
      <c r="B526" s="11"/>
      <c r="C526" s="11"/>
      <c r="D526" s="12"/>
      <c r="E526" s="13"/>
      <c r="F526" s="13"/>
      <c r="G526" s="14"/>
      <c r="H526" s="15" t="str">
        <f t="shared" si="3"/>
        <v/>
      </c>
    </row>
    <row r="527" spans="1:8" ht="15.75" customHeight="1">
      <c r="A527" s="10">
        <v>4</v>
      </c>
      <c r="B527" s="11">
        <v>1</v>
      </c>
      <c r="C527" s="11"/>
      <c r="D527" s="12" t="s">
        <v>227</v>
      </c>
      <c r="E527" s="13"/>
      <c r="F527" s="13">
        <v>0</v>
      </c>
      <c r="G527" s="14"/>
      <c r="H527" s="15" t="str">
        <f t="shared" si="3"/>
        <v/>
      </c>
    </row>
    <row r="528" spans="1:8" ht="15.75" customHeight="1">
      <c r="A528" s="10"/>
      <c r="B528" s="11"/>
      <c r="C528" s="11"/>
      <c r="D528" s="12"/>
      <c r="E528" s="13"/>
      <c r="F528" s="13"/>
      <c r="G528" s="14"/>
      <c r="H528" s="15" t="str">
        <f t="shared" si="3"/>
        <v/>
      </c>
    </row>
    <row r="529" spans="1:8" ht="15.75" customHeight="1">
      <c r="A529" s="10">
        <v>4</v>
      </c>
      <c r="B529" s="11">
        <v>1</v>
      </c>
      <c r="C529" s="11"/>
      <c r="D529" s="12" t="s">
        <v>228</v>
      </c>
      <c r="E529" s="13" t="s">
        <v>137</v>
      </c>
      <c r="F529" s="13">
        <v>0</v>
      </c>
      <c r="G529" s="14"/>
      <c r="H529" s="15" t="str">
        <f t="shared" si="3"/>
        <v/>
      </c>
    </row>
    <row r="530" spans="1:8" ht="15.75" customHeight="1">
      <c r="A530" s="10"/>
      <c r="B530" s="11"/>
      <c r="C530" s="11"/>
      <c r="D530" s="12"/>
      <c r="E530" s="13"/>
      <c r="F530" s="13"/>
      <c r="G530" s="14"/>
      <c r="H530" s="15" t="str">
        <f t="shared" si="3"/>
        <v/>
      </c>
    </row>
    <row r="531" spans="1:8" ht="15.75" customHeight="1">
      <c r="A531" s="10">
        <v>4</v>
      </c>
      <c r="B531" s="11">
        <v>1</v>
      </c>
      <c r="C531" s="11"/>
      <c r="D531" s="12" t="s">
        <v>229</v>
      </c>
      <c r="E531" s="13" t="s">
        <v>39</v>
      </c>
      <c r="F531" s="13">
        <v>0</v>
      </c>
      <c r="G531" s="14"/>
      <c r="H531" s="15" t="str">
        <f t="shared" si="3"/>
        <v/>
      </c>
    </row>
    <row r="532" spans="1:8" ht="15.75" customHeight="1">
      <c r="A532" s="10"/>
      <c r="B532" s="11"/>
      <c r="C532" s="11"/>
      <c r="D532" s="12"/>
      <c r="E532" s="13"/>
      <c r="F532" s="13"/>
      <c r="G532" s="14"/>
      <c r="H532" s="15" t="str">
        <f t="shared" si="3"/>
        <v/>
      </c>
    </row>
    <row r="533" spans="1:8" ht="15.75" customHeight="1">
      <c r="A533" s="10">
        <v>4</v>
      </c>
      <c r="B533" s="11">
        <v>1</v>
      </c>
      <c r="C533" s="11">
        <v>11</v>
      </c>
      <c r="D533" s="12" t="s">
        <v>230</v>
      </c>
      <c r="E533" s="13" t="s">
        <v>166</v>
      </c>
      <c r="F533" s="13">
        <v>7</v>
      </c>
      <c r="G533" s="14">
        <v>2010</v>
      </c>
      <c r="H533" s="15">
        <f t="shared" si="3"/>
        <v>14070</v>
      </c>
    </row>
    <row r="534" spans="1:8" ht="15.75" customHeight="1">
      <c r="A534" s="10"/>
      <c r="B534" s="11"/>
      <c r="C534" s="11"/>
      <c r="D534" s="12"/>
      <c r="E534" s="13"/>
      <c r="F534" s="13"/>
      <c r="G534" s="14"/>
      <c r="H534" s="15" t="str">
        <f t="shared" si="3"/>
        <v/>
      </c>
    </row>
    <row r="535" spans="1:8" ht="15.75" customHeight="1">
      <c r="A535" s="10">
        <v>4</v>
      </c>
      <c r="B535" s="11">
        <v>1</v>
      </c>
      <c r="C535" s="11"/>
      <c r="D535" s="12" t="s">
        <v>231</v>
      </c>
      <c r="E535" s="13" t="s">
        <v>137</v>
      </c>
      <c r="F535" s="13">
        <v>0</v>
      </c>
      <c r="G535" s="14"/>
      <c r="H535" s="15" t="str">
        <f t="shared" si="3"/>
        <v/>
      </c>
    </row>
    <row r="536" spans="1:8" ht="15.75" customHeight="1">
      <c r="A536" s="10"/>
      <c r="B536" s="11"/>
      <c r="C536" s="11"/>
      <c r="D536" s="12"/>
      <c r="E536" s="13"/>
      <c r="F536" s="13"/>
      <c r="G536" s="14"/>
      <c r="H536" s="15" t="str">
        <f t="shared" si="3"/>
        <v/>
      </c>
    </row>
    <row r="537" spans="1:8" ht="15.75" customHeight="1">
      <c r="A537" s="10">
        <v>4</v>
      </c>
      <c r="B537" s="11">
        <v>1</v>
      </c>
      <c r="C537" s="11"/>
      <c r="D537" s="12" t="s">
        <v>232</v>
      </c>
      <c r="E537" s="13" t="s">
        <v>39</v>
      </c>
      <c r="F537" s="13">
        <v>0</v>
      </c>
      <c r="G537" s="14"/>
      <c r="H537" s="15" t="str">
        <f t="shared" si="3"/>
        <v/>
      </c>
    </row>
    <row r="538" spans="1:8" ht="15.75" customHeight="1">
      <c r="A538" s="10"/>
      <c r="B538" s="11"/>
      <c r="C538" s="11"/>
      <c r="D538" s="12"/>
      <c r="E538" s="13"/>
      <c r="F538" s="13"/>
      <c r="G538" s="14"/>
      <c r="H538" s="15" t="str">
        <f t="shared" si="3"/>
        <v/>
      </c>
    </row>
    <row r="539" spans="1:8" ht="15.75" customHeight="1">
      <c r="A539" s="10">
        <v>4</v>
      </c>
      <c r="B539" s="11">
        <v>1</v>
      </c>
      <c r="C539" s="11">
        <v>12</v>
      </c>
      <c r="D539" s="12" t="s">
        <v>233</v>
      </c>
      <c r="E539" s="13" t="s">
        <v>166</v>
      </c>
      <c r="F539" s="13">
        <v>34</v>
      </c>
      <c r="G539" s="14">
        <v>2250</v>
      </c>
      <c r="H539" s="15">
        <f t="shared" si="3"/>
        <v>76500</v>
      </c>
    </row>
    <row r="540" spans="1:8" ht="15.75" customHeight="1">
      <c r="A540" s="10"/>
      <c r="B540" s="11"/>
      <c r="C540" s="11"/>
      <c r="D540" s="12"/>
      <c r="E540" s="13"/>
      <c r="F540" s="13"/>
      <c r="G540" s="14"/>
      <c r="H540" s="15" t="str">
        <f t="shared" si="3"/>
        <v/>
      </c>
    </row>
    <row r="541" spans="1:8" ht="15.75" customHeight="1">
      <c r="A541" s="10">
        <v>4</v>
      </c>
      <c r="B541" s="11">
        <v>1</v>
      </c>
      <c r="C541" s="11"/>
      <c r="D541" s="12" t="s">
        <v>234</v>
      </c>
      <c r="E541" s="13" t="s">
        <v>137</v>
      </c>
      <c r="F541" s="13">
        <v>0</v>
      </c>
      <c r="G541" s="14"/>
      <c r="H541" s="15" t="str">
        <f t="shared" si="3"/>
        <v/>
      </c>
    </row>
    <row r="542" spans="1:8" ht="15.75" customHeight="1">
      <c r="A542" s="10"/>
      <c r="B542" s="11"/>
      <c r="C542" s="11"/>
      <c r="D542" s="12"/>
      <c r="E542" s="13"/>
      <c r="F542" s="13"/>
      <c r="G542" s="14"/>
      <c r="H542" s="15" t="str">
        <f t="shared" si="3"/>
        <v/>
      </c>
    </row>
    <row r="543" spans="1:8" ht="15.75" customHeight="1">
      <c r="A543" s="10">
        <v>4</v>
      </c>
      <c r="B543" s="11">
        <v>1</v>
      </c>
      <c r="C543" s="11">
        <v>13</v>
      </c>
      <c r="D543" s="12" t="s">
        <v>235</v>
      </c>
      <c r="E543" s="13" t="s">
        <v>180</v>
      </c>
      <c r="F543" s="13">
        <v>3</v>
      </c>
      <c r="G543" s="14">
        <v>1200</v>
      </c>
      <c r="H543" s="15">
        <f t="shared" si="3"/>
        <v>3600</v>
      </c>
    </row>
    <row r="544" spans="1:8" ht="15.75" customHeight="1">
      <c r="A544" s="10"/>
      <c r="B544" s="11"/>
      <c r="C544" s="11"/>
      <c r="D544" s="12"/>
      <c r="E544" s="13"/>
      <c r="F544" s="13"/>
      <c r="G544" s="14"/>
      <c r="H544" s="15" t="str">
        <f t="shared" si="3"/>
        <v/>
      </c>
    </row>
    <row r="545" spans="1:8" ht="15.75" customHeight="1">
      <c r="A545" s="10">
        <v>4</v>
      </c>
      <c r="B545" s="11">
        <v>1</v>
      </c>
      <c r="C545" s="11"/>
      <c r="D545" s="12" t="s">
        <v>236</v>
      </c>
      <c r="E545" s="13" t="s">
        <v>137</v>
      </c>
      <c r="F545" s="13">
        <v>0</v>
      </c>
      <c r="G545" s="14"/>
      <c r="H545" s="15" t="str">
        <f t="shared" si="3"/>
        <v/>
      </c>
    </row>
    <row r="546" spans="1:8" ht="15.75" customHeight="1">
      <c r="A546" s="10"/>
      <c r="B546" s="11"/>
      <c r="C546" s="11"/>
      <c r="D546" s="12"/>
      <c r="E546" s="13"/>
      <c r="F546" s="13"/>
      <c r="G546" s="14"/>
      <c r="H546" s="15" t="str">
        <f t="shared" si="3"/>
        <v/>
      </c>
    </row>
    <row r="547" spans="1:8" ht="15.75" customHeight="1">
      <c r="A547" s="10">
        <v>4</v>
      </c>
      <c r="B547" s="11">
        <v>1</v>
      </c>
      <c r="C547" s="11"/>
      <c r="D547" s="12" t="s">
        <v>237</v>
      </c>
      <c r="E547" s="13" t="s">
        <v>39</v>
      </c>
      <c r="F547" s="13">
        <v>0</v>
      </c>
      <c r="G547" s="14"/>
      <c r="H547" s="15" t="str">
        <f t="shared" si="3"/>
        <v/>
      </c>
    </row>
    <row r="548" spans="1:8" ht="15.75" customHeight="1">
      <c r="A548" s="10"/>
      <c r="B548" s="11"/>
      <c r="C548" s="11"/>
      <c r="D548" s="12"/>
      <c r="E548" s="13"/>
      <c r="F548" s="13"/>
      <c r="G548" s="14"/>
      <c r="H548" s="15" t="str">
        <f t="shared" si="3"/>
        <v/>
      </c>
    </row>
    <row r="549" spans="1:8" ht="15.75" customHeight="1">
      <c r="A549" s="10">
        <v>4</v>
      </c>
      <c r="B549" s="11">
        <v>1</v>
      </c>
      <c r="C549" s="11">
        <v>14</v>
      </c>
      <c r="D549" s="12" t="s">
        <v>238</v>
      </c>
      <c r="E549" s="13" t="s">
        <v>239</v>
      </c>
      <c r="F549" s="13">
        <v>2.12</v>
      </c>
      <c r="G549" s="14">
        <v>15000</v>
      </c>
      <c r="H549" s="15">
        <f t="shared" si="3"/>
        <v>31800</v>
      </c>
    </row>
    <row r="550" spans="1:8" ht="15.75" customHeight="1">
      <c r="A550" s="10"/>
      <c r="B550" s="11"/>
      <c r="C550" s="11"/>
      <c r="D550" s="12"/>
      <c r="E550" s="13"/>
      <c r="F550" s="13"/>
      <c r="G550" s="14"/>
      <c r="H550" s="15" t="str">
        <f t="shared" si="3"/>
        <v/>
      </c>
    </row>
    <row r="551" spans="1:8" ht="15.75" customHeight="1">
      <c r="A551" s="10">
        <v>4</v>
      </c>
      <c r="B551" s="11">
        <v>1</v>
      </c>
      <c r="C551" s="11"/>
      <c r="D551" s="12" t="s">
        <v>240</v>
      </c>
      <c r="E551" s="13" t="s">
        <v>137</v>
      </c>
      <c r="F551" s="13">
        <v>0</v>
      </c>
      <c r="G551" s="14"/>
      <c r="H551" s="15" t="str">
        <f t="shared" si="3"/>
        <v/>
      </c>
    </row>
    <row r="552" spans="1:8" ht="15.75" customHeight="1">
      <c r="A552" s="10"/>
      <c r="B552" s="11"/>
      <c r="C552" s="11"/>
      <c r="D552" s="12"/>
      <c r="E552" s="13"/>
      <c r="F552" s="13"/>
      <c r="G552" s="14"/>
      <c r="H552" s="15" t="str">
        <f t="shared" si="3"/>
        <v/>
      </c>
    </row>
    <row r="553" spans="1:8" ht="15.75" customHeight="1">
      <c r="A553" s="10">
        <v>4</v>
      </c>
      <c r="B553" s="11">
        <v>1</v>
      </c>
      <c r="C553" s="11"/>
      <c r="D553" s="12" t="s">
        <v>241</v>
      </c>
      <c r="E553" s="13" t="s">
        <v>39</v>
      </c>
      <c r="F553" s="13">
        <v>0</v>
      </c>
      <c r="G553" s="14"/>
      <c r="H553" s="15" t="str">
        <f t="shared" si="3"/>
        <v/>
      </c>
    </row>
    <row r="554" spans="1:8" ht="15.75" customHeight="1">
      <c r="A554" s="10"/>
      <c r="B554" s="11"/>
      <c r="C554" s="11"/>
      <c r="D554" s="12"/>
      <c r="E554" s="13"/>
      <c r="F554" s="13"/>
      <c r="G554" s="14"/>
      <c r="H554" s="15" t="str">
        <f t="shared" si="3"/>
        <v/>
      </c>
    </row>
    <row r="555" spans="1:8" ht="15.75" customHeight="1">
      <c r="A555" s="10">
        <v>4</v>
      </c>
      <c r="B555" s="11">
        <v>1</v>
      </c>
      <c r="C555" s="11">
        <v>15</v>
      </c>
      <c r="D555" s="12" t="s">
        <v>242</v>
      </c>
      <c r="E555" s="13" t="s">
        <v>164</v>
      </c>
      <c r="F555" s="13">
        <v>94</v>
      </c>
      <c r="G555" s="14">
        <v>340</v>
      </c>
      <c r="H555" s="15">
        <f t="shared" si="3"/>
        <v>31960</v>
      </c>
    </row>
    <row r="556" spans="1:8" ht="15.75" customHeight="1">
      <c r="A556" s="10"/>
      <c r="B556" s="11"/>
      <c r="C556" s="11"/>
      <c r="D556" s="12"/>
      <c r="E556" s="13"/>
      <c r="F556" s="13"/>
      <c r="G556" s="14"/>
      <c r="H556" s="15" t="str">
        <f t="shared" si="3"/>
        <v/>
      </c>
    </row>
    <row r="557" spans="1:8" ht="15.75" customHeight="1">
      <c r="A557" s="10">
        <v>4</v>
      </c>
      <c r="B557" s="11">
        <v>1</v>
      </c>
      <c r="C557" s="11"/>
      <c r="D557" s="12" t="s">
        <v>243</v>
      </c>
      <c r="E557" s="13" t="s">
        <v>137</v>
      </c>
      <c r="F557" s="13">
        <v>0</v>
      </c>
      <c r="G557" s="14"/>
      <c r="H557" s="15" t="str">
        <f t="shared" si="3"/>
        <v/>
      </c>
    </row>
    <row r="558" spans="1:8" ht="15.75" customHeight="1">
      <c r="A558" s="10"/>
      <c r="B558" s="11"/>
      <c r="C558" s="11"/>
      <c r="D558" s="12"/>
      <c r="E558" s="13"/>
      <c r="F558" s="13"/>
      <c r="G558" s="14"/>
      <c r="H558" s="15" t="str">
        <f t="shared" si="3"/>
        <v/>
      </c>
    </row>
    <row r="559" spans="1:8" ht="15.75" customHeight="1">
      <c r="A559" s="10">
        <v>4</v>
      </c>
      <c r="B559" s="11">
        <v>1</v>
      </c>
      <c r="C559" s="11"/>
      <c r="D559" s="12" t="s">
        <v>244</v>
      </c>
      <c r="E559" s="13" t="s">
        <v>39</v>
      </c>
      <c r="F559" s="13">
        <v>0</v>
      </c>
      <c r="G559" s="14"/>
      <c r="H559" s="15" t="str">
        <f t="shared" si="3"/>
        <v/>
      </c>
    </row>
    <row r="560" spans="1:8" ht="15.75" customHeight="1">
      <c r="A560" s="10"/>
      <c r="B560" s="11"/>
      <c r="C560" s="11"/>
      <c r="D560" s="12"/>
      <c r="E560" s="13"/>
      <c r="F560" s="13"/>
      <c r="G560" s="14"/>
      <c r="H560" s="15" t="str">
        <f t="shared" si="3"/>
        <v/>
      </c>
    </row>
    <row r="561" spans="1:8" ht="15.75" customHeight="1">
      <c r="A561" s="10">
        <v>4</v>
      </c>
      <c r="B561" s="11">
        <v>1</v>
      </c>
      <c r="C561" s="11">
        <v>16</v>
      </c>
      <c r="D561" s="12" t="s">
        <v>245</v>
      </c>
      <c r="E561" s="13" t="s">
        <v>199</v>
      </c>
      <c r="F561" s="13">
        <v>372</v>
      </c>
      <c r="G561" s="14">
        <v>20</v>
      </c>
      <c r="H561" s="15">
        <f t="shared" si="3"/>
        <v>7440</v>
      </c>
    </row>
    <row r="562" spans="1:8" ht="15.75" customHeight="1">
      <c r="A562" s="10"/>
      <c r="B562" s="11"/>
      <c r="C562" s="11"/>
      <c r="D562" s="12"/>
      <c r="E562" s="13"/>
      <c r="F562" s="13"/>
      <c r="G562" s="14"/>
      <c r="H562" s="15" t="str">
        <f t="shared" si="3"/>
        <v/>
      </c>
    </row>
    <row r="563" spans="1:8" ht="15.75" customHeight="1">
      <c r="A563" s="10">
        <v>4</v>
      </c>
      <c r="B563" s="11">
        <v>1</v>
      </c>
      <c r="C563" s="11"/>
      <c r="D563" s="16" t="s">
        <v>133</v>
      </c>
      <c r="E563" s="13"/>
      <c r="F563" s="13"/>
      <c r="G563" s="14"/>
      <c r="H563" s="17">
        <f>SUM(H485,H489,H493,H497,H503,H507,H509,H513,H519,H521,H533,H539,H543,H549,H555,H561)</f>
        <v>394146</v>
      </c>
    </row>
    <row r="564" spans="1:8" ht="15.75" customHeight="1">
      <c r="A564" s="10"/>
      <c r="B564" s="11"/>
      <c r="C564" s="11"/>
      <c r="D564" s="12"/>
      <c r="E564" s="13"/>
      <c r="F564" s="13"/>
      <c r="G564" s="14"/>
      <c r="H564" s="15" t="str">
        <f t="shared" ref="H564:H634" si="4">IF(G564&gt;0,F564*G564,"")</f>
        <v/>
      </c>
    </row>
    <row r="565" spans="1:8" ht="15.75" customHeight="1">
      <c r="A565" s="10">
        <v>4</v>
      </c>
      <c r="B565" s="11">
        <v>2</v>
      </c>
      <c r="C565" s="11"/>
      <c r="D565" s="12" t="s">
        <v>246</v>
      </c>
      <c r="E565" s="13" t="s">
        <v>28</v>
      </c>
      <c r="F565" s="13">
        <v>0</v>
      </c>
      <c r="G565" s="14"/>
      <c r="H565" s="15" t="str">
        <f t="shared" si="4"/>
        <v/>
      </c>
    </row>
    <row r="566" spans="1:8" ht="15.75" customHeight="1">
      <c r="A566" s="10"/>
      <c r="B566" s="11"/>
      <c r="C566" s="11"/>
      <c r="D566" s="12"/>
      <c r="E566" s="13"/>
      <c r="F566" s="13"/>
      <c r="G566" s="14"/>
      <c r="H566" s="15" t="str">
        <f t="shared" si="4"/>
        <v/>
      </c>
    </row>
    <row r="567" spans="1:8" ht="15.75" customHeight="1">
      <c r="A567" s="10">
        <v>4</v>
      </c>
      <c r="B567" s="11">
        <v>2</v>
      </c>
      <c r="C567" s="11"/>
      <c r="D567" s="12" t="s">
        <v>226</v>
      </c>
      <c r="E567" s="13" t="s">
        <v>28</v>
      </c>
      <c r="F567" s="13">
        <v>0</v>
      </c>
      <c r="G567" s="14"/>
      <c r="H567" s="15" t="str">
        <f t="shared" si="4"/>
        <v/>
      </c>
    </row>
    <row r="568" spans="1:8" ht="15.75" customHeight="1">
      <c r="A568" s="10"/>
      <c r="B568" s="11"/>
      <c r="C568" s="11"/>
      <c r="D568" s="12"/>
      <c r="E568" s="13"/>
      <c r="F568" s="13"/>
      <c r="G568" s="14"/>
      <c r="H568" s="15" t="str">
        <f t="shared" si="4"/>
        <v/>
      </c>
    </row>
    <row r="569" spans="1:8" ht="15.75" customHeight="1">
      <c r="A569" s="10">
        <v>4</v>
      </c>
      <c r="B569" s="11">
        <v>2</v>
      </c>
      <c r="C569" s="11"/>
      <c r="D569" s="12" t="s">
        <v>202</v>
      </c>
      <c r="E569" s="13" t="s">
        <v>137</v>
      </c>
      <c r="F569" s="13">
        <v>0</v>
      </c>
      <c r="G569" s="14"/>
      <c r="H569" s="15" t="str">
        <f t="shared" si="4"/>
        <v/>
      </c>
    </row>
    <row r="570" spans="1:8" ht="15.75" customHeight="1">
      <c r="A570" s="10"/>
      <c r="B570" s="11"/>
      <c r="C570" s="11"/>
      <c r="D570" s="12"/>
      <c r="E570" s="13"/>
      <c r="F570" s="13"/>
      <c r="G570" s="14"/>
      <c r="H570" s="15" t="str">
        <f t="shared" si="4"/>
        <v/>
      </c>
    </row>
    <row r="571" spans="1:8" ht="15.75" customHeight="1">
      <c r="A571" s="10">
        <v>4</v>
      </c>
      <c r="B571" s="11">
        <v>2</v>
      </c>
      <c r="C571" s="11"/>
      <c r="D571" s="12" t="s">
        <v>203</v>
      </c>
      <c r="E571" s="13"/>
      <c r="F571" s="13">
        <v>0</v>
      </c>
      <c r="G571" s="14"/>
      <c r="H571" s="15" t="str">
        <f t="shared" si="4"/>
        <v/>
      </c>
    </row>
    <row r="572" spans="1:8" ht="15.75" customHeight="1">
      <c r="A572" s="10"/>
      <c r="B572" s="11"/>
      <c r="C572" s="11"/>
      <c r="D572" s="12"/>
      <c r="E572" s="13"/>
      <c r="F572" s="13"/>
      <c r="G572" s="14"/>
      <c r="H572" s="15" t="str">
        <f t="shared" si="4"/>
        <v/>
      </c>
    </row>
    <row r="573" spans="1:8" ht="15.75" customHeight="1">
      <c r="A573" s="10">
        <v>4</v>
      </c>
      <c r="B573" s="11">
        <v>2</v>
      </c>
      <c r="C573" s="11"/>
      <c r="D573" s="12" t="s">
        <v>139</v>
      </c>
      <c r="E573" s="13" t="s">
        <v>137</v>
      </c>
      <c r="F573" s="13">
        <v>0</v>
      </c>
      <c r="G573" s="14"/>
      <c r="H573" s="15" t="str">
        <f t="shared" si="4"/>
        <v/>
      </c>
    </row>
    <row r="574" spans="1:8" ht="15.75" customHeight="1">
      <c r="A574" s="10"/>
      <c r="B574" s="11"/>
      <c r="C574" s="11"/>
      <c r="D574" s="12"/>
      <c r="E574" s="13"/>
      <c r="F574" s="13"/>
      <c r="G574" s="14"/>
      <c r="H574" s="15" t="str">
        <f t="shared" si="4"/>
        <v/>
      </c>
    </row>
    <row r="575" spans="1:8" ht="15.75" customHeight="1">
      <c r="A575" s="10">
        <v>4</v>
      </c>
      <c r="B575" s="11">
        <v>2</v>
      </c>
      <c r="C575" s="11"/>
      <c r="D575" s="12" t="s">
        <v>140</v>
      </c>
      <c r="E575" s="13" t="s">
        <v>39</v>
      </c>
      <c r="F575" s="13">
        <v>0</v>
      </c>
      <c r="G575" s="14"/>
      <c r="H575" s="15" t="str">
        <f t="shared" si="4"/>
        <v/>
      </c>
    </row>
    <row r="576" spans="1:8" ht="15.75" customHeight="1">
      <c r="A576" s="10"/>
      <c r="B576" s="11"/>
      <c r="C576" s="11"/>
      <c r="D576" s="12"/>
      <c r="E576" s="13"/>
      <c r="F576" s="13"/>
      <c r="G576" s="14"/>
      <c r="H576" s="15" t="str">
        <f t="shared" si="4"/>
        <v/>
      </c>
    </row>
    <row r="577" spans="1:8" ht="15.75" customHeight="1">
      <c r="A577" s="10">
        <v>4</v>
      </c>
      <c r="B577" s="11">
        <v>2</v>
      </c>
      <c r="C577" s="11"/>
      <c r="D577" s="12" t="s">
        <v>141</v>
      </c>
      <c r="E577" s="13"/>
      <c r="F577" s="13">
        <v>0</v>
      </c>
      <c r="G577" s="14"/>
      <c r="H577" s="15" t="str">
        <f t="shared" si="4"/>
        <v/>
      </c>
    </row>
    <row r="578" spans="1:8" ht="15.75" customHeight="1">
      <c r="A578" s="10"/>
      <c r="B578" s="11"/>
      <c r="C578" s="11"/>
      <c r="D578" s="12"/>
      <c r="E578" s="13"/>
      <c r="F578" s="13"/>
      <c r="G578" s="14"/>
      <c r="H578" s="15" t="str">
        <f t="shared" si="4"/>
        <v/>
      </c>
    </row>
    <row r="579" spans="1:8" ht="15.75" customHeight="1">
      <c r="A579" s="10">
        <v>4</v>
      </c>
      <c r="B579" s="11">
        <v>2</v>
      </c>
      <c r="C579" s="11"/>
      <c r="D579" s="12" t="s">
        <v>247</v>
      </c>
      <c r="E579" s="13" t="s">
        <v>39</v>
      </c>
      <c r="F579" s="13">
        <v>0</v>
      </c>
      <c r="G579" s="14"/>
      <c r="H579" s="15" t="str">
        <f t="shared" si="4"/>
        <v/>
      </c>
    </row>
    <row r="580" spans="1:8" ht="15.75" customHeight="1">
      <c r="A580" s="10"/>
      <c r="B580" s="11"/>
      <c r="C580" s="11"/>
      <c r="D580" s="12"/>
      <c r="E580" s="13"/>
      <c r="F580" s="13"/>
      <c r="G580" s="14"/>
      <c r="H580" s="15" t="str">
        <f t="shared" si="4"/>
        <v/>
      </c>
    </row>
    <row r="581" spans="1:8" ht="15.75" customHeight="1">
      <c r="A581" s="10">
        <v>4</v>
      </c>
      <c r="B581" s="11">
        <v>2</v>
      </c>
      <c r="C581" s="11"/>
      <c r="D581" s="12" t="s">
        <v>248</v>
      </c>
      <c r="E581" s="13"/>
      <c r="F581" s="13">
        <v>0</v>
      </c>
      <c r="G581" s="14"/>
      <c r="H581" s="15" t="str">
        <f t="shared" si="4"/>
        <v/>
      </c>
    </row>
    <row r="582" spans="1:8" ht="15.75" customHeight="1">
      <c r="A582" s="10"/>
      <c r="B582" s="11"/>
      <c r="C582" s="11"/>
      <c r="D582" s="12"/>
      <c r="E582" s="13"/>
      <c r="F582" s="13"/>
      <c r="G582" s="14"/>
      <c r="H582" s="15" t="str">
        <f t="shared" si="4"/>
        <v/>
      </c>
    </row>
    <row r="583" spans="1:8" ht="15.75" customHeight="1">
      <c r="A583" s="10">
        <v>4</v>
      </c>
      <c r="B583" s="11">
        <v>2</v>
      </c>
      <c r="C583" s="11"/>
      <c r="D583" s="12" t="s">
        <v>249</v>
      </c>
      <c r="E583" s="13" t="s">
        <v>39</v>
      </c>
      <c r="F583" s="13">
        <v>0</v>
      </c>
      <c r="G583" s="14"/>
      <c r="H583" s="15" t="str">
        <f t="shared" si="4"/>
        <v/>
      </c>
    </row>
    <row r="584" spans="1:8" ht="15.75" customHeight="1">
      <c r="A584" s="10"/>
      <c r="B584" s="11"/>
      <c r="C584" s="11"/>
      <c r="D584" s="12"/>
      <c r="E584" s="13"/>
      <c r="F584" s="13"/>
      <c r="G584" s="14"/>
      <c r="H584" s="15" t="str">
        <f t="shared" si="4"/>
        <v/>
      </c>
    </row>
    <row r="585" spans="1:8" ht="15.75" customHeight="1">
      <c r="A585" s="10">
        <v>4</v>
      </c>
      <c r="B585" s="11">
        <v>2</v>
      </c>
      <c r="C585" s="11"/>
      <c r="D585" s="12" t="s">
        <v>250</v>
      </c>
      <c r="E585" s="13"/>
      <c r="F585" s="13">
        <v>0</v>
      </c>
      <c r="G585" s="14"/>
      <c r="H585" s="15" t="str">
        <f t="shared" si="4"/>
        <v/>
      </c>
    </row>
    <row r="586" spans="1:8" ht="15.75" customHeight="1">
      <c r="A586" s="10"/>
      <c r="B586" s="11"/>
      <c r="C586" s="11"/>
      <c r="D586" s="12"/>
      <c r="E586" s="13"/>
      <c r="F586" s="13"/>
      <c r="G586" s="14"/>
      <c r="H586" s="15" t="str">
        <f t="shared" si="4"/>
        <v/>
      </c>
    </row>
    <row r="587" spans="1:8" ht="15.75" customHeight="1">
      <c r="A587" s="10">
        <v>4</v>
      </c>
      <c r="B587" s="11">
        <v>2</v>
      </c>
      <c r="C587" s="11"/>
      <c r="D587" s="12" t="s">
        <v>251</v>
      </c>
      <c r="E587" s="13" t="s">
        <v>39</v>
      </c>
      <c r="F587" s="13">
        <v>0</v>
      </c>
      <c r="G587" s="14"/>
      <c r="H587" s="15" t="str">
        <f t="shared" si="4"/>
        <v/>
      </c>
    </row>
    <row r="588" spans="1:8" ht="15.75" customHeight="1">
      <c r="A588" s="10"/>
      <c r="B588" s="11"/>
      <c r="C588" s="11"/>
      <c r="D588" s="12"/>
      <c r="E588" s="13"/>
      <c r="F588" s="13"/>
      <c r="G588" s="14"/>
      <c r="H588" s="15" t="str">
        <f t="shared" si="4"/>
        <v/>
      </c>
    </row>
    <row r="589" spans="1:8" ht="15.75" customHeight="1">
      <c r="A589" s="10">
        <v>4</v>
      </c>
      <c r="B589" s="11">
        <v>2</v>
      </c>
      <c r="C589" s="11"/>
      <c r="D589" s="12" t="s">
        <v>252</v>
      </c>
      <c r="E589" s="13"/>
      <c r="F589" s="13">
        <v>0</v>
      </c>
      <c r="G589" s="14"/>
      <c r="H589" s="15" t="str">
        <f t="shared" si="4"/>
        <v/>
      </c>
    </row>
    <row r="590" spans="1:8" ht="15.75" customHeight="1">
      <c r="A590" s="10"/>
      <c r="B590" s="11"/>
      <c r="C590" s="11"/>
      <c r="D590" s="12"/>
      <c r="E590" s="13"/>
      <c r="F590" s="13"/>
      <c r="G590" s="14"/>
      <c r="H590" s="15" t="str">
        <f t="shared" si="4"/>
        <v/>
      </c>
    </row>
    <row r="591" spans="1:8" ht="15.75" customHeight="1">
      <c r="A591" s="10">
        <v>4</v>
      </c>
      <c r="B591" s="11">
        <v>2</v>
      </c>
      <c r="C591" s="11"/>
      <c r="D591" s="12" t="s">
        <v>253</v>
      </c>
      <c r="E591" s="13" t="s">
        <v>39</v>
      </c>
      <c r="F591" s="13">
        <v>0</v>
      </c>
      <c r="G591" s="14"/>
      <c r="H591" s="15" t="str">
        <f t="shared" si="4"/>
        <v/>
      </c>
    </row>
    <row r="592" spans="1:8" ht="15.75" customHeight="1">
      <c r="A592" s="10"/>
      <c r="B592" s="11"/>
      <c r="C592" s="11"/>
      <c r="D592" s="12"/>
      <c r="E592" s="13"/>
      <c r="F592" s="13"/>
      <c r="G592" s="14"/>
      <c r="H592" s="15" t="str">
        <f t="shared" si="4"/>
        <v/>
      </c>
    </row>
    <row r="593" spans="1:8" ht="15.75" customHeight="1">
      <c r="A593" s="10">
        <v>4</v>
      </c>
      <c r="B593" s="11">
        <v>2</v>
      </c>
      <c r="C593" s="11"/>
      <c r="D593" s="12" t="s">
        <v>254</v>
      </c>
      <c r="E593" s="13"/>
      <c r="F593" s="13">
        <v>0</v>
      </c>
      <c r="G593" s="14"/>
      <c r="H593" s="15" t="str">
        <f t="shared" si="4"/>
        <v/>
      </c>
    </row>
    <row r="594" spans="1:8" ht="15.75" customHeight="1">
      <c r="A594" s="10"/>
      <c r="B594" s="11"/>
      <c r="C594" s="11"/>
      <c r="D594" s="12"/>
      <c r="E594" s="13"/>
      <c r="F594" s="13"/>
      <c r="G594" s="14"/>
      <c r="H594" s="15" t="str">
        <f t="shared" si="4"/>
        <v/>
      </c>
    </row>
    <row r="595" spans="1:8" ht="15.75" customHeight="1">
      <c r="A595" s="10">
        <v>4</v>
      </c>
      <c r="B595" s="11">
        <v>2</v>
      </c>
      <c r="C595" s="11"/>
      <c r="D595" s="12" t="s">
        <v>255</v>
      </c>
      <c r="E595" s="13"/>
      <c r="F595" s="13">
        <v>0</v>
      </c>
      <c r="G595" s="14"/>
      <c r="H595" s="15" t="str">
        <f t="shared" si="4"/>
        <v/>
      </c>
    </row>
    <row r="596" spans="1:8" ht="15.75" customHeight="1">
      <c r="A596" s="10"/>
      <c r="B596" s="11"/>
      <c r="C596" s="11"/>
      <c r="D596" s="12"/>
      <c r="E596" s="13"/>
      <c r="F596" s="13"/>
      <c r="G596" s="14"/>
      <c r="H596" s="15" t="str">
        <f t="shared" si="4"/>
        <v/>
      </c>
    </row>
    <row r="597" spans="1:8" ht="15.75" customHeight="1">
      <c r="A597" s="10">
        <v>4</v>
      </c>
      <c r="B597" s="11">
        <v>2</v>
      </c>
      <c r="C597" s="11"/>
      <c r="D597" s="12" t="s">
        <v>256</v>
      </c>
      <c r="E597" s="13" t="s">
        <v>39</v>
      </c>
      <c r="F597" s="13">
        <v>0</v>
      </c>
      <c r="G597" s="14"/>
      <c r="H597" s="15" t="str">
        <f t="shared" si="4"/>
        <v/>
      </c>
    </row>
    <row r="598" spans="1:8" ht="15.75" customHeight="1">
      <c r="A598" s="10"/>
      <c r="B598" s="11"/>
      <c r="C598" s="11"/>
      <c r="D598" s="12"/>
      <c r="E598" s="13"/>
      <c r="F598" s="13"/>
      <c r="G598" s="14"/>
      <c r="H598" s="15" t="str">
        <f t="shared" si="4"/>
        <v/>
      </c>
    </row>
    <row r="599" spans="1:8" ht="15.75" customHeight="1">
      <c r="A599" s="10">
        <v>4</v>
      </c>
      <c r="B599" s="11">
        <v>2</v>
      </c>
      <c r="C599" s="11"/>
      <c r="D599" s="12" t="s">
        <v>257</v>
      </c>
      <c r="E599" s="13"/>
      <c r="F599" s="13">
        <v>0</v>
      </c>
      <c r="G599" s="14"/>
      <c r="H599" s="15" t="str">
        <f t="shared" si="4"/>
        <v/>
      </c>
    </row>
    <row r="600" spans="1:8" ht="15.75" customHeight="1">
      <c r="A600" s="10"/>
      <c r="B600" s="11"/>
      <c r="C600" s="11"/>
      <c r="D600" s="12"/>
      <c r="E600" s="13"/>
      <c r="F600" s="13"/>
      <c r="G600" s="14"/>
      <c r="H600" s="15" t="str">
        <f t="shared" si="4"/>
        <v/>
      </c>
    </row>
    <row r="601" spans="1:8" ht="15.75" customHeight="1">
      <c r="A601" s="10">
        <v>4</v>
      </c>
      <c r="B601" s="11">
        <v>2</v>
      </c>
      <c r="C601" s="11"/>
      <c r="D601" s="12" t="s">
        <v>258</v>
      </c>
      <c r="E601" s="13"/>
      <c r="F601" s="13">
        <v>0</v>
      </c>
      <c r="G601" s="14"/>
      <c r="H601" s="15" t="str">
        <f t="shared" si="4"/>
        <v/>
      </c>
    </row>
    <row r="602" spans="1:8" ht="15.75" customHeight="1">
      <c r="A602" s="10"/>
      <c r="B602" s="11"/>
      <c r="C602" s="11"/>
      <c r="D602" s="12"/>
      <c r="E602" s="13"/>
      <c r="F602" s="13"/>
      <c r="G602" s="14"/>
      <c r="H602" s="15" t="str">
        <f t="shared" si="4"/>
        <v/>
      </c>
    </row>
    <row r="603" spans="1:8" ht="15.75" customHeight="1">
      <c r="A603" s="10">
        <v>4</v>
      </c>
      <c r="B603" s="11">
        <v>2</v>
      </c>
      <c r="C603" s="11"/>
      <c r="D603" s="12" t="s">
        <v>259</v>
      </c>
      <c r="E603" s="13"/>
      <c r="F603" s="13">
        <v>0</v>
      </c>
      <c r="G603" s="14"/>
      <c r="H603" s="15" t="str">
        <f t="shared" si="4"/>
        <v/>
      </c>
    </row>
    <row r="604" spans="1:8" ht="15.75" customHeight="1">
      <c r="A604" s="10"/>
      <c r="B604" s="11"/>
      <c r="C604" s="11"/>
      <c r="D604" s="12"/>
      <c r="E604" s="13"/>
      <c r="F604" s="13"/>
      <c r="G604" s="14"/>
      <c r="H604" s="15" t="str">
        <f t="shared" si="4"/>
        <v/>
      </c>
    </row>
    <row r="605" spans="1:8" ht="15.75" customHeight="1">
      <c r="A605" s="10">
        <v>4</v>
      </c>
      <c r="B605" s="11">
        <v>2</v>
      </c>
      <c r="C605" s="11"/>
      <c r="D605" s="12" t="s">
        <v>260</v>
      </c>
      <c r="E605" s="13"/>
      <c r="F605" s="13">
        <v>0</v>
      </c>
      <c r="G605" s="14"/>
      <c r="H605" s="15" t="str">
        <f t="shared" si="4"/>
        <v/>
      </c>
    </row>
    <row r="606" spans="1:8" ht="15.75" customHeight="1">
      <c r="A606" s="10"/>
      <c r="B606" s="11"/>
      <c r="C606" s="11"/>
      <c r="D606" s="12"/>
      <c r="E606" s="13"/>
      <c r="F606" s="13"/>
      <c r="G606" s="14"/>
      <c r="H606" s="15" t="str">
        <f t="shared" si="4"/>
        <v/>
      </c>
    </row>
    <row r="607" spans="1:8" ht="15.75" customHeight="1">
      <c r="A607" s="10">
        <v>4</v>
      </c>
      <c r="B607" s="11">
        <v>2</v>
      </c>
      <c r="C607" s="11"/>
      <c r="D607" s="12" t="s">
        <v>261</v>
      </c>
      <c r="E607" s="13" t="s">
        <v>39</v>
      </c>
      <c r="F607" s="13">
        <v>0</v>
      </c>
      <c r="G607" s="14"/>
      <c r="H607" s="15" t="str">
        <f t="shared" si="4"/>
        <v/>
      </c>
    </row>
    <row r="608" spans="1:8" ht="15.75" customHeight="1">
      <c r="A608" s="10"/>
      <c r="B608" s="11"/>
      <c r="C608" s="11"/>
      <c r="D608" s="12"/>
      <c r="E608" s="13"/>
      <c r="F608" s="13"/>
      <c r="G608" s="14"/>
      <c r="H608" s="15" t="str">
        <f t="shared" si="4"/>
        <v/>
      </c>
    </row>
    <row r="609" spans="1:8" ht="15.75" customHeight="1">
      <c r="A609" s="10">
        <v>4</v>
      </c>
      <c r="B609" s="11">
        <v>2</v>
      </c>
      <c r="C609" s="11"/>
      <c r="D609" s="12" t="s">
        <v>262</v>
      </c>
      <c r="E609" s="13"/>
      <c r="F609" s="13">
        <v>0</v>
      </c>
      <c r="G609" s="14"/>
      <c r="H609" s="15" t="str">
        <f t="shared" si="4"/>
        <v/>
      </c>
    </row>
    <row r="610" spans="1:8" ht="15.75" customHeight="1">
      <c r="A610" s="10"/>
      <c r="B610" s="11"/>
      <c r="C610" s="11"/>
      <c r="D610" s="12"/>
      <c r="E610" s="13"/>
      <c r="F610" s="13"/>
      <c r="G610" s="14"/>
      <c r="H610" s="15" t="str">
        <f t="shared" si="4"/>
        <v/>
      </c>
    </row>
    <row r="611" spans="1:8" ht="15.75" customHeight="1">
      <c r="A611" s="10">
        <v>4</v>
      </c>
      <c r="B611" s="11">
        <v>2</v>
      </c>
      <c r="C611" s="11"/>
      <c r="D611" s="12"/>
      <c r="E611" s="13" t="s">
        <v>160</v>
      </c>
      <c r="F611" s="13">
        <v>0</v>
      </c>
      <c r="G611" s="14"/>
      <c r="H611" s="15" t="str">
        <f t="shared" si="4"/>
        <v/>
      </c>
    </row>
    <row r="612" spans="1:8" ht="15.75" customHeight="1">
      <c r="A612" s="10"/>
      <c r="B612" s="11"/>
      <c r="C612" s="11"/>
      <c r="D612" s="12"/>
      <c r="E612" s="13"/>
      <c r="F612" s="13"/>
      <c r="G612" s="14"/>
      <c r="H612" s="15" t="str">
        <f t="shared" si="4"/>
        <v/>
      </c>
    </row>
    <row r="613" spans="1:8" ht="15.75" customHeight="1">
      <c r="A613" s="10">
        <v>4</v>
      </c>
      <c r="B613" s="11">
        <v>2</v>
      </c>
      <c r="C613" s="11"/>
      <c r="D613" s="12" t="s">
        <v>263</v>
      </c>
      <c r="E613" s="13" t="s">
        <v>137</v>
      </c>
      <c r="F613" s="13">
        <v>0</v>
      </c>
      <c r="G613" s="14"/>
      <c r="H613" s="15" t="str">
        <f t="shared" si="4"/>
        <v/>
      </c>
    </row>
    <row r="614" spans="1:8" ht="15.75" customHeight="1">
      <c r="A614" s="10"/>
      <c r="B614" s="11"/>
      <c r="C614" s="11"/>
      <c r="D614" s="12"/>
      <c r="E614" s="13"/>
      <c r="F614" s="13"/>
      <c r="G614" s="14"/>
      <c r="H614" s="15" t="str">
        <f t="shared" si="4"/>
        <v/>
      </c>
    </row>
    <row r="615" spans="1:8" ht="15.75" customHeight="1">
      <c r="A615" s="10">
        <v>4</v>
      </c>
      <c r="B615" s="11">
        <v>2</v>
      </c>
      <c r="C615" s="11"/>
      <c r="D615" s="12" t="s">
        <v>264</v>
      </c>
      <c r="E615" s="13" t="s">
        <v>39</v>
      </c>
      <c r="F615" s="13">
        <v>0</v>
      </c>
      <c r="G615" s="14"/>
      <c r="H615" s="15" t="str">
        <f t="shared" si="4"/>
        <v/>
      </c>
    </row>
    <row r="616" spans="1:8" ht="15.75" customHeight="1">
      <c r="A616" s="10"/>
      <c r="B616" s="11"/>
      <c r="C616" s="11"/>
      <c r="D616" s="12"/>
      <c r="E616" s="13"/>
      <c r="F616" s="13"/>
      <c r="G616" s="14"/>
      <c r="H616" s="15" t="str">
        <f t="shared" si="4"/>
        <v/>
      </c>
    </row>
    <row r="617" spans="1:8" ht="15.75" customHeight="1">
      <c r="A617" s="10">
        <v>4</v>
      </c>
      <c r="B617" s="11">
        <v>2</v>
      </c>
      <c r="C617" s="11">
        <v>1</v>
      </c>
      <c r="D617" s="12" t="s">
        <v>265</v>
      </c>
      <c r="E617" s="13" t="s">
        <v>166</v>
      </c>
      <c r="F617" s="13">
        <v>49</v>
      </c>
      <c r="G617" s="14">
        <v>2250</v>
      </c>
      <c r="H617" s="15">
        <f t="shared" si="4"/>
        <v>110250</v>
      </c>
    </row>
    <row r="618" spans="1:8" ht="15.75" customHeight="1">
      <c r="A618" s="10"/>
      <c r="B618" s="11"/>
      <c r="C618" s="11"/>
      <c r="D618" s="12"/>
      <c r="E618" s="13"/>
      <c r="F618" s="13"/>
      <c r="G618" s="14"/>
      <c r="H618" s="15" t="str">
        <f t="shared" si="4"/>
        <v/>
      </c>
    </row>
    <row r="619" spans="1:8" ht="15.75" customHeight="1">
      <c r="A619" s="10">
        <v>4</v>
      </c>
      <c r="B619" s="11">
        <v>2</v>
      </c>
      <c r="C619" s="11"/>
      <c r="D619" s="12" t="s">
        <v>234</v>
      </c>
      <c r="E619" s="13" t="s">
        <v>137</v>
      </c>
      <c r="F619" s="13">
        <v>0</v>
      </c>
      <c r="G619" s="14"/>
      <c r="H619" s="15" t="str">
        <f t="shared" si="4"/>
        <v/>
      </c>
    </row>
    <row r="620" spans="1:8" ht="15.75" customHeight="1">
      <c r="A620" s="10"/>
      <c r="B620" s="11"/>
      <c r="C620" s="11"/>
      <c r="D620" s="12"/>
      <c r="E620" s="13"/>
      <c r="F620" s="13"/>
      <c r="G620" s="14"/>
      <c r="H620" s="15" t="str">
        <f t="shared" si="4"/>
        <v/>
      </c>
    </row>
    <row r="621" spans="1:8" ht="15.75" customHeight="1">
      <c r="A621" s="10">
        <v>4</v>
      </c>
      <c r="B621" s="11">
        <v>2</v>
      </c>
      <c r="C621" s="11">
        <v>2</v>
      </c>
      <c r="D621" s="12" t="s">
        <v>266</v>
      </c>
      <c r="E621" s="13" t="s">
        <v>180</v>
      </c>
      <c r="F621" s="13">
        <v>5</v>
      </c>
      <c r="G621" s="14">
        <v>1200</v>
      </c>
      <c r="H621" s="15">
        <f t="shared" si="4"/>
        <v>6000</v>
      </c>
    </row>
    <row r="622" spans="1:8" ht="15.75" customHeight="1">
      <c r="A622" s="10"/>
      <c r="B622" s="11"/>
      <c r="C622" s="11"/>
      <c r="D622" s="12"/>
      <c r="E622" s="13"/>
      <c r="F622" s="13"/>
      <c r="G622" s="14"/>
      <c r="H622" s="15" t="str">
        <f t="shared" si="4"/>
        <v/>
      </c>
    </row>
    <row r="623" spans="1:8" ht="15.75" customHeight="1">
      <c r="A623" s="10">
        <v>4</v>
      </c>
      <c r="B623" s="11">
        <v>2</v>
      </c>
      <c r="C623" s="11"/>
      <c r="D623" s="12" t="s">
        <v>267</v>
      </c>
      <c r="E623" s="13" t="s">
        <v>137</v>
      </c>
      <c r="F623" s="13">
        <v>0</v>
      </c>
      <c r="G623" s="14"/>
      <c r="H623" s="15" t="str">
        <f t="shared" si="4"/>
        <v/>
      </c>
    </row>
    <row r="624" spans="1:8" ht="15.75" customHeight="1">
      <c r="A624" s="10"/>
      <c r="B624" s="11"/>
      <c r="C624" s="11"/>
      <c r="D624" s="12"/>
      <c r="E624" s="13"/>
      <c r="F624" s="13"/>
      <c r="G624" s="14"/>
      <c r="H624" s="15" t="str">
        <f t="shared" si="4"/>
        <v/>
      </c>
    </row>
    <row r="625" spans="1:8" ht="15.75" customHeight="1">
      <c r="A625" s="10">
        <v>4</v>
      </c>
      <c r="B625" s="11">
        <v>2</v>
      </c>
      <c r="C625" s="11"/>
      <c r="D625" s="12" t="s">
        <v>268</v>
      </c>
      <c r="E625" s="13" t="s">
        <v>39</v>
      </c>
      <c r="F625" s="13">
        <v>0</v>
      </c>
      <c r="G625" s="14"/>
      <c r="H625" s="15" t="str">
        <f t="shared" si="4"/>
        <v/>
      </c>
    </row>
    <row r="626" spans="1:8" ht="15.75" customHeight="1">
      <c r="A626" s="10"/>
      <c r="B626" s="11"/>
      <c r="C626" s="11"/>
      <c r="D626" s="12"/>
      <c r="E626" s="13"/>
      <c r="F626" s="13"/>
      <c r="G626" s="14"/>
      <c r="H626" s="15" t="str">
        <f t="shared" si="4"/>
        <v/>
      </c>
    </row>
    <row r="627" spans="1:8" ht="15.75" customHeight="1">
      <c r="A627" s="10">
        <v>4</v>
      </c>
      <c r="B627" s="11">
        <v>2</v>
      </c>
      <c r="C627" s="11">
        <v>3</v>
      </c>
      <c r="D627" s="12" t="s">
        <v>269</v>
      </c>
      <c r="E627" s="13" t="s">
        <v>164</v>
      </c>
      <c r="F627" s="13">
        <v>492</v>
      </c>
      <c r="G627" s="14">
        <v>80</v>
      </c>
      <c r="H627" s="15">
        <f t="shared" si="4"/>
        <v>39360</v>
      </c>
    </row>
    <row r="628" spans="1:8" ht="15.75" customHeight="1">
      <c r="A628" s="10"/>
      <c r="B628" s="11"/>
      <c r="C628" s="11"/>
      <c r="D628" s="12"/>
      <c r="E628" s="13"/>
      <c r="F628" s="13"/>
      <c r="G628" s="14"/>
      <c r="H628" s="15" t="str">
        <f t="shared" si="4"/>
        <v/>
      </c>
    </row>
    <row r="629" spans="1:8" ht="15.75" customHeight="1">
      <c r="A629" s="10">
        <v>4</v>
      </c>
      <c r="B629" s="11">
        <v>2</v>
      </c>
      <c r="C629" s="11"/>
      <c r="D629" s="12" t="s">
        <v>236</v>
      </c>
      <c r="E629" s="13" t="s">
        <v>137</v>
      </c>
      <c r="F629" s="13">
        <v>0</v>
      </c>
      <c r="G629" s="14"/>
      <c r="H629" s="15" t="str">
        <f t="shared" si="4"/>
        <v/>
      </c>
    </row>
    <row r="630" spans="1:8" ht="15.75" customHeight="1">
      <c r="A630" s="10"/>
      <c r="B630" s="11"/>
      <c r="C630" s="11"/>
      <c r="D630" s="12"/>
      <c r="E630" s="13"/>
      <c r="F630" s="13"/>
      <c r="G630" s="14"/>
      <c r="H630" s="15" t="str">
        <f t="shared" si="4"/>
        <v/>
      </c>
    </row>
    <row r="631" spans="1:8" ht="15.75" customHeight="1">
      <c r="A631" s="10">
        <v>4</v>
      </c>
      <c r="B631" s="11">
        <v>2</v>
      </c>
      <c r="C631" s="11"/>
      <c r="D631" s="12" t="s">
        <v>270</v>
      </c>
      <c r="E631" s="13" t="s">
        <v>39</v>
      </c>
      <c r="F631" s="13">
        <v>0</v>
      </c>
      <c r="G631" s="14"/>
      <c r="H631" s="15" t="str">
        <f t="shared" si="4"/>
        <v/>
      </c>
    </row>
    <row r="632" spans="1:8" ht="15.75" customHeight="1">
      <c r="A632" s="10"/>
      <c r="B632" s="11"/>
      <c r="C632" s="11"/>
      <c r="D632" s="12"/>
      <c r="E632" s="13"/>
      <c r="F632" s="13"/>
      <c r="G632" s="14"/>
      <c r="H632" s="15" t="str">
        <f t="shared" si="4"/>
        <v/>
      </c>
    </row>
    <row r="633" spans="1:8" ht="15.75" customHeight="1">
      <c r="A633" s="10">
        <v>4</v>
      </c>
      <c r="B633" s="11">
        <v>2</v>
      </c>
      <c r="C633" s="11">
        <v>4</v>
      </c>
      <c r="D633" s="12" t="s">
        <v>271</v>
      </c>
      <c r="E633" s="13" t="s">
        <v>164</v>
      </c>
      <c r="F633" s="13">
        <v>492</v>
      </c>
      <c r="G633" s="14">
        <v>55</v>
      </c>
      <c r="H633" s="15">
        <f t="shared" si="4"/>
        <v>27060</v>
      </c>
    </row>
    <row r="634" spans="1:8" ht="15.75" customHeight="1">
      <c r="A634" s="10"/>
      <c r="B634" s="11"/>
      <c r="C634" s="11"/>
      <c r="D634" s="12"/>
      <c r="E634" s="13"/>
      <c r="F634" s="13"/>
      <c r="G634" s="14"/>
      <c r="H634" s="15" t="str">
        <f t="shared" si="4"/>
        <v/>
      </c>
    </row>
    <row r="635" spans="1:8" ht="15.75" customHeight="1">
      <c r="A635" s="10">
        <v>4</v>
      </c>
      <c r="B635" s="11">
        <v>2</v>
      </c>
      <c r="C635" s="11"/>
      <c r="D635" s="16" t="s">
        <v>133</v>
      </c>
      <c r="E635" s="13"/>
      <c r="F635" s="13"/>
      <c r="G635" s="14"/>
      <c r="H635" s="17">
        <f>SUM(H617,H621,H627,H633)</f>
        <v>182670</v>
      </c>
    </row>
    <row r="636" spans="1:8" ht="15.75" customHeight="1">
      <c r="A636" s="10"/>
      <c r="B636" s="11"/>
      <c r="C636" s="11"/>
      <c r="D636" s="12"/>
      <c r="E636" s="13"/>
      <c r="F636" s="13"/>
      <c r="G636" s="14"/>
      <c r="H636" s="15" t="str">
        <f t="shared" ref="H636:H746" si="5">IF(G636&gt;0,F636*G636,"")</f>
        <v/>
      </c>
    </row>
    <row r="637" spans="1:8" ht="15.75" customHeight="1">
      <c r="A637" s="10">
        <v>4</v>
      </c>
      <c r="B637" s="11">
        <v>3</v>
      </c>
      <c r="C637" s="11"/>
      <c r="D637" s="12" t="s">
        <v>272</v>
      </c>
      <c r="E637" s="13" t="s">
        <v>28</v>
      </c>
      <c r="F637" s="13">
        <v>0</v>
      </c>
      <c r="G637" s="14"/>
      <c r="H637" s="15" t="str">
        <f t="shared" si="5"/>
        <v/>
      </c>
    </row>
    <row r="638" spans="1:8" ht="15.75" customHeight="1">
      <c r="A638" s="10"/>
      <c r="B638" s="11"/>
      <c r="C638" s="11"/>
      <c r="D638" s="12"/>
      <c r="E638" s="13"/>
      <c r="F638" s="13"/>
      <c r="G638" s="14"/>
      <c r="H638" s="15" t="str">
        <f t="shared" si="5"/>
        <v/>
      </c>
    </row>
    <row r="639" spans="1:8" ht="15.75" customHeight="1">
      <c r="A639" s="10">
        <v>4</v>
      </c>
      <c r="B639" s="11">
        <v>3</v>
      </c>
      <c r="C639" s="11"/>
      <c r="D639" s="12" t="s">
        <v>273</v>
      </c>
      <c r="E639" s="13" t="s">
        <v>28</v>
      </c>
      <c r="F639" s="13">
        <v>0</v>
      </c>
      <c r="G639" s="14"/>
      <c r="H639" s="15" t="str">
        <f t="shared" si="5"/>
        <v/>
      </c>
    </row>
    <row r="640" spans="1:8" ht="15.75" customHeight="1">
      <c r="A640" s="10"/>
      <c r="B640" s="11"/>
      <c r="C640" s="11"/>
      <c r="D640" s="12"/>
      <c r="E640" s="13"/>
      <c r="F640" s="13"/>
      <c r="G640" s="14"/>
      <c r="H640" s="15" t="str">
        <f t="shared" si="5"/>
        <v/>
      </c>
    </row>
    <row r="641" spans="1:8" ht="15.75" customHeight="1">
      <c r="A641" s="10">
        <v>4</v>
      </c>
      <c r="B641" s="11">
        <v>3</v>
      </c>
      <c r="C641" s="11"/>
      <c r="D641" s="12" t="s">
        <v>202</v>
      </c>
      <c r="E641" s="13" t="s">
        <v>137</v>
      </c>
      <c r="F641" s="13">
        <v>0</v>
      </c>
      <c r="G641" s="14"/>
      <c r="H641" s="15" t="str">
        <f t="shared" si="5"/>
        <v/>
      </c>
    </row>
    <row r="642" spans="1:8" ht="15.75" customHeight="1">
      <c r="A642" s="10"/>
      <c r="B642" s="11"/>
      <c r="C642" s="11"/>
      <c r="D642" s="12"/>
      <c r="E642" s="13"/>
      <c r="F642" s="13"/>
      <c r="G642" s="14"/>
      <c r="H642" s="15" t="str">
        <f t="shared" si="5"/>
        <v/>
      </c>
    </row>
    <row r="643" spans="1:8" ht="15.75" customHeight="1">
      <c r="A643" s="10">
        <v>4</v>
      </c>
      <c r="B643" s="11">
        <v>3</v>
      </c>
      <c r="C643" s="11"/>
      <c r="D643" s="12" t="s">
        <v>203</v>
      </c>
      <c r="E643" s="13"/>
      <c r="F643" s="13">
        <v>0</v>
      </c>
      <c r="G643" s="14"/>
      <c r="H643" s="15" t="str">
        <f t="shared" si="5"/>
        <v/>
      </c>
    </row>
    <row r="644" spans="1:8" ht="15.75" customHeight="1">
      <c r="A644" s="10"/>
      <c r="B644" s="11"/>
      <c r="C644" s="11"/>
      <c r="D644" s="12"/>
      <c r="E644" s="13"/>
      <c r="F644" s="13"/>
      <c r="G644" s="14"/>
      <c r="H644" s="15" t="str">
        <f t="shared" si="5"/>
        <v/>
      </c>
    </row>
    <row r="645" spans="1:8" ht="15.75" customHeight="1">
      <c r="A645" s="10">
        <v>4</v>
      </c>
      <c r="B645" s="11">
        <v>3</v>
      </c>
      <c r="C645" s="11"/>
      <c r="D645" s="12" t="s">
        <v>204</v>
      </c>
      <c r="E645" s="13" t="s">
        <v>137</v>
      </c>
      <c r="F645" s="13">
        <v>0</v>
      </c>
      <c r="G645" s="14"/>
      <c r="H645" s="15" t="str">
        <f t="shared" si="5"/>
        <v/>
      </c>
    </row>
    <row r="646" spans="1:8" ht="15.75" customHeight="1">
      <c r="A646" s="10"/>
      <c r="B646" s="11"/>
      <c r="C646" s="11"/>
      <c r="D646" s="12"/>
      <c r="E646" s="13"/>
      <c r="F646" s="13"/>
      <c r="G646" s="14"/>
      <c r="H646" s="15" t="str">
        <f t="shared" si="5"/>
        <v/>
      </c>
    </row>
    <row r="647" spans="1:8" ht="15.75" customHeight="1">
      <c r="A647" s="10">
        <v>4</v>
      </c>
      <c r="B647" s="11">
        <v>3</v>
      </c>
      <c r="C647" s="11"/>
      <c r="D647" s="12" t="s">
        <v>140</v>
      </c>
      <c r="E647" s="13" t="s">
        <v>39</v>
      </c>
      <c r="F647" s="13">
        <v>0</v>
      </c>
      <c r="G647" s="14"/>
      <c r="H647" s="15" t="str">
        <f t="shared" si="5"/>
        <v/>
      </c>
    </row>
    <row r="648" spans="1:8" ht="15.75" customHeight="1">
      <c r="A648" s="10"/>
      <c r="B648" s="11"/>
      <c r="C648" s="11"/>
      <c r="D648" s="12"/>
      <c r="E648" s="13"/>
      <c r="F648" s="13"/>
      <c r="G648" s="14"/>
      <c r="H648" s="15" t="str">
        <f t="shared" si="5"/>
        <v/>
      </c>
    </row>
    <row r="649" spans="1:8" ht="15.75" customHeight="1">
      <c r="A649" s="10">
        <v>4</v>
      </c>
      <c r="B649" s="11">
        <v>3</v>
      </c>
      <c r="C649" s="11"/>
      <c r="D649" s="12" t="s">
        <v>141</v>
      </c>
      <c r="E649" s="13"/>
      <c r="F649" s="13">
        <v>0</v>
      </c>
      <c r="G649" s="14"/>
      <c r="H649" s="15" t="str">
        <f t="shared" si="5"/>
        <v/>
      </c>
    </row>
    <row r="650" spans="1:8" ht="15.75" customHeight="1">
      <c r="A650" s="10"/>
      <c r="B650" s="11"/>
      <c r="C650" s="11"/>
      <c r="D650" s="12"/>
      <c r="E650" s="13"/>
      <c r="F650" s="13"/>
      <c r="G650" s="14"/>
      <c r="H650" s="15" t="str">
        <f t="shared" si="5"/>
        <v/>
      </c>
    </row>
    <row r="651" spans="1:8" ht="15.75" customHeight="1">
      <c r="A651" s="10">
        <v>4</v>
      </c>
      <c r="B651" s="11">
        <v>3</v>
      </c>
      <c r="C651" s="11"/>
      <c r="D651" s="12" t="s">
        <v>247</v>
      </c>
      <c r="E651" s="13" t="s">
        <v>39</v>
      </c>
      <c r="F651" s="13">
        <v>0</v>
      </c>
      <c r="G651" s="14"/>
      <c r="H651" s="15" t="str">
        <f t="shared" si="5"/>
        <v/>
      </c>
    </row>
    <row r="652" spans="1:8" ht="15.75" customHeight="1">
      <c r="A652" s="10"/>
      <c r="B652" s="11"/>
      <c r="C652" s="11"/>
      <c r="D652" s="12"/>
      <c r="E652" s="13"/>
      <c r="F652" s="13"/>
      <c r="G652" s="14"/>
      <c r="H652" s="15" t="str">
        <f t="shared" si="5"/>
        <v/>
      </c>
    </row>
    <row r="653" spans="1:8" ht="15.75" customHeight="1">
      <c r="A653" s="10">
        <v>4</v>
      </c>
      <c r="B653" s="11">
        <v>3</v>
      </c>
      <c r="C653" s="11"/>
      <c r="D653" s="12" t="s">
        <v>248</v>
      </c>
      <c r="E653" s="13"/>
      <c r="F653" s="13">
        <v>0</v>
      </c>
      <c r="G653" s="14"/>
      <c r="H653" s="15" t="str">
        <f t="shared" si="5"/>
        <v/>
      </c>
    </row>
    <row r="654" spans="1:8" ht="15.75" customHeight="1">
      <c r="A654" s="10"/>
      <c r="B654" s="11"/>
      <c r="C654" s="11"/>
      <c r="D654" s="12"/>
      <c r="E654" s="13"/>
      <c r="F654" s="13"/>
      <c r="G654" s="14"/>
      <c r="H654" s="15" t="str">
        <f t="shared" si="5"/>
        <v/>
      </c>
    </row>
    <row r="655" spans="1:8" ht="15.75" customHeight="1">
      <c r="A655" s="10">
        <v>4</v>
      </c>
      <c r="B655" s="11">
        <v>3</v>
      </c>
      <c r="C655" s="11"/>
      <c r="D655" s="12" t="s">
        <v>274</v>
      </c>
      <c r="E655" s="13" t="s">
        <v>39</v>
      </c>
      <c r="F655" s="13">
        <v>0</v>
      </c>
      <c r="G655" s="14"/>
      <c r="H655" s="15" t="str">
        <f t="shared" si="5"/>
        <v/>
      </c>
    </row>
    <row r="656" spans="1:8" ht="15.75" customHeight="1">
      <c r="A656" s="10"/>
      <c r="B656" s="11"/>
      <c r="C656" s="11"/>
      <c r="D656" s="12"/>
      <c r="E656" s="13"/>
      <c r="F656" s="13"/>
      <c r="G656" s="14"/>
      <c r="H656" s="15" t="str">
        <f t="shared" si="5"/>
        <v/>
      </c>
    </row>
    <row r="657" spans="1:8" ht="15.75" customHeight="1">
      <c r="A657" s="10">
        <v>4</v>
      </c>
      <c r="B657" s="11">
        <v>3</v>
      </c>
      <c r="C657" s="11"/>
      <c r="D657" s="12" t="s">
        <v>275</v>
      </c>
      <c r="E657" s="13"/>
      <c r="F657" s="13">
        <v>0</v>
      </c>
      <c r="G657" s="14"/>
      <c r="H657" s="15" t="str">
        <f t="shared" si="5"/>
        <v/>
      </c>
    </row>
    <row r="658" spans="1:8" ht="15.75" customHeight="1">
      <c r="A658" s="10"/>
      <c r="B658" s="11"/>
      <c r="C658" s="11"/>
      <c r="D658" s="12"/>
      <c r="E658" s="13"/>
      <c r="F658" s="13"/>
      <c r="G658" s="14"/>
      <c r="H658" s="15" t="str">
        <f t="shared" si="5"/>
        <v/>
      </c>
    </row>
    <row r="659" spans="1:8" ht="15.75" customHeight="1">
      <c r="A659" s="10">
        <v>4</v>
      </c>
      <c r="B659" s="11">
        <v>3</v>
      </c>
      <c r="C659" s="11"/>
      <c r="D659" s="12" t="s">
        <v>276</v>
      </c>
      <c r="E659" s="13" t="s">
        <v>39</v>
      </c>
      <c r="F659" s="13">
        <v>0</v>
      </c>
      <c r="G659" s="14"/>
      <c r="H659" s="15" t="str">
        <f t="shared" si="5"/>
        <v/>
      </c>
    </row>
    <row r="660" spans="1:8" ht="15.75" customHeight="1">
      <c r="A660" s="10"/>
      <c r="B660" s="11"/>
      <c r="C660" s="11"/>
      <c r="D660" s="12"/>
      <c r="E660" s="13"/>
      <c r="F660" s="13"/>
      <c r="G660" s="14"/>
      <c r="H660" s="15" t="str">
        <f t="shared" si="5"/>
        <v/>
      </c>
    </row>
    <row r="661" spans="1:8" ht="15.75" customHeight="1">
      <c r="A661" s="10">
        <v>4</v>
      </c>
      <c r="B661" s="11">
        <v>3</v>
      </c>
      <c r="C661" s="11"/>
      <c r="D661" s="12" t="s">
        <v>277</v>
      </c>
      <c r="E661" s="13"/>
      <c r="F661" s="13">
        <v>0</v>
      </c>
      <c r="G661" s="14"/>
      <c r="H661" s="15" t="str">
        <f t="shared" si="5"/>
        <v/>
      </c>
    </row>
    <row r="662" spans="1:8" ht="15.75" customHeight="1">
      <c r="A662" s="10"/>
      <c r="B662" s="11"/>
      <c r="C662" s="11"/>
      <c r="D662" s="12"/>
      <c r="E662" s="13"/>
      <c r="F662" s="13"/>
      <c r="G662" s="14"/>
      <c r="H662" s="15" t="str">
        <f t="shared" si="5"/>
        <v/>
      </c>
    </row>
    <row r="663" spans="1:8" ht="15.75" customHeight="1">
      <c r="A663" s="10">
        <v>4</v>
      </c>
      <c r="B663" s="11">
        <v>3</v>
      </c>
      <c r="C663" s="11"/>
      <c r="D663" s="12" t="s">
        <v>278</v>
      </c>
      <c r="E663" s="13" t="s">
        <v>39</v>
      </c>
      <c r="F663" s="13">
        <v>0</v>
      </c>
      <c r="G663" s="14"/>
      <c r="H663" s="15" t="str">
        <f t="shared" si="5"/>
        <v/>
      </c>
    </row>
    <row r="664" spans="1:8" ht="15.75" customHeight="1">
      <c r="A664" s="10"/>
      <c r="B664" s="11"/>
      <c r="C664" s="11"/>
      <c r="D664" s="12"/>
      <c r="E664" s="13"/>
      <c r="F664" s="13"/>
      <c r="G664" s="14"/>
      <c r="H664" s="15" t="str">
        <f t="shared" si="5"/>
        <v/>
      </c>
    </row>
    <row r="665" spans="1:8" ht="15.75" customHeight="1">
      <c r="A665" s="10">
        <v>4</v>
      </c>
      <c r="B665" s="11">
        <v>3</v>
      </c>
      <c r="C665" s="11"/>
      <c r="D665" s="12" t="s">
        <v>279</v>
      </c>
      <c r="E665" s="13"/>
      <c r="F665" s="13">
        <v>0</v>
      </c>
      <c r="G665" s="14"/>
      <c r="H665" s="15" t="str">
        <f t="shared" si="5"/>
        <v/>
      </c>
    </row>
    <row r="666" spans="1:8" ht="15.75" customHeight="1">
      <c r="A666" s="10"/>
      <c r="B666" s="11"/>
      <c r="C666" s="11"/>
      <c r="D666" s="12"/>
      <c r="E666" s="13"/>
      <c r="F666" s="13"/>
      <c r="G666" s="14"/>
      <c r="H666" s="15" t="str">
        <f t="shared" si="5"/>
        <v/>
      </c>
    </row>
    <row r="667" spans="1:8" ht="15.75" customHeight="1">
      <c r="A667" s="10">
        <v>4</v>
      </c>
      <c r="B667" s="11">
        <v>3</v>
      </c>
      <c r="C667" s="11"/>
      <c r="D667" s="12" t="s">
        <v>280</v>
      </c>
      <c r="E667" s="13" t="s">
        <v>39</v>
      </c>
      <c r="F667" s="13">
        <v>0</v>
      </c>
      <c r="G667" s="14"/>
      <c r="H667" s="15" t="str">
        <f t="shared" si="5"/>
        <v/>
      </c>
    </row>
    <row r="668" spans="1:8" ht="15.75" customHeight="1">
      <c r="A668" s="10"/>
      <c r="B668" s="11"/>
      <c r="C668" s="11"/>
      <c r="D668" s="12"/>
      <c r="E668" s="13"/>
      <c r="F668" s="13"/>
      <c r="G668" s="14"/>
      <c r="H668" s="15" t="str">
        <f t="shared" si="5"/>
        <v/>
      </c>
    </row>
    <row r="669" spans="1:8" ht="15.75" customHeight="1">
      <c r="A669" s="10">
        <v>4</v>
      </c>
      <c r="B669" s="11">
        <v>3</v>
      </c>
      <c r="C669" s="11"/>
      <c r="D669" s="12" t="s">
        <v>281</v>
      </c>
      <c r="E669" s="13"/>
      <c r="F669" s="13">
        <v>0</v>
      </c>
      <c r="G669" s="14"/>
      <c r="H669" s="15" t="str">
        <f t="shared" si="5"/>
        <v/>
      </c>
    </row>
    <row r="670" spans="1:8" ht="15.75" customHeight="1">
      <c r="A670" s="10"/>
      <c r="B670" s="11"/>
      <c r="C670" s="11"/>
      <c r="D670" s="12"/>
      <c r="E670" s="13"/>
      <c r="F670" s="13"/>
      <c r="G670" s="14"/>
      <c r="H670" s="15" t="str">
        <f t="shared" si="5"/>
        <v/>
      </c>
    </row>
    <row r="671" spans="1:8" ht="15.75" customHeight="1">
      <c r="A671" s="10">
        <v>4</v>
      </c>
      <c r="B671" s="11">
        <v>3</v>
      </c>
      <c r="C671" s="11"/>
      <c r="D671" s="12" t="s">
        <v>282</v>
      </c>
      <c r="E671" s="13" t="s">
        <v>39</v>
      </c>
      <c r="F671" s="13">
        <v>0</v>
      </c>
      <c r="G671" s="14"/>
      <c r="H671" s="15" t="str">
        <f t="shared" si="5"/>
        <v/>
      </c>
    </row>
    <row r="672" spans="1:8" ht="15.75" customHeight="1">
      <c r="A672" s="10"/>
      <c r="B672" s="11"/>
      <c r="C672" s="11"/>
      <c r="D672" s="12"/>
      <c r="E672" s="13"/>
      <c r="F672" s="13"/>
      <c r="G672" s="14"/>
      <c r="H672" s="15" t="str">
        <f t="shared" si="5"/>
        <v/>
      </c>
    </row>
    <row r="673" spans="1:8" ht="15.75" customHeight="1">
      <c r="A673" s="10">
        <v>4</v>
      </c>
      <c r="B673" s="11">
        <v>3</v>
      </c>
      <c r="C673" s="11"/>
      <c r="D673" s="12" t="s">
        <v>283</v>
      </c>
      <c r="E673" s="13"/>
      <c r="F673" s="13">
        <v>0</v>
      </c>
      <c r="G673" s="14"/>
      <c r="H673" s="15" t="str">
        <f t="shared" si="5"/>
        <v/>
      </c>
    </row>
    <row r="674" spans="1:8" ht="15.75" customHeight="1">
      <c r="A674" s="10"/>
      <c r="B674" s="11"/>
      <c r="C674" s="11"/>
      <c r="D674" s="12"/>
      <c r="E674" s="13"/>
      <c r="F674" s="13"/>
      <c r="G674" s="14"/>
      <c r="H674" s="15" t="str">
        <f t="shared" si="5"/>
        <v/>
      </c>
    </row>
    <row r="675" spans="1:8" ht="15.75" customHeight="1">
      <c r="A675" s="10">
        <v>4</v>
      </c>
      <c r="B675" s="11">
        <v>3</v>
      </c>
      <c r="C675" s="11"/>
      <c r="D675" s="12" t="s">
        <v>284</v>
      </c>
      <c r="E675" s="13" t="s">
        <v>39</v>
      </c>
      <c r="F675" s="13">
        <v>0</v>
      </c>
      <c r="G675" s="14"/>
      <c r="H675" s="15" t="str">
        <f t="shared" si="5"/>
        <v/>
      </c>
    </row>
    <row r="676" spans="1:8" ht="15.75" customHeight="1">
      <c r="A676" s="10"/>
      <c r="B676" s="11"/>
      <c r="C676" s="11"/>
      <c r="D676" s="12"/>
      <c r="E676" s="13"/>
      <c r="F676" s="13"/>
      <c r="G676" s="14"/>
      <c r="H676" s="15" t="str">
        <f t="shared" si="5"/>
        <v/>
      </c>
    </row>
    <row r="677" spans="1:8" ht="15.75" customHeight="1">
      <c r="A677" s="10">
        <v>4</v>
      </c>
      <c r="B677" s="11">
        <v>3</v>
      </c>
      <c r="C677" s="11"/>
      <c r="D677" s="12" t="s">
        <v>285</v>
      </c>
      <c r="E677" s="13"/>
      <c r="F677" s="13">
        <v>0</v>
      </c>
      <c r="G677" s="14"/>
      <c r="H677" s="15" t="str">
        <f t="shared" si="5"/>
        <v/>
      </c>
    </row>
    <row r="678" spans="1:8" ht="15.75" customHeight="1">
      <c r="A678" s="10"/>
      <c r="B678" s="11"/>
      <c r="C678" s="11"/>
      <c r="D678" s="12"/>
      <c r="E678" s="13"/>
      <c r="F678" s="13"/>
      <c r="G678" s="14"/>
      <c r="H678" s="15" t="str">
        <f t="shared" si="5"/>
        <v/>
      </c>
    </row>
    <row r="679" spans="1:8" ht="15.75" customHeight="1">
      <c r="A679" s="10">
        <v>4</v>
      </c>
      <c r="B679" s="11">
        <v>3</v>
      </c>
      <c r="C679" s="11"/>
      <c r="D679" s="12" t="s">
        <v>286</v>
      </c>
      <c r="E679" s="13" t="s">
        <v>39</v>
      </c>
      <c r="F679" s="13">
        <v>0</v>
      </c>
      <c r="G679" s="14"/>
      <c r="H679" s="15" t="str">
        <f t="shared" si="5"/>
        <v/>
      </c>
    </row>
    <row r="680" spans="1:8" ht="15.75" customHeight="1">
      <c r="A680" s="10"/>
      <c r="B680" s="11"/>
      <c r="C680" s="11"/>
      <c r="D680" s="12"/>
      <c r="E680" s="13"/>
      <c r="F680" s="13"/>
      <c r="G680" s="14"/>
      <c r="H680" s="15" t="str">
        <f t="shared" si="5"/>
        <v/>
      </c>
    </row>
    <row r="681" spans="1:8" ht="15.75" customHeight="1">
      <c r="A681" s="10">
        <v>4</v>
      </c>
      <c r="B681" s="11">
        <v>3</v>
      </c>
      <c r="C681" s="11"/>
      <c r="D681" s="12" t="s">
        <v>287</v>
      </c>
      <c r="E681" s="13"/>
      <c r="F681" s="13">
        <v>0</v>
      </c>
      <c r="G681" s="14"/>
      <c r="H681" s="15" t="str">
        <f t="shared" si="5"/>
        <v/>
      </c>
    </row>
    <row r="682" spans="1:8" ht="15.75" customHeight="1">
      <c r="A682" s="10"/>
      <c r="B682" s="11"/>
      <c r="C682" s="11"/>
      <c r="D682" s="12"/>
      <c r="E682" s="13"/>
      <c r="F682" s="13"/>
      <c r="G682" s="14"/>
      <c r="H682" s="15" t="str">
        <f t="shared" si="5"/>
        <v/>
      </c>
    </row>
    <row r="683" spans="1:8" ht="15.75" customHeight="1">
      <c r="A683" s="10">
        <v>4</v>
      </c>
      <c r="B683" s="11">
        <v>3</v>
      </c>
      <c r="C683" s="11"/>
      <c r="D683" s="12" t="s">
        <v>288</v>
      </c>
      <c r="E683" s="13" t="s">
        <v>39</v>
      </c>
      <c r="F683" s="13">
        <v>0</v>
      </c>
      <c r="G683" s="14"/>
      <c r="H683" s="15" t="str">
        <f t="shared" si="5"/>
        <v/>
      </c>
    </row>
    <row r="684" spans="1:8" ht="15.75" customHeight="1">
      <c r="A684" s="10"/>
      <c r="B684" s="11"/>
      <c r="C684" s="11"/>
      <c r="D684" s="12"/>
      <c r="E684" s="13"/>
      <c r="F684" s="13"/>
      <c r="G684" s="14"/>
      <c r="H684" s="15" t="str">
        <f t="shared" si="5"/>
        <v/>
      </c>
    </row>
    <row r="685" spans="1:8" ht="15.75" customHeight="1">
      <c r="A685" s="10">
        <v>4</v>
      </c>
      <c r="B685" s="11">
        <v>3</v>
      </c>
      <c r="C685" s="11"/>
      <c r="D685" s="12" t="s">
        <v>289</v>
      </c>
      <c r="E685" s="13"/>
      <c r="F685" s="13">
        <v>0</v>
      </c>
      <c r="G685" s="14"/>
      <c r="H685" s="15" t="str">
        <f t="shared" si="5"/>
        <v/>
      </c>
    </row>
    <row r="686" spans="1:8" ht="15.75" customHeight="1">
      <c r="A686" s="10"/>
      <c r="B686" s="11"/>
      <c r="C686" s="11"/>
      <c r="D686" s="12"/>
      <c r="E686" s="13"/>
      <c r="F686" s="13"/>
      <c r="G686" s="14"/>
      <c r="H686" s="15" t="str">
        <f t="shared" si="5"/>
        <v/>
      </c>
    </row>
    <row r="687" spans="1:8" ht="15.75" customHeight="1">
      <c r="A687" s="10">
        <v>4</v>
      </c>
      <c r="B687" s="11">
        <v>3</v>
      </c>
      <c r="C687" s="11"/>
      <c r="D687" s="12"/>
      <c r="E687" s="13" t="s">
        <v>160</v>
      </c>
      <c r="F687" s="13">
        <v>0</v>
      </c>
      <c r="G687" s="14"/>
      <c r="H687" s="15" t="str">
        <f t="shared" si="5"/>
        <v/>
      </c>
    </row>
    <row r="688" spans="1:8" ht="15.75" customHeight="1">
      <c r="A688" s="10"/>
      <c r="B688" s="11"/>
      <c r="C688" s="11"/>
      <c r="D688" s="12"/>
      <c r="E688" s="13"/>
      <c r="F688" s="13"/>
      <c r="G688" s="14"/>
      <c r="H688" s="15" t="str">
        <f t="shared" si="5"/>
        <v/>
      </c>
    </row>
    <row r="689" spans="1:8" ht="15.75" customHeight="1">
      <c r="A689" s="10">
        <v>4</v>
      </c>
      <c r="B689" s="11">
        <v>3</v>
      </c>
      <c r="C689" s="11"/>
      <c r="D689" s="12" t="s">
        <v>290</v>
      </c>
      <c r="E689" s="13" t="s">
        <v>137</v>
      </c>
      <c r="F689" s="13">
        <v>0</v>
      </c>
      <c r="G689" s="14"/>
      <c r="H689" s="15" t="str">
        <f t="shared" si="5"/>
        <v/>
      </c>
    </row>
    <row r="690" spans="1:8" ht="15.75" customHeight="1">
      <c r="A690" s="10"/>
      <c r="B690" s="11"/>
      <c r="C690" s="11"/>
      <c r="D690" s="12"/>
      <c r="E690" s="13"/>
      <c r="F690" s="13"/>
      <c r="G690" s="14"/>
      <c r="H690" s="15" t="str">
        <f t="shared" si="5"/>
        <v/>
      </c>
    </row>
    <row r="691" spans="1:8" ht="15.75" customHeight="1">
      <c r="A691" s="10">
        <v>4</v>
      </c>
      <c r="B691" s="11">
        <v>3</v>
      </c>
      <c r="C691" s="11"/>
      <c r="D691" s="12" t="s">
        <v>291</v>
      </c>
      <c r="E691" s="13" t="s">
        <v>39</v>
      </c>
      <c r="F691" s="13">
        <v>0</v>
      </c>
      <c r="G691" s="14"/>
      <c r="H691" s="15" t="str">
        <f t="shared" si="5"/>
        <v/>
      </c>
    </row>
    <row r="692" spans="1:8" ht="15.75" customHeight="1">
      <c r="A692" s="10"/>
      <c r="B692" s="11"/>
      <c r="C692" s="11"/>
      <c r="D692" s="12"/>
      <c r="E692" s="13"/>
      <c r="F692" s="13"/>
      <c r="G692" s="14"/>
      <c r="H692" s="15" t="str">
        <f t="shared" si="5"/>
        <v/>
      </c>
    </row>
    <row r="693" spans="1:8" ht="15.75" customHeight="1">
      <c r="A693" s="10">
        <v>4</v>
      </c>
      <c r="B693" s="11">
        <v>3</v>
      </c>
      <c r="C693" s="11">
        <v>1</v>
      </c>
      <c r="D693" s="12" t="s">
        <v>292</v>
      </c>
      <c r="E693" s="13" t="s">
        <v>164</v>
      </c>
      <c r="F693" s="13">
        <v>38</v>
      </c>
      <c r="G693" s="14">
        <v>35</v>
      </c>
      <c r="H693" s="15">
        <f t="shared" si="5"/>
        <v>1330</v>
      </c>
    </row>
    <row r="694" spans="1:8" ht="15.75" customHeight="1">
      <c r="A694" s="10"/>
      <c r="B694" s="11"/>
      <c r="C694" s="11"/>
      <c r="D694" s="12"/>
      <c r="E694" s="13"/>
      <c r="F694" s="13"/>
      <c r="G694" s="14"/>
      <c r="H694" s="15" t="str">
        <f t="shared" si="5"/>
        <v/>
      </c>
    </row>
    <row r="695" spans="1:8" ht="15.75" customHeight="1">
      <c r="A695" s="10">
        <v>4</v>
      </c>
      <c r="B695" s="11">
        <v>3</v>
      </c>
      <c r="C695" s="11">
        <v>2</v>
      </c>
      <c r="D695" s="12" t="s">
        <v>293</v>
      </c>
      <c r="E695" s="13" t="s">
        <v>164</v>
      </c>
      <c r="F695" s="13">
        <v>91</v>
      </c>
      <c r="G695" s="14">
        <v>35</v>
      </c>
      <c r="H695" s="15">
        <f t="shared" si="5"/>
        <v>3185</v>
      </c>
    </row>
    <row r="696" spans="1:8" ht="15.75" customHeight="1">
      <c r="A696" s="10"/>
      <c r="B696" s="11"/>
      <c r="C696" s="11"/>
      <c r="D696" s="12"/>
      <c r="E696" s="13"/>
      <c r="F696" s="13"/>
      <c r="G696" s="14"/>
      <c r="H696" s="15" t="str">
        <f t="shared" si="5"/>
        <v/>
      </c>
    </row>
    <row r="697" spans="1:8" ht="15.75" customHeight="1">
      <c r="A697" s="10">
        <v>4</v>
      </c>
      <c r="B697" s="11">
        <v>3</v>
      </c>
      <c r="C697" s="11">
        <v>3</v>
      </c>
      <c r="D697" s="12" t="s">
        <v>242</v>
      </c>
      <c r="E697" s="13" t="s">
        <v>164</v>
      </c>
      <c r="F697" s="13">
        <v>518</v>
      </c>
      <c r="G697" s="14">
        <v>35</v>
      </c>
      <c r="H697" s="15">
        <f t="shared" si="5"/>
        <v>18130</v>
      </c>
    </row>
    <row r="698" spans="1:8" ht="15.75" customHeight="1">
      <c r="A698" s="10"/>
      <c r="B698" s="11"/>
      <c r="C698" s="11"/>
      <c r="D698" s="12"/>
      <c r="E698" s="13"/>
      <c r="F698" s="13"/>
      <c r="G698" s="14"/>
      <c r="H698" s="15" t="str">
        <f t="shared" si="5"/>
        <v/>
      </c>
    </row>
    <row r="699" spans="1:8" ht="15.75" customHeight="1">
      <c r="A699" s="10">
        <v>4</v>
      </c>
      <c r="B699" s="11">
        <v>3</v>
      </c>
      <c r="C699" s="11">
        <v>4</v>
      </c>
      <c r="D699" s="12" t="s">
        <v>294</v>
      </c>
      <c r="E699" s="13" t="s">
        <v>164</v>
      </c>
      <c r="F699" s="13">
        <v>22</v>
      </c>
      <c r="G699" s="14">
        <v>35</v>
      </c>
      <c r="H699" s="15">
        <f t="shared" si="5"/>
        <v>770</v>
      </c>
    </row>
    <row r="700" spans="1:8" ht="15.75" customHeight="1">
      <c r="A700" s="10"/>
      <c r="B700" s="11"/>
      <c r="C700" s="11"/>
      <c r="D700" s="12"/>
      <c r="E700" s="13"/>
      <c r="F700" s="13"/>
      <c r="G700" s="14"/>
      <c r="H700" s="15" t="str">
        <f t="shared" si="5"/>
        <v/>
      </c>
    </row>
    <row r="701" spans="1:8" ht="15.75" customHeight="1">
      <c r="A701" s="10">
        <v>4</v>
      </c>
      <c r="B701" s="11">
        <v>3</v>
      </c>
      <c r="C701" s="11">
        <v>5</v>
      </c>
      <c r="D701" s="12" t="s">
        <v>295</v>
      </c>
      <c r="E701" s="13" t="s">
        <v>164</v>
      </c>
      <c r="F701" s="13">
        <v>9</v>
      </c>
      <c r="G701" s="14">
        <v>35</v>
      </c>
      <c r="H701" s="15">
        <f t="shared" si="5"/>
        <v>315</v>
      </c>
    </row>
    <row r="702" spans="1:8" ht="15.75" customHeight="1">
      <c r="A702" s="10"/>
      <c r="B702" s="11"/>
      <c r="C702" s="11"/>
      <c r="D702" s="12"/>
      <c r="E702" s="13"/>
      <c r="F702" s="13"/>
      <c r="G702" s="14"/>
      <c r="H702" s="15" t="str">
        <f t="shared" si="5"/>
        <v/>
      </c>
    </row>
    <row r="703" spans="1:8" ht="15.75" customHeight="1">
      <c r="A703" s="10">
        <v>4</v>
      </c>
      <c r="B703" s="11">
        <v>3</v>
      </c>
      <c r="C703" s="11"/>
      <c r="D703" s="12" t="s">
        <v>296</v>
      </c>
      <c r="E703" s="13" t="s">
        <v>137</v>
      </c>
      <c r="F703" s="13">
        <v>0</v>
      </c>
      <c r="G703" s="14"/>
      <c r="H703" s="15" t="str">
        <f t="shared" si="5"/>
        <v/>
      </c>
    </row>
    <row r="704" spans="1:8" ht="15.75" customHeight="1">
      <c r="A704" s="10"/>
      <c r="B704" s="11"/>
      <c r="C704" s="11"/>
      <c r="D704" s="12"/>
      <c r="E704" s="13"/>
      <c r="F704" s="13"/>
      <c r="G704" s="14"/>
      <c r="H704" s="15" t="str">
        <f t="shared" si="5"/>
        <v/>
      </c>
    </row>
    <row r="705" spans="1:8" ht="15.75" customHeight="1">
      <c r="A705" s="10">
        <v>4</v>
      </c>
      <c r="B705" s="11">
        <v>3</v>
      </c>
      <c r="C705" s="11"/>
      <c r="D705" s="12" t="s">
        <v>244</v>
      </c>
      <c r="E705" s="13" t="s">
        <v>39</v>
      </c>
      <c r="F705" s="13">
        <v>0</v>
      </c>
      <c r="G705" s="14"/>
      <c r="H705" s="15" t="str">
        <f t="shared" si="5"/>
        <v/>
      </c>
    </row>
    <row r="706" spans="1:8" ht="15.75" customHeight="1">
      <c r="A706" s="10"/>
      <c r="B706" s="11"/>
      <c r="C706" s="11"/>
      <c r="D706" s="12"/>
      <c r="E706" s="13"/>
      <c r="F706" s="13"/>
      <c r="G706" s="14"/>
      <c r="H706" s="15" t="str">
        <f t="shared" si="5"/>
        <v/>
      </c>
    </row>
    <row r="707" spans="1:8" ht="15.75" customHeight="1">
      <c r="A707" s="10">
        <v>4</v>
      </c>
      <c r="B707" s="11">
        <v>3</v>
      </c>
      <c r="C707" s="11">
        <v>6</v>
      </c>
      <c r="D707" s="12" t="s">
        <v>297</v>
      </c>
      <c r="E707" s="13" t="s">
        <v>199</v>
      </c>
      <c r="F707" s="13">
        <v>267</v>
      </c>
      <c r="G707" s="14">
        <v>15</v>
      </c>
      <c r="H707" s="15">
        <f t="shared" si="5"/>
        <v>4005</v>
      </c>
    </row>
    <row r="708" spans="1:8" ht="15.75" customHeight="1">
      <c r="A708" s="10"/>
      <c r="B708" s="11"/>
      <c r="C708" s="11"/>
      <c r="D708" s="12"/>
      <c r="E708" s="13"/>
      <c r="F708" s="13"/>
      <c r="G708" s="14"/>
      <c r="H708" s="15" t="str">
        <f t="shared" si="5"/>
        <v/>
      </c>
    </row>
    <row r="709" spans="1:8" ht="15.75" customHeight="1">
      <c r="A709" s="10">
        <v>4</v>
      </c>
      <c r="B709" s="11">
        <v>3</v>
      </c>
      <c r="C709" s="11">
        <v>7</v>
      </c>
      <c r="D709" s="12" t="s">
        <v>245</v>
      </c>
      <c r="E709" s="13" t="s">
        <v>199</v>
      </c>
      <c r="F709" s="13">
        <v>1613</v>
      </c>
      <c r="G709" s="14">
        <v>25</v>
      </c>
      <c r="H709" s="15">
        <f t="shared" si="5"/>
        <v>40325</v>
      </c>
    </row>
    <row r="710" spans="1:8" ht="15.75" customHeight="1">
      <c r="A710" s="10"/>
      <c r="B710" s="11"/>
      <c r="C710" s="11"/>
      <c r="D710" s="12"/>
      <c r="E710" s="13"/>
      <c r="F710" s="13"/>
      <c r="G710" s="14"/>
      <c r="H710" s="15" t="str">
        <f t="shared" si="5"/>
        <v/>
      </c>
    </row>
    <row r="711" spans="1:8" ht="15.75" customHeight="1">
      <c r="A711" s="10">
        <v>4</v>
      </c>
      <c r="B711" s="11">
        <v>3</v>
      </c>
      <c r="C711" s="11"/>
      <c r="D711" s="12" t="s">
        <v>298</v>
      </c>
      <c r="E711" s="13" t="s">
        <v>39</v>
      </c>
      <c r="F711" s="13">
        <v>0</v>
      </c>
      <c r="G711" s="14"/>
      <c r="H711" s="15" t="str">
        <f t="shared" si="5"/>
        <v/>
      </c>
    </row>
    <row r="712" spans="1:8" ht="15.75" customHeight="1">
      <c r="A712" s="10"/>
      <c r="B712" s="11"/>
      <c r="C712" s="11"/>
      <c r="D712" s="12"/>
      <c r="E712" s="13"/>
      <c r="F712" s="13"/>
      <c r="G712" s="14"/>
      <c r="H712" s="15" t="str">
        <f t="shared" si="5"/>
        <v/>
      </c>
    </row>
    <row r="713" spans="1:8" ht="15.75" customHeight="1">
      <c r="A713" s="10">
        <v>4</v>
      </c>
      <c r="B713" s="11">
        <v>3</v>
      </c>
      <c r="C713" s="11">
        <v>8</v>
      </c>
      <c r="D713" s="12" t="s">
        <v>299</v>
      </c>
      <c r="E713" s="13" t="s">
        <v>180</v>
      </c>
      <c r="F713" s="13">
        <v>123</v>
      </c>
      <c r="G713" s="14">
        <v>100</v>
      </c>
      <c r="H713" s="15">
        <f t="shared" si="5"/>
        <v>12300</v>
      </c>
    </row>
    <row r="714" spans="1:8" ht="15.75" customHeight="1">
      <c r="A714" s="10"/>
      <c r="B714" s="11"/>
      <c r="C714" s="11"/>
      <c r="D714" s="12"/>
      <c r="E714" s="13"/>
      <c r="F714" s="13"/>
      <c r="G714" s="14"/>
      <c r="H714" s="15" t="str">
        <f t="shared" si="5"/>
        <v/>
      </c>
    </row>
    <row r="715" spans="1:8" ht="15.75" customHeight="1">
      <c r="A715" s="10">
        <v>4</v>
      </c>
      <c r="B715" s="11">
        <v>3</v>
      </c>
      <c r="C715" s="11"/>
      <c r="D715" s="12" t="s">
        <v>300</v>
      </c>
      <c r="E715" s="13" t="s">
        <v>137</v>
      </c>
      <c r="F715" s="13">
        <v>0</v>
      </c>
      <c r="G715" s="14"/>
      <c r="H715" s="15" t="str">
        <f t="shared" si="5"/>
        <v/>
      </c>
    </row>
    <row r="716" spans="1:8" ht="15.75" customHeight="1">
      <c r="A716" s="10"/>
      <c r="B716" s="11"/>
      <c r="C716" s="11"/>
      <c r="D716" s="12"/>
      <c r="E716" s="13"/>
      <c r="F716" s="13"/>
      <c r="G716" s="14"/>
      <c r="H716" s="15" t="str">
        <f t="shared" si="5"/>
        <v/>
      </c>
    </row>
    <row r="717" spans="1:8" ht="15.75" customHeight="1">
      <c r="A717" s="10">
        <v>4</v>
      </c>
      <c r="B717" s="11">
        <v>3</v>
      </c>
      <c r="C717" s="11"/>
      <c r="D717" s="12" t="s">
        <v>301</v>
      </c>
      <c r="E717" s="13" t="s">
        <v>39</v>
      </c>
      <c r="F717" s="13">
        <v>0</v>
      </c>
      <c r="G717" s="14"/>
      <c r="H717" s="15" t="str">
        <f t="shared" si="5"/>
        <v/>
      </c>
    </row>
    <row r="718" spans="1:8" ht="15.75" customHeight="1">
      <c r="A718" s="10"/>
      <c r="B718" s="11"/>
      <c r="C718" s="11"/>
      <c r="D718" s="12"/>
      <c r="E718" s="13"/>
      <c r="F718" s="13"/>
      <c r="G718" s="14"/>
      <c r="H718" s="15" t="str">
        <f t="shared" si="5"/>
        <v/>
      </c>
    </row>
    <row r="719" spans="1:8" ht="15.75" customHeight="1">
      <c r="A719" s="10">
        <v>4</v>
      </c>
      <c r="B719" s="11">
        <v>3</v>
      </c>
      <c r="C719" s="11">
        <v>9</v>
      </c>
      <c r="D719" s="12" t="s">
        <v>302</v>
      </c>
      <c r="E719" s="13" t="s">
        <v>164</v>
      </c>
      <c r="F719" s="13">
        <v>411</v>
      </c>
      <c r="G719" s="14">
        <v>210</v>
      </c>
      <c r="H719" s="15">
        <f t="shared" si="5"/>
        <v>86310</v>
      </c>
    </row>
    <row r="720" spans="1:8" ht="15.75" customHeight="1">
      <c r="A720" s="10"/>
      <c r="B720" s="11"/>
      <c r="C720" s="11"/>
      <c r="D720" s="12"/>
      <c r="E720" s="13"/>
      <c r="F720" s="13"/>
      <c r="G720" s="14"/>
      <c r="H720" s="15" t="str">
        <f t="shared" si="5"/>
        <v/>
      </c>
    </row>
    <row r="721" spans="1:8" ht="15.75" customHeight="1">
      <c r="A721" s="10">
        <v>4</v>
      </c>
      <c r="B721" s="11">
        <v>3</v>
      </c>
      <c r="C721" s="11"/>
      <c r="D721" s="12" t="s">
        <v>303</v>
      </c>
      <c r="E721" s="13" t="s">
        <v>39</v>
      </c>
      <c r="F721" s="13">
        <v>0</v>
      </c>
      <c r="G721" s="14"/>
      <c r="H721" s="15" t="str">
        <f t="shared" si="5"/>
        <v/>
      </c>
    </row>
    <row r="722" spans="1:8" ht="15.75" customHeight="1">
      <c r="A722" s="10"/>
      <c r="B722" s="11"/>
      <c r="C722" s="11"/>
      <c r="D722" s="12"/>
      <c r="E722" s="13"/>
      <c r="F722" s="13"/>
      <c r="G722" s="14"/>
      <c r="H722" s="15" t="str">
        <f t="shared" si="5"/>
        <v/>
      </c>
    </row>
    <row r="723" spans="1:8" ht="15.75" customHeight="1">
      <c r="A723" s="10">
        <v>4</v>
      </c>
      <c r="B723" s="11">
        <v>3</v>
      </c>
      <c r="C723" s="11">
        <v>10</v>
      </c>
      <c r="D723" s="12" t="s">
        <v>304</v>
      </c>
      <c r="E723" s="13" t="s">
        <v>199</v>
      </c>
      <c r="F723" s="13">
        <v>29</v>
      </c>
      <c r="G723" s="14">
        <v>340</v>
      </c>
      <c r="H723" s="15">
        <f t="shared" si="5"/>
        <v>9860</v>
      </c>
    </row>
    <row r="724" spans="1:8" ht="15.75" customHeight="1">
      <c r="A724" s="10"/>
      <c r="B724" s="11"/>
      <c r="C724" s="11"/>
      <c r="D724" s="12"/>
      <c r="E724" s="13"/>
      <c r="F724" s="13"/>
      <c r="G724" s="14"/>
      <c r="H724" s="15" t="str">
        <f t="shared" si="5"/>
        <v/>
      </c>
    </row>
    <row r="725" spans="1:8" ht="15.75" customHeight="1">
      <c r="A725" s="10">
        <v>4</v>
      </c>
      <c r="B725" s="11">
        <v>3</v>
      </c>
      <c r="C725" s="11">
        <v>11</v>
      </c>
      <c r="D725" s="12" t="s">
        <v>305</v>
      </c>
      <c r="E725" s="13" t="s">
        <v>199</v>
      </c>
      <c r="F725" s="13">
        <v>44</v>
      </c>
      <c r="G725" s="14">
        <v>360</v>
      </c>
      <c r="H725" s="15">
        <f t="shared" si="5"/>
        <v>15840</v>
      </c>
    </row>
    <row r="726" spans="1:8" ht="15.75" customHeight="1">
      <c r="A726" s="10"/>
      <c r="B726" s="11"/>
      <c r="C726" s="11"/>
      <c r="D726" s="12"/>
      <c r="E726" s="13"/>
      <c r="F726" s="13"/>
      <c r="G726" s="14"/>
      <c r="H726" s="15" t="str">
        <f t="shared" si="5"/>
        <v/>
      </c>
    </row>
    <row r="727" spans="1:8" ht="15.75" customHeight="1">
      <c r="A727" s="10">
        <v>4</v>
      </c>
      <c r="B727" s="11">
        <v>3</v>
      </c>
      <c r="C727" s="11"/>
      <c r="D727" s="12" t="s">
        <v>306</v>
      </c>
      <c r="E727" s="13" t="s">
        <v>137</v>
      </c>
      <c r="F727" s="13">
        <v>0</v>
      </c>
      <c r="G727" s="14"/>
      <c r="H727" s="15" t="str">
        <f t="shared" si="5"/>
        <v/>
      </c>
    </row>
    <row r="728" spans="1:8" ht="15.75" customHeight="1">
      <c r="A728" s="10"/>
      <c r="B728" s="11"/>
      <c r="C728" s="11"/>
      <c r="D728" s="12"/>
      <c r="E728" s="13"/>
      <c r="F728" s="13"/>
      <c r="G728" s="14"/>
      <c r="H728" s="15" t="str">
        <f t="shared" si="5"/>
        <v/>
      </c>
    </row>
    <row r="729" spans="1:8" ht="15.75" customHeight="1">
      <c r="A729" s="10">
        <v>4</v>
      </c>
      <c r="B729" s="11">
        <v>3</v>
      </c>
      <c r="C729" s="11"/>
      <c r="D729" s="12" t="s">
        <v>307</v>
      </c>
      <c r="E729" s="13" t="s">
        <v>39</v>
      </c>
      <c r="F729" s="13">
        <v>0</v>
      </c>
      <c r="G729" s="14"/>
      <c r="H729" s="15" t="str">
        <f t="shared" si="5"/>
        <v/>
      </c>
    </row>
    <row r="730" spans="1:8" ht="15.75" customHeight="1">
      <c r="A730" s="10"/>
      <c r="B730" s="11"/>
      <c r="C730" s="11"/>
      <c r="D730" s="12"/>
      <c r="E730" s="13"/>
      <c r="F730" s="13"/>
      <c r="G730" s="14"/>
      <c r="H730" s="15" t="str">
        <f t="shared" si="5"/>
        <v/>
      </c>
    </row>
    <row r="731" spans="1:8" ht="15.75" customHeight="1">
      <c r="A731" s="10">
        <v>4</v>
      </c>
      <c r="B731" s="11">
        <v>3</v>
      </c>
      <c r="C731" s="11">
        <v>12</v>
      </c>
      <c r="D731" s="12" t="s">
        <v>308</v>
      </c>
      <c r="E731" s="13" t="s">
        <v>199</v>
      </c>
      <c r="F731" s="13">
        <v>13</v>
      </c>
      <c r="G731" s="14">
        <v>250</v>
      </c>
      <c r="H731" s="15">
        <f t="shared" si="5"/>
        <v>3250</v>
      </c>
    </row>
    <row r="732" spans="1:8" ht="15.75" customHeight="1">
      <c r="A732" s="10"/>
      <c r="B732" s="11"/>
      <c r="C732" s="11"/>
      <c r="D732" s="12"/>
      <c r="E732" s="13"/>
      <c r="F732" s="13"/>
      <c r="G732" s="14"/>
      <c r="H732" s="15" t="str">
        <f t="shared" si="5"/>
        <v/>
      </c>
    </row>
    <row r="733" spans="1:8" ht="15.75" customHeight="1">
      <c r="A733" s="10">
        <v>4</v>
      </c>
      <c r="B733" s="11">
        <v>3</v>
      </c>
      <c r="C733" s="11"/>
      <c r="D733" s="12" t="s">
        <v>309</v>
      </c>
      <c r="E733" s="13" t="s">
        <v>137</v>
      </c>
      <c r="F733" s="13">
        <v>0</v>
      </c>
      <c r="G733" s="14"/>
      <c r="H733" s="15" t="str">
        <f t="shared" si="5"/>
        <v/>
      </c>
    </row>
    <row r="734" spans="1:8" ht="15.75" customHeight="1">
      <c r="A734" s="10"/>
      <c r="B734" s="11"/>
      <c r="C734" s="11"/>
      <c r="D734" s="12"/>
      <c r="E734" s="13"/>
      <c r="F734" s="13"/>
      <c r="G734" s="14"/>
      <c r="H734" s="15" t="str">
        <f t="shared" si="5"/>
        <v/>
      </c>
    </row>
    <row r="735" spans="1:8" ht="15.75" customHeight="1">
      <c r="A735" s="10">
        <v>4</v>
      </c>
      <c r="B735" s="11">
        <v>3</v>
      </c>
      <c r="C735" s="11"/>
      <c r="D735" s="12" t="s">
        <v>310</v>
      </c>
      <c r="E735" s="13" t="s">
        <v>39</v>
      </c>
      <c r="F735" s="13">
        <v>0</v>
      </c>
      <c r="G735" s="14"/>
      <c r="H735" s="15" t="str">
        <f t="shared" si="5"/>
        <v/>
      </c>
    </row>
    <row r="736" spans="1:8" ht="15.75" customHeight="1">
      <c r="A736" s="10"/>
      <c r="B736" s="11"/>
      <c r="C736" s="11"/>
      <c r="D736" s="12"/>
      <c r="E736" s="13"/>
      <c r="F736" s="13"/>
      <c r="G736" s="14"/>
      <c r="H736" s="15" t="str">
        <f t="shared" si="5"/>
        <v/>
      </c>
    </row>
    <row r="737" spans="1:8" ht="15.75" customHeight="1">
      <c r="A737" s="10">
        <v>4</v>
      </c>
      <c r="B737" s="11">
        <v>3</v>
      </c>
      <c r="C737" s="11"/>
      <c r="D737" s="12" t="s">
        <v>311</v>
      </c>
      <c r="E737" s="13"/>
      <c r="F737" s="13">
        <v>0</v>
      </c>
      <c r="G737" s="14"/>
      <c r="H737" s="15" t="str">
        <f t="shared" si="5"/>
        <v/>
      </c>
    </row>
    <row r="738" spans="1:8" ht="15.75" customHeight="1">
      <c r="A738" s="10"/>
      <c r="B738" s="11"/>
      <c r="C738" s="11"/>
      <c r="D738" s="12"/>
      <c r="E738" s="13"/>
      <c r="F738" s="13"/>
      <c r="G738" s="14"/>
      <c r="H738" s="15" t="str">
        <f t="shared" si="5"/>
        <v/>
      </c>
    </row>
    <row r="739" spans="1:8" ht="15.75" customHeight="1">
      <c r="A739" s="10">
        <v>4</v>
      </c>
      <c r="B739" s="11">
        <v>3</v>
      </c>
      <c r="C739" s="11">
        <v>13</v>
      </c>
      <c r="D739" s="12" t="s">
        <v>312</v>
      </c>
      <c r="E739" s="13" t="s">
        <v>313</v>
      </c>
      <c r="F739" s="13">
        <v>587</v>
      </c>
      <c r="G739" s="14">
        <v>75</v>
      </c>
      <c r="H739" s="15">
        <f t="shared" si="5"/>
        <v>44025</v>
      </c>
    </row>
    <row r="740" spans="1:8" ht="15.75" customHeight="1">
      <c r="A740" s="10"/>
      <c r="B740" s="11"/>
      <c r="C740" s="11"/>
      <c r="D740" s="12"/>
      <c r="E740" s="13"/>
      <c r="F740" s="13"/>
      <c r="G740" s="14"/>
      <c r="H740" s="15" t="str">
        <f t="shared" si="5"/>
        <v/>
      </c>
    </row>
    <row r="741" spans="1:8" ht="15.75" customHeight="1">
      <c r="A741" s="10">
        <v>4</v>
      </c>
      <c r="B741" s="11">
        <v>3</v>
      </c>
      <c r="C741" s="11"/>
      <c r="D741" s="12" t="s">
        <v>314</v>
      </c>
      <c r="E741" s="13" t="s">
        <v>137</v>
      </c>
      <c r="F741" s="13">
        <v>0</v>
      </c>
      <c r="G741" s="14"/>
      <c r="H741" s="15" t="str">
        <f t="shared" si="5"/>
        <v/>
      </c>
    </row>
    <row r="742" spans="1:8" ht="15.75" customHeight="1">
      <c r="A742" s="10"/>
      <c r="B742" s="11"/>
      <c r="C742" s="11"/>
      <c r="D742" s="12"/>
      <c r="E742" s="13"/>
      <c r="F742" s="13"/>
      <c r="G742" s="14"/>
      <c r="H742" s="15" t="str">
        <f t="shared" si="5"/>
        <v/>
      </c>
    </row>
    <row r="743" spans="1:8" ht="15.75" customHeight="1">
      <c r="A743" s="10">
        <v>4</v>
      </c>
      <c r="B743" s="11">
        <v>3</v>
      </c>
      <c r="C743" s="11"/>
      <c r="D743" s="12" t="s">
        <v>315</v>
      </c>
      <c r="E743" s="13" t="s">
        <v>39</v>
      </c>
      <c r="F743" s="13">
        <v>0</v>
      </c>
      <c r="G743" s="14"/>
      <c r="H743" s="15" t="str">
        <f t="shared" si="5"/>
        <v/>
      </c>
    </row>
    <row r="744" spans="1:8" ht="15.75" customHeight="1">
      <c r="A744" s="10"/>
      <c r="B744" s="11"/>
      <c r="C744" s="11"/>
      <c r="D744" s="12"/>
      <c r="E744" s="13"/>
      <c r="F744" s="13"/>
      <c r="G744" s="14"/>
      <c r="H744" s="15" t="str">
        <f t="shared" si="5"/>
        <v/>
      </c>
    </row>
    <row r="745" spans="1:8" ht="15.75" customHeight="1">
      <c r="A745" s="10">
        <v>4</v>
      </c>
      <c r="B745" s="11">
        <v>3</v>
      </c>
      <c r="C745" s="11">
        <v>14</v>
      </c>
      <c r="D745" s="12" t="s">
        <v>316</v>
      </c>
      <c r="E745" s="13" t="s">
        <v>199</v>
      </c>
      <c r="F745" s="13">
        <v>401</v>
      </c>
      <c r="G745" s="14">
        <v>20</v>
      </c>
      <c r="H745" s="15">
        <f t="shared" si="5"/>
        <v>8020</v>
      </c>
    </row>
    <row r="746" spans="1:8" ht="15.75" customHeight="1">
      <c r="A746" s="10"/>
      <c r="B746" s="11"/>
      <c r="C746" s="11"/>
      <c r="D746" s="12"/>
      <c r="E746" s="13"/>
      <c r="F746" s="13"/>
      <c r="G746" s="14"/>
      <c r="H746" s="15" t="str">
        <f t="shared" si="5"/>
        <v/>
      </c>
    </row>
    <row r="747" spans="1:8" ht="15.75" customHeight="1">
      <c r="A747" s="10">
        <v>4</v>
      </c>
      <c r="B747" s="11">
        <v>3</v>
      </c>
      <c r="C747" s="11"/>
      <c r="D747" s="16" t="s">
        <v>133</v>
      </c>
      <c r="E747" s="13"/>
      <c r="F747" s="13"/>
      <c r="G747" s="14"/>
      <c r="H747" s="17">
        <f>SUM(H693,H695,H697,H699,H701,H707,H709,H713,H719,H723,H725,H731,H739,H745)</f>
        <v>247665</v>
      </c>
    </row>
    <row r="748" spans="1:8" ht="15.75" customHeight="1">
      <c r="A748" s="10"/>
      <c r="B748" s="11"/>
      <c r="C748" s="11"/>
      <c r="D748" s="12"/>
      <c r="E748" s="13"/>
      <c r="F748" s="13"/>
      <c r="G748" s="14"/>
      <c r="H748" s="15" t="str">
        <f t="shared" ref="H748:H802" si="6">IF(G748&gt;0,F748*G748,"")</f>
        <v/>
      </c>
    </row>
    <row r="749" spans="1:8" ht="15.75" customHeight="1">
      <c r="A749" s="10">
        <v>4</v>
      </c>
      <c r="B749" s="11">
        <v>4</v>
      </c>
      <c r="C749" s="11"/>
      <c r="D749" s="12" t="s">
        <v>317</v>
      </c>
      <c r="E749" s="13" t="s">
        <v>28</v>
      </c>
      <c r="F749" s="13">
        <v>0</v>
      </c>
      <c r="G749" s="14"/>
      <c r="H749" s="15" t="str">
        <f t="shared" si="6"/>
        <v/>
      </c>
    </row>
    <row r="750" spans="1:8" ht="15.75" customHeight="1">
      <c r="A750" s="10"/>
      <c r="B750" s="11"/>
      <c r="C750" s="11"/>
      <c r="D750" s="12"/>
      <c r="E750" s="13"/>
      <c r="F750" s="13"/>
      <c r="G750" s="14"/>
      <c r="H750" s="15" t="str">
        <f t="shared" si="6"/>
        <v/>
      </c>
    </row>
    <row r="751" spans="1:8" ht="15.75" customHeight="1">
      <c r="A751" s="10">
        <v>4</v>
      </c>
      <c r="B751" s="11">
        <v>4</v>
      </c>
      <c r="C751" s="11"/>
      <c r="D751" s="12" t="s">
        <v>318</v>
      </c>
      <c r="E751" s="13" t="s">
        <v>28</v>
      </c>
      <c r="F751" s="13">
        <v>0</v>
      </c>
      <c r="G751" s="14"/>
      <c r="H751" s="15" t="str">
        <f t="shared" si="6"/>
        <v/>
      </c>
    </row>
    <row r="752" spans="1:8" ht="15.75" customHeight="1">
      <c r="A752" s="10"/>
      <c r="B752" s="11"/>
      <c r="C752" s="11"/>
      <c r="D752" s="12"/>
      <c r="E752" s="13"/>
      <c r="F752" s="13"/>
      <c r="G752" s="14"/>
      <c r="H752" s="15" t="str">
        <f t="shared" si="6"/>
        <v/>
      </c>
    </row>
    <row r="753" spans="1:8" ht="15.75" customHeight="1">
      <c r="A753" s="10">
        <v>4</v>
      </c>
      <c r="B753" s="11">
        <v>4</v>
      </c>
      <c r="C753" s="11"/>
      <c r="D753" s="12" t="s">
        <v>202</v>
      </c>
      <c r="E753" s="13" t="s">
        <v>137</v>
      </c>
      <c r="F753" s="13">
        <v>0</v>
      </c>
      <c r="G753" s="14"/>
      <c r="H753" s="15" t="str">
        <f t="shared" si="6"/>
        <v/>
      </c>
    </row>
    <row r="754" spans="1:8" ht="15.75" customHeight="1">
      <c r="A754" s="10"/>
      <c r="B754" s="11"/>
      <c r="C754" s="11"/>
      <c r="D754" s="12"/>
      <c r="E754" s="13"/>
      <c r="F754" s="13"/>
      <c r="G754" s="14"/>
      <c r="H754" s="15" t="str">
        <f t="shared" si="6"/>
        <v/>
      </c>
    </row>
    <row r="755" spans="1:8" ht="15.75" customHeight="1">
      <c r="A755" s="10">
        <v>4</v>
      </c>
      <c r="B755" s="11">
        <v>4</v>
      </c>
      <c r="C755" s="11"/>
      <c r="D755" s="12" t="s">
        <v>203</v>
      </c>
      <c r="E755" s="13"/>
      <c r="F755" s="13">
        <v>0</v>
      </c>
      <c r="G755" s="14"/>
      <c r="H755" s="15" t="str">
        <f t="shared" si="6"/>
        <v/>
      </c>
    </row>
    <row r="756" spans="1:8" ht="15.75" customHeight="1">
      <c r="A756" s="10"/>
      <c r="B756" s="11"/>
      <c r="C756" s="11"/>
      <c r="D756" s="12"/>
      <c r="E756" s="13"/>
      <c r="F756" s="13"/>
      <c r="G756" s="14"/>
      <c r="H756" s="15" t="str">
        <f t="shared" si="6"/>
        <v/>
      </c>
    </row>
    <row r="757" spans="1:8" ht="15.75" customHeight="1">
      <c r="A757" s="10">
        <v>4</v>
      </c>
      <c r="B757" s="11">
        <v>4</v>
      </c>
      <c r="C757" s="11"/>
      <c r="D757" s="12" t="s">
        <v>139</v>
      </c>
      <c r="E757" s="13" t="s">
        <v>137</v>
      </c>
      <c r="F757" s="13">
        <v>0</v>
      </c>
      <c r="G757" s="14"/>
      <c r="H757" s="15" t="str">
        <f t="shared" si="6"/>
        <v/>
      </c>
    </row>
    <row r="758" spans="1:8" ht="15.75" customHeight="1">
      <c r="A758" s="10"/>
      <c r="B758" s="11"/>
      <c r="C758" s="11"/>
      <c r="D758" s="12"/>
      <c r="E758" s="13"/>
      <c r="F758" s="13"/>
      <c r="G758" s="14"/>
      <c r="H758" s="15" t="str">
        <f t="shared" si="6"/>
        <v/>
      </c>
    </row>
    <row r="759" spans="1:8" ht="15.75" customHeight="1">
      <c r="A759" s="10">
        <v>4</v>
      </c>
      <c r="B759" s="11">
        <v>4</v>
      </c>
      <c r="C759" s="11"/>
      <c r="D759" s="12" t="s">
        <v>319</v>
      </c>
      <c r="E759" s="13" t="s">
        <v>39</v>
      </c>
      <c r="F759" s="13">
        <v>0</v>
      </c>
      <c r="G759" s="14"/>
      <c r="H759" s="15" t="str">
        <f t="shared" si="6"/>
        <v/>
      </c>
    </row>
    <row r="760" spans="1:8" ht="15.75" customHeight="1">
      <c r="A760" s="10"/>
      <c r="B760" s="11"/>
      <c r="C760" s="11"/>
      <c r="D760" s="12"/>
      <c r="E760" s="13"/>
      <c r="F760" s="13"/>
      <c r="G760" s="14"/>
      <c r="H760" s="15" t="str">
        <f t="shared" si="6"/>
        <v/>
      </c>
    </row>
    <row r="761" spans="1:8" ht="15.75" customHeight="1">
      <c r="A761" s="10">
        <v>4</v>
      </c>
      <c r="B761" s="11">
        <v>4</v>
      </c>
      <c r="C761" s="11"/>
      <c r="D761" s="12" t="s">
        <v>320</v>
      </c>
      <c r="E761" s="13"/>
      <c r="F761" s="13">
        <v>0</v>
      </c>
      <c r="G761" s="14"/>
      <c r="H761" s="15" t="str">
        <f t="shared" si="6"/>
        <v/>
      </c>
    </row>
    <row r="762" spans="1:8" ht="15.75" customHeight="1">
      <c r="A762" s="10"/>
      <c r="B762" s="11"/>
      <c r="C762" s="11"/>
      <c r="D762" s="12"/>
      <c r="E762" s="13"/>
      <c r="F762" s="13"/>
      <c r="G762" s="14"/>
      <c r="H762" s="15" t="str">
        <f t="shared" si="6"/>
        <v/>
      </c>
    </row>
    <row r="763" spans="1:8" ht="15.75" customHeight="1">
      <c r="A763" s="10">
        <v>4</v>
      </c>
      <c r="B763" s="11">
        <v>4</v>
      </c>
      <c r="C763" s="11"/>
      <c r="D763" s="12" t="s">
        <v>140</v>
      </c>
      <c r="E763" s="13" t="s">
        <v>39</v>
      </c>
      <c r="F763" s="13">
        <v>0</v>
      </c>
      <c r="G763" s="14"/>
      <c r="H763" s="15" t="str">
        <f t="shared" si="6"/>
        <v/>
      </c>
    </row>
    <row r="764" spans="1:8" ht="15.75" customHeight="1">
      <c r="A764" s="10"/>
      <c r="B764" s="11"/>
      <c r="C764" s="11"/>
      <c r="D764" s="12"/>
      <c r="E764" s="13"/>
      <c r="F764" s="13"/>
      <c r="G764" s="14"/>
      <c r="H764" s="15" t="str">
        <f t="shared" si="6"/>
        <v/>
      </c>
    </row>
    <row r="765" spans="1:8" ht="15.75" customHeight="1">
      <c r="A765" s="10">
        <v>4</v>
      </c>
      <c r="B765" s="11">
        <v>4</v>
      </c>
      <c r="C765" s="11"/>
      <c r="D765" s="12" t="s">
        <v>141</v>
      </c>
      <c r="E765" s="13"/>
      <c r="F765" s="13">
        <v>0</v>
      </c>
      <c r="G765" s="14"/>
      <c r="H765" s="15" t="str">
        <f t="shared" si="6"/>
        <v/>
      </c>
    </row>
    <row r="766" spans="1:8" ht="15.75" customHeight="1">
      <c r="A766" s="10"/>
      <c r="B766" s="11"/>
      <c r="C766" s="11"/>
      <c r="D766" s="12"/>
      <c r="E766" s="13"/>
      <c r="F766" s="13"/>
      <c r="G766" s="14"/>
      <c r="H766" s="15" t="str">
        <f t="shared" si="6"/>
        <v/>
      </c>
    </row>
    <row r="767" spans="1:8" ht="15.75" customHeight="1">
      <c r="A767" s="10">
        <v>4</v>
      </c>
      <c r="B767" s="11">
        <v>4</v>
      </c>
      <c r="C767" s="11"/>
      <c r="D767" s="12" t="s">
        <v>247</v>
      </c>
      <c r="E767" s="13" t="s">
        <v>39</v>
      </c>
      <c r="F767" s="13">
        <v>0</v>
      </c>
      <c r="G767" s="14"/>
      <c r="H767" s="15" t="str">
        <f t="shared" si="6"/>
        <v/>
      </c>
    </row>
    <row r="768" spans="1:8" ht="15.75" customHeight="1">
      <c r="A768" s="10"/>
      <c r="B768" s="11"/>
      <c r="C768" s="11"/>
      <c r="D768" s="12"/>
      <c r="E768" s="13"/>
      <c r="F768" s="13"/>
      <c r="G768" s="14"/>
      <c r="H768" s="15" t="str">
        <f t="shared" si="6"/>
        <v/>
      </c>
    </row>
    <row r="769" spans="1:8" ht="15.75" customHeight="1">
      <c r="A769" s="10">
        <v>4</v>
      </c>
      <c r="B769" s="11">
        <v>4</v>
      </c>
      <c r="C769" s="11"/>
      <c r="D769" s="12" t="s">
        <v>248</v>
      </c>
      <c r="E769" s="13"/>
      <c r="F769" s="13">
        <v>0</v>
      </c>
      <c r="G769" s="14"/>
      <c r="H769" s="15" t="str">
        <f t="shared" si="6"/>
        <v/>
      </c>
    </row>
    <row r="770" spans="1:8" ht="15.75" customHeight="1">
      <c r="A770" s="10"/>
      <c r="B770" s="11"/>
      <c r="C770" s="11"/>
      <c r="D770" s="12"/>
      <c r="E770" s="13"/>
      <c r="F770" s="13"/>
      <c r="G770" s="14"/>
      <c r="H770" s="15" t="str">
        <f t="shared" si="6"/>
        <v/>
      </c>
    </row>
    <row r="771" spans="1:8" ht="15.75" customHeight="1">
      <c r="A771" s="10">
        <v>4</v>
      </c>
      <c r="B771" s="11">
        <v>4</v>
      </c>
      <c r="C771" s="11"/>
      <c r="D771" s="12" t="s">
        <v>321</v>
      </c>
      <c r="E771" s="13" t="s">
        <v>137</v>
      </c>
      <c r="F771" s="13">
        <v>0</v>
      </c>
      <c r="G771" s="14"/>
      <c r="H771" s="15" t="str">
        <f t="shared" si="6"/>
        <v/>
      </c>
    </row>
    <row r="772" spans="1:8" ht="15.75" customHeight="1">
      <c r="A772" s="10"/>
      <c r="B772" s="11"/>
      <c r="C772" s="11"/>
      <c r="D772" s="12"/>
      <c r="E772" s="13"/>
      <c r="F772" s="13"/>
      <c r="G772" s="14"/>
      <c r="H772" s="15" t="str">
        <f t="shared" si="6"/>
        <v/>
      </c>
    </row>
    <row r="773" spans="1:8" ht="15.75" customHeight="1">
      <c r="A773" s="10">
        <v>4</v>
      </c>
      <c r="B773" s="11">
        <v>4</v>
      </c>
      <c r="C773" s="11"/>
      <c r="D773" s="12" t="s">
        <v>322</v>
      </c>
      <c r="E773" s="13"/>
      <c r="F773" s="13">
        <v>0</v>
      </c>
      <c r="G773" s="14"/>
      <c r="H773" s="15" t="str">
        <f t="shared" si="6"/>
        <v/>
      </c>
    </row>
    <row r="774" spans="1:8" ht="15.75" customHeight="1">
      <c r="A774" s="10"/>
      <c r="B774" s="11"/>
      <c r="C774" s="11"/>
      <c r="D774" s="12"/>
      <c r="E774" s="13"/>
      <c r="F774" s="13"/>
      <c r="G774" s="14"/>
      <c r="H774" s="15" t="str">
        <f t="shared" si="6"/>
        <v/>
      </c>
    </row>
    <row r="775" spans="1:8" ht="15.75" customHeight="1">
      <c r="A775" s="10">
        <v>4</v>
      </c>
      <c r="B775" s="11">
        <v>4</v>
      </c>
      <c r="C775" s="11"/>
      <c r="D775" s="12" t="s">
        <v>323</v>
      </c>
      <c r="E775" s="13"/>
      <c r="F775" s="13">
        <v>0</v>
      </c>
      <c r="G775" s="14"/>
      <c r="H775" s="15" t="str">
        <f t="shared" si="6"/>
        <v/>
      </c>
    </row>
    <row r="776" spans="1:8" ht="15.75" customHeight="1">
      <c r="A776" s="10"/>
      <c r="B776" s="11"/>
      <c r="C776" s="11"/>
      <c r="D776" s="12"/>
      <c r="E776" s="13"/>
      <c r="F776" s="13"/>
      <c r="G776" s="14"/>
      <c r="H776" s="15" t="str">
        <f t="shared" si="6"/>
        <v/>
      </c>
    </row>
    <row r="777" spans="1:8" ht="15.75" customHeight="1">
      <c r="A777" s="10">
        <v>4</v>
      </c>
      <c r="B777" s="11">
        <v>4</v>
      </c>
      <c r="C777" s="11"/>
      <c r="D777" s="12" t="s">
        <v>324</v>
      </c>
      <c r="E777" s="13" t="s">
        <v>39</v>
      </c>
      <c r="F777" s="13">
        <v>0</v>
      </c>
      <c r="G777" s="14"/>
      <c r="H777" s="15" t="str">
        <f t="shared" si="6"/>
        <v/>
      </c>
    </row>
    <row r="778" spans="1:8" ht="15.75" customHeight="1">
      <c r="A778" s="10"/>
      <c r="B778" s="11"/>
      <c r="C778" s="11"/>
      <c r="D778" s="12"/>
      <c r="E778" s="13"/>
      <c r="F778" s="13"/>
      <c r="G778" s="14"/>
      <c r="H778" s="15" t="str">
        <f t="shared" si="6"/>
        <v/>
      </c>
    </row>
    <row r="779" spans="1:8" ht="15.75" customHeight="1">
      <c r="A779" s="10">
        <v>4</v>
      </c>
      <c r="B779" s="11">
        <v>4</v>
      </c>
      <c r="C779" s="11"/>
      <c r="D779" s="12" t="s">
        <v>325</v>
      </c>
      <c r="E779" s="13"/>
      <c r="F779" s="13">
        <v>0</v>
      </c>
      <c r="G779" s="14"/>
      <c r="H779" s="15" t="str">
        <f t="shared" si="6"/>
        <v/>
      </c>
    </row>
    <row r="780" spans="1:8" ht="15.75" customHeight="1">
      <c r="A780" s="10"/>
      <c r="B780" s="11"/>
      <c r="C780" s="11"/>
      <c r="D780" s="12"/>
      <c r="E780" s="13"/>
      <c r="F780" s="13"/>
      <c r="G780" s="14"/>
      <c r="H780" s="15" t="str">
        <f t="shared" si="6"/>
        <v/>
      </c>
    </row>
    <row r="781" spans="1:8" ht="15.75" customHeight="1">
      <c r="A781" s="10">
        <v>4</v>
      </c>
      <c r="B781" s="11">
        <v>4</v>
      </c>
      <c r="C781" s="11"/>
      <c r="D781" s="12"/>
      <c r="E781" s="13" t="s">
        <v>160</v>
      </c>
      <c r="F781" s="13">
        <v>0</v>
      </c>
      <c r="G781" s="14"/>
      <c r="H781" s="15" t="str">
        <f t="shared" si="6"/>
        <v/>
      </c>
    </row>
    <row r="782" spans="1:8" ht="15.75" customHeight="1">
      <c r="A782" s="10"/>
      <c r="B782" s="11"/>
      <c r="C782" s="11"/>
      <c r="D782" s="12"/>
      <c r="E782" s="13"/>
      <c r="F782" s="13"/>
      <c r="G782" s="14"/>
      <c r="H782" s="15" t="str">
        <f t="shared" si="6"/>
        <v/>
      </c>
    </row>
    <row r="783" spans="1:8" ht="15.75" customHeight="1">
      <c r="A783" s="10">
        <v>4</v>
      </c>
      <c r="B783" s="11">
        <v>4</v>
      </c>
      <c r="C783" s="11"/>
      <c r="D783" s="12" t="s">
        <v>326</v>
      </c>
      <c r="E783" s="13" t="s">
        <v>137</v>
      </c>
      <c r="F783" s="13">
        <v>0</v>
      </c>
      <c r="G783" s="14"/>
      <c r="H783" s="15" t="str">
        <f t="shared" si="6"/>
        <v/>
      </c>
    </row>
    <row r="784" spans="1:8" ht="15.75" customHeight="1">
      <c r="A784" s="10"/>
      <c r="B784" s="11"/>
      <c r="C784" s="11"/>
      <c r="D784" s="12"/>
      <c r="E784" s="13"/>
      <c r="F784" s="13"/>
      <c r="G784" s="14"/>
      <c r="H784" s="15" t="str">
        <f t="shared" si="6"/>
        <v/>
      </c>
    </row>
    <row r="785" spans="1:8" ht="15.75" customHeight="1">
      <c r="A785" s="10">
        <v>4</v>
      </c>
      <c r="B785" s="11">
        <v>4</v>
      </c>
      <c r="C785" s="11"/>
      <c r="D785" s="12" t="s">
        <v>327</v>
      </c>
      <c r="E785" s="13" t="s">
        <v>39</v>
      </c>
      <c r="F785" s="13">
        <v>0</v>
      </c>
      <c r="G785" s="14"/>
      <c r="H785" s="15" t="str">
        <f t="shared" si="6"/>
        <v/>
      </c>
    </row>
    <row r="786" spans="1:8" ht="15.75" customHeight="1">
      <c r="A786" s="10"/>
      <c r="B786" s="11"/>
      <c r="C786" s="11"/>
      <c r="D786" s="12"/>
      <c r="E786" s="13"/>
      <c r="F786" s="13"/>
      <c r="G786" s="14"/>
      <c r="H786" s="15" t="str">
        <f t="shared" si="6"/>
        <v/>
      </c>
    </row>
    <row r="787" spans="1:8" ht="15.75" customHeight="1">
      <c r="A787" s="10">
        <v>4</v>
      </c>
      <c r="B787" s="11">
        <v>4</v>
      </c>
      <c r="C787" s="11">
        <v>1</v>
      </c>
      <c r="D787" s="12" t="s">
        <v>328</v>
      </c>
      <c r="E787" s="13" t="s">
        <v>164</v>
      </c>
      <c r="F787" s="13">
        <v>66</v>
      </c>
      <c r="G787" s="14">
        <v>30</v>
      </c>
      <c r="H787" s="15">
        <f t="shared" si="6"/>
        <v>1980</v>
      </c>
    </row>
    <row r="788" spans="1:8" ht="15.75" customHeight="1">
      <c r="A788" s="10"/>
      <c r="B788" s="11"/>
      <c r="C788" s="11"/>
      <c r="D788" s="12"/>
      <c r="E788" s="13"/>
      <c r="F788" s="13"/>
      <c r="G788" s="14"/>
      <c r="H788" s="15" t="str">
        <f t="shared" si="6"/>
        <v/>
      </c>
    </row>
    <row r="789" spans="1:8" ht="15.75" customHeight="1">
      <c r="A789" s="10">
        <v>4</v>
      </c>
      <c r="B789" s="11">
        <v>4</v>
      </c>
      <c r="C789" s="11">
        <v>2</v>
      </c>
      <c r="D789" s="12" t="s">
        <v>329</v>
      </c>
      <c r="E789" s="13" t="s">
        <v>164</v>
      </c>
      <c r="F789" s="13">
        <v>7</v>
      </c>
      <c r="G789" s="14">
        <v>30</v>
      </c>
      <c r="H789" s="15">
        <f t="shared" si="6"/>
        <v>210</v>
      </c>
    </row>
    <row r="790" spans="1:8" ht="15.75" customHeight="1">
      <c r="A790" s="10"/>
      <c r="B790" s="11"/>
      <c r="C790" s="11"/>
      <c r="D790" s="12"/>
      <c r="E790" s="13"/>
      <c r="F790" s="13"/>
      <c r="G790" s="14"/>
      <c r="H790" s="15" t="str">
        <f t="shared" si="6"/>
        <v/>
      </c>
    </row>
    <row r="791" spans="1:8" ht="15.75" customHeight="1">
      <c r="A791" s="10">
        <v>4</v>
      </c>
      <c r="B791" s="11">
        <v>4</v>
      </c>
      <c r="C791" s="11"/>
      <c r="D791" s="12" t="s">
        <v>330</v>
      </c>
      <c r="E791" s="13" t="s">
        <v>39</v>
      </c>
      <c r="F791" s="13">
        <v>0</v>
      </c>
      <c r="G791" s="14"/>
      <c r="H791" s="15" t="str">
        <f t="shared" si="6"/>
        <v/>
      </c>
    </row>
    <row r="792" spans="1:8" ht="15.75" customHeight="1">
      <c r="A792" s="10"/>
      <c r="B792" s="11"/>
      <c r="C792" s="11"/>
      <c r="D792" s="12"/>
      <c r="E792" s="13"/>
      <c r="F792" s="13"/>
      <c r="G792" s="14"/>
      <c r="H792" s="15" t="str">
        <f t="shared" si="6"/>
        <v/>
      </c>
    </row>
    <row r="793" spans="1:8" ht="15.75" customHeight="1">
      <c r="A793" s="10">
        <v>4</v>
      </c>
      <c r="B793" s="11">
        <v>4</v>
      </c>
      <c r="C793" s="11">
        <v>3</v>
      </c>
      <c r="D793" s="12" t="s">
        <v>331</v>
      </c>
      <c r="E793" s="13" t="s">
        <v>164</v>
      </c>
      <c r="F793" s="13">
        <v>492</v>
      </c>
      <c r="G793" s="14">
        <v>25</v>
      </c>
      <c r="H793" s="15">
        <f t="shared" si="6"/>
        <v>12300</v>
      </c>
    </row>
    <row r="794" spans="1:8" ht="15.75" customHeight="1">
      <c r="A794" s="10"/>
      <c r="B794" s="11"/>
      <c r="C794" s="11"/>
      <c r="D794" s="12"/>
      <c r="E794" s="13"/>
      <c r="F794" s="13"/>
      <c r="G794" s="14"/>
      <c r="H794" s="15" t="str">
        <f t="shared" si="6"/>
        <v/>
      </c>
    </row>
    <row r="795" spans="1:8" ht="15.75" customHeight="1">
      <c r="A795" s="10">
        <v>4</v>
      </c>
      <c r="B795" s="11">
        <v>4</v>
      </c>
      <c r="C795" s="11"/>
      <c r="D795" s="12" t="s">
        <v>332</v>
      </c>
      <c r="E795" s="13" t="s">
        <v>137</v>
      </c>
      <c r="F795" s="13">
        <v>0</v>
      </c>
      <c r="G795" s="14"/>
      <c r="H795" s="15" t="str">
        <f t="shared" si="6"/>
        <v/>
      </c>
    </row>
    <row r="796" spans="1:8" ht="15.75" customHeight="1">
      <c r="A796" s="10"/>
      <c r="B796" s="11"/>
      <c r="C796" s="11"/>
      <c r="D796" s="12"/>
      <c r="E796" s="13"/>
      <c r="F796" s="13"/>
      <c r="G796" s="14"/>
      <c r="H796" s="15" t="str">
        <f t="shared" si="6"/>
        <v/>
      </c>
    </row>
    <row r="797" spans="1:8" ht="15.75" customHeight="1">
      <c r="A797" s="10">
        <v>4</v>
      </c>
      <c r="B797" s="11">
        <v>4</v>
      </c>
      <c r="C797" s="11"/>
      <c r="D797" s="12" t="s">
        <v>333</v>
      </c>
      <c r="E797" s="13" t="s">
        <v>39</v>
      </c>
      <c r="F797" s="13">
        <v>0</v>
      </c>
      <c r="G797" s="14"/>
      <c r="H797" s="15" t="str">
        <f t="shared" si="6"/>
        <v/>
      </c>
    </row>
    <row r="798" spans="1:8" ht="15.75" customHeight="1">
      <c r="A798" s="10"/>
      <c r="B798" s="11"/>
      <c r="C798" s="11"/>
      <c r="D798" s="12"/>
      <c r="E798" s="13"/>
      <c r="F798" s="13"/>
      <c r="G798" s="14"/>
      <c r="H798" s="15" t="str">
        <f t="shared" si="6"/>
        <v/>
      </c>
    </row>
    <row r="799" spans="1:8" ht="15.75" customHeight="1">
      <c r="A799" s="10">
        <v>4</v>
      </c>
      <c r="B799" s="11">
        <v>4</v>
      </c>
      <c r="C799" s="11">
        <v>4</v>
      </c>
      <c r="D799" s="12" t="s">
        <v>334</v>
      </c>
      <c r="E799" s="13" t="s">
        <v>199</v>
      </c>
      <c r="F799" s="13">
        <v>17</v>
      </c>
      <c r="G799" s="14">
        <v>32</v>
      </c>
      <c r="H799" s="15">
        <f t="shared" si="6"/>
        <v>544</v>
      </c>
    </row>
    <row r="800" spans="1:8" ht="15.75" customHeight="1">
      <c r="A800" s="10"/>
      <c r="B800" s="11"/>
      <c r="C800" s="11"/>
      <c r="D800" s="12"/>
      <c r="E800" s="13"/>
      <c r="F800" s="13"/>
      <c r="G800" s="14"/>
      <c r="H800" s="15" t="str">
        <f t="shared" si="6"/>
        <v/>
      </c>
    </row>
    <row r="801" spans="1:8" ht="15.75" customHeight="1">
      <c r="A801" s="10">
        <v>4</v>
      </c>
      <c r="B801" s="11">
        <v>4</v>
      </c>
      <c r="C801" s="11">
        <v>5</v>
      </c>
      <c r="D801" s="12" t="s">
        <v>335</v>
      </c>
      <c r="E801" s="13" t="s">
        <v>199</v>
      </c>
      <c r="F801" s="13">
        <v>117</v>
      </c>
      <c r="G801" s="14">
        <v>32</v>
      </c>
      <c r="H801" s="15">
        <f t="shared" si="6"/>
        <v>3744</v>
      </c>
    </row>
    <row r="802" spans="1:8" ht="15.75" customHeight="1">
      <c r="A802" s="10"/>
      <c r="B802" s="11"/>
      <c r="C802" s="11"/>
      <c r="D802" s="12"/>
      <c r="E802" s="13"/>
      <c r="F802" s="13"/>
      <c r="G802" s="14"/>
      <c r="H802" s="15" t="str">
        <f t="shared" si="6"/>
        <v/>
      </c>
    </row>
    <row r="803" spans="1:8" ht="15.75" customHeight="1">
      <c r="A803" s="10">
        <v>4</v>
      </c>
      <c r="B803" s="11">
        <v>4</v>
      </c>
      <c r="C803" s="11"/>
      <c r="D803" s="16" t="s">
        <v>133</v>
      </c>
      <c r="E803" s="13"/>
      <c r="F803" s="13"/>
      <c r="G803" s="14"/>
      <c r="H803" s="17">
        <f>SUM(H787,H789,H793,H799,H801)</f>
        <v>18778</v>
      </c>
    </row>
    <row r="804" spans="1:8" ht="15.75" customHeight="1">
      <c r="A804" s="10"/>
      <c r="B804" s="11"/>
      <c r="C804" s="11"/>
      <c r="D804" s="12"/>
      <c r="E804" s="13"/>
      <c r="F804" s="13"/>
      <c r="G804" s="14"/>
      <c r="H804" s="15" t="str">
        <f t="shared" ref="H804:H846" si="7">IF(G804&gt;0,F804*G804,"")</f>
        <v/>
      </c>
    </row>
    <row r="805" spans="1:8" ht="15.75" customHeight="1">
      <c r="A805" s="10">
        <v>4</v>
      </c>
      <c r="B805" s="11">
        <v>5</v>
      </c>
      <c r="C805" s="11"/>
      <c r="D805" s="12" t="s">
        <v>336</v>
      </c>
      <c r="E805" s="13" t="s">
        <v>28</v>
      </c>
      <c r="F805" s="13">
        <v>0</v>
      </c>
      <c r="G805" s="14"/>
      <c r="H805" s="15" t="str">
        <f t="shared" si="7"/>
        <v/>
      </c>
    </row>
    <row r="806" spans="1:8" ht="15.75" customHeight="1">
      <c r="A806" s="10"/>
      <c r="B806" s="11"/>
      <c r="C806" s="11"/>
      <c r="D806" s="12"/>
      <c r="E806" s="13"/>
      <c r="F806" s="13"/>
      <c r="G806" s="14"/>
      <c r="H806" s="15" t="str">
        <f t="shared" si="7"/>
        <v/>
      </c>
    </row>
    <row r="807" spans="1:8" ht="15.75" customHeight="1">
      <c r="A807" s="10">
        <v>4</v>
      </c>
      <c r="B807" s="11">
        <v>5</v>
      </c>
      <c r="C807" s="11"/>
      <c r="D807" s="12" t="s">
        <v>337</v>
      </c>
      <c r="E807" s="13" t="s">
        <v>28</v>
      </c>
      <c r="F807" s="13">
        <v>0</v>
      </c>
      <c r="G807" s="14"/>
      <c r="H807" s="15" t="str">
        <f t="shared" si="7"/>
        <v/>
      </c>
    </row>
    <row r="808" spans="1:8" ht="15.75" customHeight="1">
      <c r="A808" s="10"/>
      <c r="B808" s="11"/>
      <c r="C808" s="11"/>
      <c r="D808" s="12"/>
      <c r="E808" s="13"/>
      <c r="F808" s="13"/>
      <c r="G808" s="14"/>
      <c r="H808" s="15" t="str">
        <f t="shared" si="7"/>
        <v/>
      </c>
    </row>
    <row r="809" spans="1:8" ht="15.75" customHeight="1">
      <c r="A809" s="10">
        <v>4</v>
      </c>
      <c r="B809" s="11">
        <v>5</v>
      </c>
      <c r="C809" s="11"/>
      <c r="D809" s="12" t="s">
        <v>202</v>
      </c>
      <c r="E809" s="13" t="s">
        <v>137</v>
      </c>
      <c r="F809" s="13">
        <v>0</v>
      </c>
      <c r="G809" s="14"/>
      <c r="H809" s="15" t="str">
        <f t="shared" si="7"/>
        <v/>
      </c>
    </row>
    <row r="810" spans="1:8" ht="15.75" customHeight="1">
      <c r="A810" s="10"/>
      <c r="B810" s="11"/>
      <c r="C810" s="11"/>
      <c r="D810" s="12"/>
      <c r="E810" s="13"/>
      <c r="F810" s="13"/>
      <c r="G810" s="14"/>
      <c r="H810" s="15" t="str">
        <f t="shared" si="7"/>
        <v/>
      </c>
    </row>
    <row r="811" spans="1:8" ht="15.75" customHeight="1">
      <c r="A811" s="10">
        <v>4</v>
      </c>
      <c r="B811" s="11">
        <v>5</v>
      </c>
      <c r="C811" s="11"/>
      <c r="D811" s="12" t="s">
        <v>203</v>
      </c>
      <c r="E811" s="13"/>
      <c r="F811" s="13">
        <v>0</v>
      </c>
      <c r="G811" s="14"/>
      <c r="H811" s="15" t="str">
        <f t="shared" si="7"/>
        <v/>
      </c>
    </row>
    <row r="812" spans="1:8" ht="15.75" customHeight="1">
      <c r="A812" s="10"/>
      <c r="B812" s="11"/>
      <c r="C812" s="11"/>
      <c r="D812" s="12"/>
      <c r="E812" s="13"/>
      <c r="F812" s="13"/>
      <c r="G812" s="14"/>
      <c r="H812" s="15" t="str">
        <f t="shared" si="7"/>
        <v/>
      </c>
    </row>
    <row r="813" spans="1:8" ht="15.75" customHeight="1">
      <c r="A813" s="10">
        <v>4</v>
      </c>
      <c r="B813" s="11">
        <v>5</v>
      </c>
      <c r="C813" s="11"/>
      <c r="D813" s="12" t="s">
        <v>338</v>
      </c>
      <c r="E813" s="13" t="s">
        <v>39</v>
      </c>
      <c r="F813" s="13">
        <v>0</v>
      </c>
      <c r="G813" s="14"/>
      <c r="H813" s="15" t="str">
        <f t="shared" si="7"/>
        <v/>
      </c>
    </row>
    <row r="814" spans="1:8" ht="15.75" customHeight="1">
      <c r="A814" s="10"/>
      <c r="B814" s="11"/>
      <c r="C814" s="11"/>
      <c r="D814" s="12"/>
      <c r="E814" s="13"/>
      <c r="F814" s="13"/>
      <c r="G814" s="14"/>
      <c r="H814" s="15" t="str">
        <f t="shared" si="7"/>
        <v/>
      </c>
    </row>
    <row r="815" spans="1:8" ht="15.75" customHeight="1">
      <c r="A815" s="10">
        <v>4</v>
      </c>
      <c r="B815" s="11">
        <v>5</v>
      </c>
      <c r="C815" s="11"/>
      <c r="D815" s="12" t="s">
        <v>339</v>
      </c>
      <c r="E815" s="13"/>
      <c r="F815" s="13">
        <v>0</v>
      </c>
      <c r="G815" s="14"/>
      <c r="H815" s="15" t="str">
        <f t="shared" si="7"/>
        <v/>
      </c>
    </row>
    <row r="816" spans="1:8" ht="15.75" customHeight="1">
      <c r="A816" s="10"/>
      <c r="B816" s="11"/>
      <c r="C816" s="11"/>
      <c r="D816" s="12"/>
      <c r="E816" s="13"/>
      <c r="F816" s="13"/>
      <c r="G816" s="14"/>
      <c r="H816" s="15" t="str">
        <f t="shared" si="7"/>
        <v/>
      </c>
    </row>
    <row r="817" spans="1:8" ht="15.75" customHeight="1">
      <c r="A817" s="10">
        <v>4</v>
      </c>
      <c r="B817" s="11">
        <v>5</v>
      </c>
      <c r="C817" s="11"/>
      <c r="D817" s="12" t="s">
        <v>340</v>
      </c>
      <c r="E817" s="13"/>
      <c r="F817" s="13">
        <v>0</v>
      </c>
      <c r="G817" s="14"/>
      <c r="H817" s="15" t="str">
        <f t="shared" si="7"/>
        <v/>
      </c>
    </row>
    <row r="818" spans="1:8" ht="15.75" customHeight="1">
      <c r="A818" s="10"/>
      <c r="B818" s="11"/>
      <c r="C818" s="11"/>
      <c r="D818" s="12"/>
      <c r="E818" s="13"/>
      <c r="F818" s="13"/>
      <c r="G818" s="14"/>
      <c r="H818" s="15" t="str">
        <f t="shared" si="7"/>
        <v/>
      </c>
    </row>
    <row r="819" spans="1:8" ht="15.75" customHeight="1">
      <c r="A819" s="10">
        <v>4</v>
      </c>
      <c r="B819" s="11">
        <v>5</v>
      </c>
      <c r="C819" s="11"/>
      <c r="D819" s="12" t="s">
        <v>341</v>
      </c>
      <c r="E819" s="13" t="s">
        <v>137</v>
      </c>
      <c r="F819" s="13">
        <v>0</v>
      </c>
      <c r="G819" s="14"/>
      <c r="H819" s="15" t="str">
        <f t="shared" si="7"/>
        <v/>
      </c>
    </row>
    <row r="820" spans="1:8" ht="15.75" customHeight="1">
      <c r="A820" s="10"/>
      <c r="B820" s="11"/>
      <c r="C820" s="11"/>
      <c r="D820" s="12"/>
      <c r="E820" s="13"/>
      <c r="F820" s="13"/>
      <c r="G820" s="14"/>
      <c r="H820" s="15" t="str">
        <f t="shared" si="7"/>
        <v/>
      </c>
    </row>
    <row r="821" spans="1:8" ht="15.75" customHeight="1">
      <c r="A821" s="10">
        <v>4</v>
      </c>
      <c r="B821" s="11">
        <v>5</v>
      </c>
      <c r="C821" s="11"/>
      <c r="D821" s="12" t="s">
        <v>342</v>
      </c>
      <c r="E821" s="13"/>
      <c r="F821" s="13">
        <v>0</v>
      </c>
      <c r="G821" s="14"/>
      <c r="H821" s="15" t="str">
        <f t="shared" si="7"/>
        <v/>
      </c>
    </row>
    <row r="822" spans="1:8" ht="15.75" customHeight="1">
      <c r="A822" s="10"/>
      <c r="B822" s="11"/>
      <c r="C822" s="11"/>
      <c r="D822" s="12"/>
      <c r="E822" s="13"/>
      <c r="F822" s="13"/>
      <c r="G822" s="14"/>
      <c r="H822" s="15" t="str">
        <f t="shared" si="7"/>
        <v/>
      </c>
    </row>
    <row r="823" spans="1:8" ht="15.75" customHeight="1">
      <c r="A823" s="10">
        <v>4</v>
      </c>
      <c r="B823" s="11">
        <v>5</v>
      </c>
      <c r="C823" s="11"/>
      <c r="D823" s="12" t="s">
        <v>343</v>
      </c>
      <c r="E823" s="13"/>
      <c r="F823" s="13">
        <v>0</v>
      </c>
      <c r="G823" s="14"/>
      <c r="H823" s="15" t="str">
        <f t="shared" si="7"/>
        <v/>
      </c>
    </row>
    <row r="824" spans="1:8" ht="15.75" customHeight="1">
      <c r="A824" s="10"/>
      <c r="B824" s="11"/>
      <c r="C824" s="11"/>
      <c r="D824" s="12"/>
      <c r="E824" s="13"/>
      <c r="F824" s="13"/>
      <c r="G824" s="14"/>
      <c r="H824" s="15" t="str">
        <f t="shared" si="7"/>
        <v/>
      </c>
    </row>
    <row r="825" spans="1:8" ht="15.75" customHeight="1">
      <c r="A825" s="10">
        <v>4</v>
      </c>
      <c r="B825" s="11">
        <v>5</v>
      </c>
      <c r="C825" s="11"/>
      <c r="D825" s="12" t="s">
        <v>344</v>
      </c>
      <c r="E825" s="13"/>
      <c r="F825" s="13">
        <v>0</v>
      </c>
      <c r="G825" s="14"/>
      <c r="H825" s="15" t="str">
        <f t="shared" si="7"/>
        <v/>
      </c>
    </row>
    <row r="826" spans="1:8" ht="15.75" customHeight="1">
      <c r="A826" s="10"/>
      <c r="B826" s="11"/>
      <c r="C826" s="11"/>
      <c r="D826" s="12"/>
      <c r="E826" s="13"/>
      <c r="F826" s="13"/>
      <c r="G826" s="14"/>
      <c r="H826" s="15" t="str">
        <f t="shared" si="7"/>
        <v/>
      </c>
    </row>
    <row r="827" spans="1:8" ht="15.75" customHeight="1">
      <c r="A827" s="10">
        <v>4</v>
      </c>
      <c r="B827" s="11">
        <v>5</v>
      </c>
      <c r="C827" s="11"/>
      <c r="D827" s="12" t="s">
        <v>345</v>
      </c>
      <c r="E827" s="13"/>
      <c r="F827" s="13">
        <v>0</v>
      </c>
      <c r="G827" s="14"/>
      <c r="H827" s="15" t="str">
        <f t="shared" si="7"/>
        <v/>
      </c>
    </row>
    <row r="828" spans="1:8" ht="15.75" customHeight="1">
      <c r="A828" s="10"/>
      <c r="B828" s="11"/>
      <c r="C828" s="11"/>
      <c r="D828" s="12"/>
      <c r="E828" s="13"/>
      <c r="F828" s="13"/>
      <c r="G828" s="14"/>
      <c r="H828" s="15" t="str">
        <f t="shared" si="7"/>
        <v/>
      </c>
    </row>
    <row r="829" spans="1:8" ht="15.75" customHeight="1">
      <c r="A829" s="10">
        <v>4</v>
      </c>
      <c r="B829" s="11">
        <v>5</v>
      </c>
      <c r="C829" s="11"/>
      <c r="D829" s="12" t="s">
        <v>346</v>
      </c>
      <c r="E829" s="13"/>
      <c r="F829" s="13">
        <v>0</v>
      </c>
      <c r="G829" s="14"/>
      <c r="H829" s="15" t="str">
        <f t="shared" si="7"/>
        <v/>
      </c>
    </row>
    <row r="830" spans="1:8" ht="15.75" customHeight="1">
      <c r="A830" s="10"/>
      <c r="B830" s="11"/>
      <c r="C830" s="11"/>
      <c r="D830" s="12"/>
      <c r="E830" s="13"/>
      <c r="F830" s="13"/>
      <c r="G830" s="14"/>
      <c r="H830" s="15" t="str">
        <f t="shared" si="7"/>
        <v/>
      </c>
    </row>
    <row r="831" spans="1:8" ht="15.75" customHeight="1">
      <c r="A831" s="10">
        <v>4</v>
      </c>
      <c r="B831" s="11">
        <v>5</v>
      </c>
      <c r="C831" s="11"/>
      <c r="D831" s="12"/>
      <c r="E831" s="13" t="s">
        <v>160</v>
      </c>
      <c r="F831" s="13">
        <v>0</v>
      </c>
      <c r="G831" s="14"/>
      <c r="H831" s="15" t="str">
        <f t="shared" si="7"/>
        <v/>
      </c>
    </row>
    <row r="832" spans="1:8" ht="15.75" customHeight="1">
      <c r="A832" s="10"/>
      <c r="B832" s="11"/>
      <c r="C832" s="11"/>
      <c r="D832" s="12"/>
      <c r="E832" s="13"/>
      <c r="F832" s="13"/>
      <c r="G832" s="14"/>
      <c r="H832" s="15" t="str">
        <f t="shared" si="7"/>
        <v/>
      </c>
    </row>
    <row r="833" spans="1:8" ht="15.75" customHeight="1">
      <c r="A833" s="10">
        <v>4</v>
      </c>
      <c r="B833" s="11">
        <v>5</v>
      </c>
      <c r="C833" s="11"/>
      <c r="D833" s="12" t="s">
        <v>347</v>
      </c>
      <c r="E833" s="13" t="s">
        <v>39</v>
      </c>
      <c r="F833" s="13">
        <v>0</v>
      </c>
      <c r="G833" s="14"/>
      <c r="H833" s="15" t="str">
        <f t="shared" si="7"/>
        <v/>
      </c>
    </row>
    <row r="834" spans="1:8" ht="15.75" customHeight="1">
      <c r="A834" s="10"/>
      <c r="B834" s="11"/>
      <c r="C834" s="11"/>
      <c r="D834" s="12"/>
      <c r="E834" s="13"/>
      <c r="F834" s="13"/>
      <c r="G834" s="14"/>
      <c r="H834" s="15" t="str">
        <f t="shared" si="7"/>
        <v/>
      </c>
    </row>
    <row r="835" spans="1:8" ht="15.75" customHeight="1">
      <c r="A835" s="10">
        <v>4</v>
      </c>
      <c r="B835" s="11">
        <v>5</v>
      </c>
      <c r="C835" s="11">
        <v>1</v>
      </c>
      <c r="D835" s="12" t="s">
        <v>348</v>
      </c>
      <c r="E835" s="13" t="s">
        <v>164</v>
      </c>
      <c r="F835" s="13">
        <v>587</v>
      </c>
      <c r="G835" s="14">
        <v>250</v>
      </c>
      <c r="H835" s="15">
        <f t="shared" si="7"/>
        <v>146750</v>
      </c>
    </row>
    <row r="836" spans="1:8" ht="15.75" customHeight="1">
      <c r="A836" s="10"/>
      <c r="B836" s="11"/>
      <c r="C836" s="11"/>
      <c r="D836" s="12"/>
      <c r="E836" s="13"/>
      <c r="F836" s="13"/>
      <c r="G836" s="14"/>
      <c r="H836" s="15" t="str">
        <f t="shared" si="7"/>
        <v/>
      </c>
    </row>
    <row r="837" spans="1:8" ht="15.75" customHeight="1">
      <c r="A837" s="10">
        <v>4</v>
      </c>
      <c r="B837" s="11">
        <v>5</v>
      </c>
      <c r="C837" s="11"/>
      <c r="D837" s="12" t="s">
        <v>349</v>
      </c>
      <c r="E837" s="13" t="s">
        <v>39</v>
      </c>
      <c r="F837" s="13">
        <v>0</v>
      </c>
      <c r="G837" s="14"/>
      <c r="H837" s="15" t="str">
        <f t="shared" si="7"/>
        <v/>
      </c>
    </row>
    <row r="838" spans="1:8" ht="15.75" customHeight="1">
      <c r="A838" s="10"/>
      <c r="B838" s="11"/>
      <c r="C838" s="11"/>
      <c r="D838" s="12"/>
      <c r="E838" s="13"/>
      <c r="F838" s="13"/>
      <c r="G838" s="14"/>
      <c r="H838" s="15" t="str">
        <f t="shared" si="7"/>
        <v/>
      </c>
    </row>
    <row r="839" spans="1:8" ht="15.75" customHeight="1">
      <c r="A839" s="10">
        <v>4</v>
      </c>
      <c r="B839" s="11">
        <v>5</v>
      </c>
      <c r="C839" s="11"/>
      <c r="D839" s="12" t="s">
        <v>350</v>
      </c>
      <c r="E839" s="13"/>
      <c r="F839" s="13">
        <v>0</v>
      </c>
      <c r="G839" s="14"/>
      <c r="H839" s="15" t="str">
        <f t="shared" si="7"/>
        <v/>
      </c>
    </row>
    <row r="840" spans="1:8" ht="15.75" customHeight="1">
      <c r="A840" s="10"/>
      <c r="B840" s="11"/>
      <c r="C840" s="11"/>
      <c r="D840" s="12"/>
      <c r="E840" s="13"/>
      <c r="F840" s="13"/>
      <c r="G840" s="14"/>
      <c r="H840" s="15" t="str">
        <f t="shared" si="7"/>
        <v/>
      </c>
    </row>
    <row r="841" spans="1:8" ht="15.75" customHeight="1">
      <c r="A841" s="10">
        <v>4</v>
      </c>
      <c r="B841" s="11">
        <v>5</v>
      </c>
      <c r="C841" s="11">
        <v>2</v>
      </c>
      <c r="D841" s="12" t="s">
        <v>351</v>
      </c>
      <c r="E841" s="13" t="s">
        <v>199</v>
      </c>
      <c r="F841" s="13">
        <v>60</v>
      </c>
      <c r="G841" s="14">
        <v>260</v>
      </c>
      <c r="H841" s="15">
        <f t="shared" si="7"/>
        <v>15600</v>
      </c>
    </row>
    <row r="842" spans="1:8" ht="15.75" customHeight="1">
      <c r="A842" s="10"/>
      <c r="B842" s="11"/>
      <c r="C842" s="11"/>
      <c r="D842" s="12"/>
      <c r="E842" s="13"/>
      <c r="F842" s="13"/>
      <c r="G842" s="14"/>
      <c r="H842" s="15" t="str">
        <f t="shared" si="7"/>
        <v/>
      </c>
    </row>
    <row r="843" spans="1:8" ht="15.75" customHeight="1">
      <c r="A843" s="10">
        <v>4</v>
      </c>
      <c r="B843" s="11">
        <v>5</v>
      </c>
      <c r="C843" s="11">
        <v>3</v>
      </c>
      <c r="D843" s="12" t="s">
        <v>352</v>
      </c>
      <c r="E843" s="13" t="s">
        <v>199</v>
      </c>
      <c r="F843" s="13">
        <v>36</v>
      </c>
      <c r="G843" s="14">
        <v>265</v>
      </c>
      <c r="H843" s="15">
        <f t="shared" si="7"/>
        <v>9540</v>
      </c>
    </row>
    <row r="844" spans="1:8" ht="15.75" customHeight="1">
      <c r="A844" s="10"/>
      <c r="B844" s="11"/>
      <c r="C844" s="11"/>
      <c r="D844" s="12"/>
      <c r="E844" s="13"/>
      <c r="F844" s="13"/>
      <c r="G844" s="14"/>
      <c r="H844" s="15" t="str">
        <f t="shared" si="7"/>
        <v/>
      </c>
    </row>
    <row r="845" spans="1:8" ht="15.75" customHeight="1">
      <c r="A845" s="10">
        <v>4</v>
      </c>
      <c r="B845" s="11">
        <v>5</v>
      </c>
      <c r="C845" s="11"/>
      <c r="D845" s="12" t="s">
        <v>353</v>
      </c>
      <c r="E845" s="13" t="s">
        <v>39</v>
      </c>
      <c r="F845" s="13">
        <v>0</v>
      </c>
      <c r="G845" s="14"/>
      <c r="H845" s="15" t="str">
        <f t="shared" si="7"/>
        <v/>
      </c>
    </row>
    <row r="846" spans="1:8" ht="15.75" customHeight="1">
      <c r="A846" s="10"/>
      <c r="B846" s="11"/>
      <c r="C846" s="11"/>
      <c r="D846" s="12"/>
      <c r="E846" s="13"/>
      <c r="F846" s="13"/>
      <c r="G846" s="14"/>
      <c r="H846" s="15" t="str">
        <f t="shared" si="7"/>
        <v/>
      </c>
    </row>
    <row r="847" spans="1:8" ht="15.75" customHeight="1">
      <c r="A847" s="10">
        <v>4</v>
      </c>
      <c r="B847" s="11">
        <v>5</v>
      </c>
      <c r="C847" s="11">
        <v>4</v>
      </c>
      <c r="D847" s="12" t="s">
        <v>354</v>
      </c>
      <c r="E847" s="13" t="s">
        <v>164</v>
      </c>
      <c r="F847" s="13">
        <v>587</v>
      </c>
      <c r="G847" s="14">
        <v>55</v>
      </c>
      <c r="H847" s="18">
        <v>11770</v>
      </c>
    </row>
    <row r="848" spans="1:8" ht="15.75" customHeight="1">
      <c r="A848" s="10"/>
      <c r="B848" s="11"/>
      <c r="C848" s="11"/>
      <c r="D848" s="12"/>
      <c r="E848" s="13"/>
      <c r="F848" s="13"/>
      <c r="G848" s="14"/>
      <c r="H848" s="15" t="str">
        <f t="shared" ref="H848:H852" si="8">IF(G848&gt;0,F848*G848,"")</f>
        <v/>
      </c>
    </row>
    <row r="849" spans="1:8" ht="15.75" customHeight="1">
      <c r="A849" s="10">
        <v>4</v>
      </c>
      <c r="B849" s="11">
        <v>5</v>
      </c>
      <c r="C849" s="11"/>
      <c r="D849" s="12" t="s">
        <v>355</v>
      </c>
      <c r="E849" s="13" t="s">
        <v>39</v>
      </c>
      <c r="F849" s="13">
        <v>0</v>
      </c>
      <c r="G849" s="14"/>
      <c r="H849" s="15" t="str">
        <f t="shared" si="8"/>
        <v/>
      </c>
    </row>
    <row r="850" spans="1:8" ht="15.75" customHeight="1">
      <c r="A850" s="10"/>
      <c r="B850" s="11"/>
      <c r="C850" s="11"/>
      <c r="D850" s="12"/>
      <c r="E850" s="13"/>
      <c r="F850" s="13"/>
      <c r="G850" s="14"/>
      <c r="H850" s="15" t="str">
        <f t="shared" si="8"/>
        <v/>
      </c>
    </row>
    <row r="851" spans="1:8" ht="15.75" customHeight="1">
      <c r="A851" s="10">
        <v>4</v>
      </c>
      <c r="B851" s="11">
        <v>5</v>
      </c>
      <c r="C851" s="11">
        <v>5</v>
      </c>
      <c r="D851" s="12" t="s">
        <v>356</v>
      </c>
      <c r="E851" s="13" t="s">
        <v>41</v>
      </c>
      <c r="F851" s="13">
        <v>1</v>
      </c>
      <c r="G851" s="14">
        <v>28000</v>
      </c>
      <c r="H851" s="15">
        <f t="shared" si="8"/>
        <v>28000</v>
      </c>
    </row>
    <row r="852" spans="1:8" ht="15.75" customHeight="1">
      <c r="A852" s="10"/>
      <c r="B852" s="11"/>
      <c r="C852" s="11"/>
      <c r="D852" s="12"/>
      <c r="E852" s="13"/>
      <c r="F852" s="13"/>
      <c r="G852" s="14"/>
      <c r="H852" s="15" t="str">
        <f t="shared" si="8"/>
        <v/>
      </c>
    </row>
    <row r="853" spans="1:8" ht="15.75" customHeight="1">
      <c r="A853" s="10">
        <v>4</v>
      </c>
      <c r="B853" s="11">
        <v>5</v>
      </c>
      <c r="C853" s="11"/>
      <c r="D853" s="16" t="s">
        <v>133</v>
      </c>
      <c r="E853" s="13"/>
      <c r="F853" s="13"/>
      <c r="G853" s="14"/>
      <c r="H853" s="19">
        <f>SUM(H835:H851)</f>
        <v>211660</v>
      </c>
    </row>
    <row r="854" spans="1:8" ht="15.75" customHeight="1">
      <c r="A854" s="10"/>
      <c r="B854" s="11"/>
      <c r="C854" s="11"/>
      <c r="D854" s="12"/>
      <c r="E854" s="13"/>
      <c r="F854" s="13"/>
      <c r="G854" s="14"/>
      <c r="H854" s="15" t="str">
        <f t="shared" ref="H854:H924" si="9">IF(G854&gt;0,F854*G854,"")</f>
        <v/>
      </c>
    </row>
    <row r="855" spans="1:8" ht="15.75" customHeight="1">
      <c r="A855" s="10">
        <v>4</v>
      </c>
      <c r="B855" s="11">
        <v>6</v>
      </c>
      <c r="C855" s="11"/>
      <c r="D855" s="12" t="s">
        <v>357</v>
      </c>
      <c r="E855" s="13" t="s">
        <v>28</v>
      </c>
      <c r="F855" s="13">
        <v>0</v>
      </c>
      <c r="G855" s="14"/>
      <c r="H855" s="15" t="str">
        <f t="shared" si="9"/>
        <v/>
      </c>
    </row>
    <row r="856" spans="1:8" ht="15.75" customHeight="1">
      <c r="A856" s="10"/>
      <c r="B856" s="11"/>
      <c r="C856" s="11"/>
      <c r="D856" s="12"/>
      <c r="E856" s="13"/>
      <c r="F856" s="13"/>
      <c r="G856" s="14"/>
      <c r="H856" s="15" t="str">
        <f t="shared" si="9"/>
        <v/>
      </c>
    </row>
    <row r="857" spans="1:8" ht="15.75" customHeight="1">
      <c r="A857" s="10">
        <v>4</v>
      </c>
      <c r="B857" s="11">
        <v>6</v>
      </c>
      <c r="C857" s="11"/>
      <c r="D857" s="12" t="s">
        <v>358</v>
      </c>
      <c r="E857" s="13" t="s">
        <v>28</v>
      </c>
      <c r="F857" s="13">
        <v>0</v>
      </c>
      <c r="G857" s="14"/>
      <c r="H857" s="15" t="str">
        <f t="shared" si="9"/>
        <v/>
      </c>
    </row>
    <row r="858" spans="1:8" ht="15.75" customHeight="1">
      <c r="A858" s="10"/>
      <c r="B858" s="11"/>
      <c r="C858" s="11"/>
      <c r="D858" s="12"/>
      <c r="E858" s="13"/>
      <c r="F858" s="13"/>
      <c r="G858" s="14"/>
      <c r="H858" s="15" t="str">
        <f t="shared" si="9"/>
        <v/>
      </c>
    </row>
    <row r="859" spans="1:8" ht="15.75" customHeight="1">
      <c r="A859" s="10">
        <v>4</v>
      </c>
      <c r="B859" s="11">
        <v>6</v>
      </c>
      <c r="C859" s="11"/>
      <c r="D859" s="12" t="s">
        <v>202</v>
      </c>
      <c r="E859" s="13" t="s">
        <v>137</v>
      </c>
      <c r="F859" s="13">
        <v>0</v>
      </c>
      <c r="G859" s="14"/>
      <c r="H859" s="15" t="str">
        <f t="shared" si="9"/>
        <v/>
      </c>
    </row>
    <row r="860" spans="1:8" ht="15.75" customHeight="1">
      <c r="A860" s="10"/>
      <c r="B860" s="11"/>
      <c r="C860" s="11"/>
      <c r="D860" s="12"/>
      <c r="E860" s="13"/>
      <c r="F860" s="13"/>
      <c r="G860" s="14"/>
      <c r="H860" s="15" t="str">
        <f t="shared" si="9"/>
        <v/>
      </c>
    </row>
    <row r="861" spans="1:8" ht="15.75" customHeight="1">
      <c r="A861" s="10">
        <v>4</v>
      </c>
      <c r="B861" s="11">
        <v>6</v>
      </c>
      <c r="C861" s="11"/>
      <c r="D861" s="12" t="s">
        <v>203</v>
      </c>
      <c r="E861" s="13"/>
      <c r="F861" s="13">
        <v>0</v>
      </c>
      <c r="G861" s="14"/>
      <c r="H861" s="15" t="str">
        <f t="shared" si="9"/>
        <v/>
      </c>
    </row>
    <row r="862" spans="1:8" ht="15.75" customHeight="1">
      <c r="A862" s="10"/>
      <c r="B862" s="11"/>
      <c r="C862" s="11"/>
      <c r="D862" s="12"/>
      <c r="E862" s="13"/>
      <c r="F862" s="13"/>
      <c r="G862" s="14"/>
      <c r="H862" s="15" t="str">
        <f t="shared" si="9"/>
        <v/>
      </c>
    </row>
    <row r="863" spans="1:8" ht="15.75" customHeight="1">
      <c r="A863" s="10">
        <v>4</v>
      </c>
      <c r="B863" s="11">
        <v>6</v>
      </c>
      <c r="C863" s="11"/>
      <c r="D863" s="12" t="s">
        <v>204</v>
      </c>
      <c r="E863" s="13" t="s">
        <v>137</v>
      </c>
      <c r="F863" s="13">
        <v>0</v>
      </c>
      <c r="G863" s="14"/>
      <c r="H863" s="15" t="str">
        <f t="shared" si="9"/>
        <v/>
      </c>
    </row>
    <row r="864" spans="1:8" ht="15.75" customHeight="1">
      <c r="A864" s="10"/>
      <c r="B864" s="11"/>
      <c r="C864" s="11"/>
      <c r="D864" s="12"/>
      <c r="E864" s="13"/>
      <c r="F864" s="13"/>
      <c r="G864" s="14"/>
      <c r="H864" s="15" t="str">
        <f t="shared" si="9"/>
        <v/>
      </c>
    </row>
    <row r="865" spans="1:8" ht="15.75" customHeight="1">
      <c r="A865" s="10">
        <v>4</v>
      </c>
      <c r="B865" s="11">
        <v>6</v>
      </c>
      <c r="C865" s="11"/>
      <c r="D865" s="12" t="s">
        <v>359</v>
      </c>
      <c r="E865" s="13" t="s">
        <v>39</v>
      </c>
      <c r="F865" s="13">
        <v>0</v>
      </c>
      <c r="G865" s="14"/>
      <c r="H865" s="15" t="str">
        <f t="shared" si="9"/>
        <v/>
      </c>
    </row>
    <row r="866" spans="1:8" ht="15.75" customHeight="1">
      <c r="A866" s="10"/>
      <c r="B866" s="11"/>
      <c r="C866" s="11"/>
      <c r="D866" s="12"/>
      <c r="E866" s="13"/>
      <c r="F866" s="13"/>
      <c r="G866" s="14"/>
      <c r="H866" s="15" t="str">
        <f t="shared" si="9"/>
        <v/>
      </c>
    </row>
    <row r="867" spans="1:8" ht="15.75" customHeight="1">
      <c r="A867" s="10">
        <v>4</v>
      </c>
      <c r="B867" s="11">
        <v>6</v>
      </c>
      <c r="C867" s="11"/>
      <c r="D867" s="12" t="s">
        <v>360</v>
      </c>
      <c r="E867" s="13"/>
      <c r="F867" s="13">
        <v>0</v>
      </c>
      <c r="G867" s="14"/>
      <c r="H867" s="15" t="str">
        <f t="shared" si="9"/>
        <v/>
      </c>
    </row>
    <row r="868" spans="1:8" ht="15.75" customHeight="1">
      <c r="A868" s="10"/>
      <c r="B868" s="11"/>
      <c r="C868" s="11"/>
      <c r="D868" s="12"/>
      <c r="E868" s="13"/>
      <c r="F868" s="13"/>
      <c r="G868" s="14"/>
      <c r="H868" s="15" t="str">
        <f t="shared" si="9"/>
        <v/>
      </c>
    </row>
    <row r="869" spans="1:8" ht="15.75" customHeight="1">
      <c r="A869" s="10">
        <v>4</v>
      </c>
      <c r="B869" s="11">
        <v>6</v>
      </c>
      <c r="C869" s="11"/>
      <c r="D869" s="12" t="s">
        <v>361</v>
      </c>
      <c r="E869" s="13" t="s">
        <v>39</v>
      </c>
      <c r="F869" s="13">
        <v>0</v>
      </c>
      <c r="G869" s="14"/>
      <c r="H869" s="15" t="str">
        <f t="shared" si="9"/>
        <v/>
      </c>
    </row>
    <row r="870" spans="1:8" ht="15.75" customHeight="1">
      <c r="A870" s="10"/>
      <c r="B870" s="11"/>
      <c r="C870" s="11"/>
      <c r="D870" s="12"/>
      <c r="E870" s="13"/>
      <c r="F870" s="13"/>
      <c r="G870" s="14"/>
      <c r="H870" s="15" t="str">
        <f t="shared" si="9"/>
        <v/>
      </c>
    </row>
    <row r="871" spans="1:8" ht="15.75" customHeight="1">
      <c r="A871" s="10">
        <v>4</v>
      </c>
      <c r="B871" s="11">
        <v>6</v>
      </c>
      <c r="C871" s="11"/>
      <c r="D871" s="12" t="s">
        <v>362</v>
      </c>
      <c r="E871" s="13"/>
      <c r="F871" s="13">
        <v>0</v>
      </c>
      <c r="G871" s="14"/>
      <c r="H871" s="15" t="str">
        <f t="shared" si="9"/>
        <v/>
      </c>
    </row>
    <row r="872" spans="1:8" ht="15.75" customHeight="1">
      <c r="A872" s="10"/>
      <c r="B872" s="11"/>
      <c r="C872" s="11"/>
      <c r="D872" s="12"/>
      <c r="E872" s="13"/>
      <c r="F872" s="13"/>
      <c r="G872" s="14"/>
      <c r="H872" s="15" t="str">
        <f t="shared" si="9"/>
        <v/>
      </c>
    </row>
    <row r="873" spans="1:8" ht="15.75" customHeight="1">
      <c r="A873" s="10">
        <v>4</v>
      </c>
      <c r="B873" s="11">
        <v>6</v>
      </c>
      <c r="C873" s="11"/>
      <c r="D873" s="12" t="s">
        <v>363</v>
      </c>
      <c r="E873" s="13"/>
      <c r="F873" s="13">
        <v>0</v>
      </c>
      <c r="G873" s="14"/>
      <c r="H873" s="15" t="str">
        <f t="shared" si="9"/>
        <v/>
      </c>
    </row>
    <row r="874" spans="1:8" ht="15.75" customHeight="1">
      <c r="A874" s="10"/>
      <c r="B874" s="11"/>
      <c r="C874" s="11"/>
      <c r="D874" s="12"/>
      <c r="E874" s="13"/>
      <c r="F874" s="13"/>
      <c r="G874" s="14"/>
      <c r="H874" s="15" t="str">
        <f t="shared" si="9"/>
        <v/>
      </c>
    </row>
    <row r="875" spans="1:8" ht="15.75" customHeight="1">
      <c r="A875" s="10">
        <v>4</v>
      </c>
      <c r="B875" s="11">
        <v>6</v>
      </c>
      <c r="C875" s="11"/>
      <c r="D875" s="12" t="s">
        <v>140</v>
      </c>
      <c r="E875" s="13" t="s">
        <v>39</v>
      </c>
      <c r="F875" s="13">
        <v>0</v>
      </c>
      <c r="G875" s="14"/>
      <c r="H875" s="15" t="str">
        <f t="shared" si="9"/>
        <v/>
      </c>
    </row>
    <row r="876" spans="1:8" ht="15.75" customHeight="1">
      <c r="A876" s="10"/>
      <c r="B876" s="11"/>
      <c r="C876" s="11"/>
      <c r="D876" s="12"/>
      <c r="E876" s="13"/>
      <c r="F876" s="13"/>
      <c r="G876" s="14"/>
      <c r="H876" s="15" t="str">
        <f t="shared" si="9"/>
        <v/>
      </c>
    </row>
    <row r="877" spans="1:8" ht="15.75" customHeight="1">
      <c r="A877" s="10">
        <v>4</v>
      </c>
      <c r="B877" s="11">
        <v>6</v>
      </c>
      <c r="C877" s="11"/>
      <c r="D877" s="12" t="s">
        <v>141</v>
      </c>
      <c r="E877" s="13"/>
      <c r="F877" s="13">
        <v>0</v>
      </c>
      <c r="G877" s="14"/>
      <c r="H877" s="15" t="str">
        <f t="shared" si="9"/>
        <v/>
      </c>
    </row>
    <row r="878" spans="1:8" ht="15.75" customHeight="1">
      <c r="A878" s="10"/>
      <c r="B878" s="11"/>
      <c r="C878" s="11"/>
      <c r="D878" s="12"/>
      <c r="E878" s="13"/>
      <c r="F878" s="13"/>
      <c r="G878" s="14"/>
      <c r="H878" s="15" t="str">
        <f t="shared" si="9"/>
        <v/>
      </c>
    </row>
    <row r="879" spans="1:8" ht="15.75" customHeight="1">
      <c r="A879" s="10">
        <v>4</v>
      </c>
      <c r="B879" s="11">
        <v>6</v>
      </c>
      <c r="C879" s="11"/>
      <c r="D879" s="12" t="s">
        <v>247</v>
      </c>
      <c r="E879" s="13" t="s">
        <v>39</v>
      </c>
      <c r="F879" s="13">
        <v>0</v>
      </c>
      <c r="G879" s="14"/>
      <c r="H879" s="15" t="str">
        <f t="shared" si="9"/>
        <v/>
      </c>
    </row>
    <row r="880" spans="1:8" ht="15.75" customHeight="1">
      <c r="A880" s="10"/>
      <c r="B880" s="11"/>
      <c r="C880" s="11"/>
      <c r="D880" s="12"/>
      <c r="E880" s="13"/>
      <c r="F880" s="13"/>
      <c r="G880" s="14"/>
      <c r="H880" s="15" t="str">
        <f t="shared" si="9"/>
        <v/>
      </c>
    </row>
    <row r="881" spans="1:8" ht="15.75" customHeight="1">
      <c r="A881" s="10">
        <v>4</v>
      </c>
      <c r="B881" s="11">
        <v>6</v>
      </c>
      <c r="C881" s="11"/>
      <c r="D881" s="12" t="s">
        <v>248</v>
      </c>
      <c r="E881" s="13"/>
      <c r="F881" s="13">
        <v>0</v>
      </c>
      <c r="G881" s="14"/>
      <c r="H881" s="15" t="str">
        <f t="shared" si="9"/>
        <v/>
      </c>
    </row>
    <row r="882" spans="1:8" ht="15.75" customHeight="1">
      <c r="A882" s="10"/>
      <c r="B882" s="11"/>
      <c r="C882" s="11"/>
      <c r="D882" s="12"/>
      <c r="E882" s="13"/>
      <c r="F882" s="13"/>
      <c r="G882" s="14"/>
      <c r="H882" s="15" t="str">
        <f t="shared" si="9"/>
        <v/>
      </c>
    </row>
    <row r="883" spans="1:8" ht="15.75" customHeight="1">
      <c r="A883" s="10">
        <v>4</v>
      </c>
      <c r="B883" s="11">
        <v>6</v>
      </c>
      <c r="C883" s="11"/>
      <c r="D883" s="12" t="s">
        <v>364</v>
      </c>
      <c r="E883" s="13" t="s">
        <v>39</v>
      </c>
      <c r="F883" s="13">
        <v>0</v>
      </c>
      <c r="G883" s="14"/>
      <c r="H883" s="15" t="str">
        <f t="shared" si="9"/>
        <v/>
      </c>
    </row>
    <row r="884" spans="1:8" ht="15.75" customHeight="1">
      <c r="A884" s="10"/>
      <c r="B884" s="11"/>
      <c r="C884" s="11"/>
      <c r="D884" s="12"/>
      <c r="E884" s="13"/>
      <c r="F884" s="13"/>
      <c r="G884" s="14"/>
      <c r="H884" s="15" t="str">
        <f t="shared" si="9"/>
        <v/>
      </c>
    </row>
    <row r="885" spans="1:8" ht="15.75" customHeight="1">
      <c r="A885" s="10">
        <v>4</v>
      </c>
      <c r="B885" s="11">
        <v>6</v>
      </c>
      <c r="C885" s="11"/>
      <c r="D885" s="12" t="s">
        <v>365</v>
      </c>
      <c r="E885" s="13"/>
      <c r="F885" s="13">
        <v>0</v>
      </c>
      <c r="G885" s="14"/>
      <c r="H885" s="15" t="str">
        <f t="shared" si="9"/>
        <v/>
      </c>
    </row>
    <row r="886" spans="1:8" ht="15.75" customHeight="1">
      <c r="A886" s="10"/>
      <c r="B886" s="11"/>
      <c r="C886" s="11"/>
      <c r="D886" s="12"/>
      <c r="E886" s="13"/>
      <c r="F886" s="13"/>
      <c r="G886" s="14"/>
      <c r="H886" s="15" t="str">
        <f t="shared" si="9"/>
        <v/>
      </c>
    </row>
    <row r="887" spans="1:8" ht="15.75" customHeight="1">
      <c r="A887" s="10">
        <v>4</v>
      </c>
      <c r="B887" s="11">
        <v>6</v>
      </c>
      <c r="C887" s="11"/>
      <c r="D887" s="12" t="s">
        <v>366</v>
      </c>
      <c r="E887" s="13" t="s">
        <v>39</v>
      </c>
      <c r="F887" s="13">
        <v>0</v>
      </c>
      <c r="G887" s="14"/>
      <c r="H887" s="15" t="str">
        <f t="shared" si="9"/>
        <v/>
      </c>
    </row>
    <row r="888" spans="1:8" ht="15.75" customHeight="1">
      <c r="A888" s="10"/>
      <c r="B888" s="11"/>
      <c r="C888" s="11"/>
      <c r="D888" s="12"/>
      <c r="E888" s="13"/>
      <c r="F888" s="13"/>
      <c r="G888" s="14"/>
      <c r="H888" s="15" t="str">
        <f t="shared" si="9"/>
        <v/>
      </c>
    </row>
    <row r="889" spans="1:8" ht="15.75" customHeight="1">
      <c r="A889" s="10">
        <v>4</v>
      </c>
      <c r="B889" s="11">
        <v>6</v>
      </c>
      <c r="C889" s="11"/>
      <c r="D889" s="12" t="s">
        <v>367</v>
      </c>
      <c r="E889" s="13"/>
      <c r="F889" s="13">
        <v>0</v>
      </c>
      <c r="G889" s="14"/>
      <c r="H889" s="15" t="str">
        <f t="shared" si="9"/>
        <v/>
      </c>
    </row>
    <row r="890" spans="1:8" ht="15.75" customHeight="1">
      <c r="A890" s="10"/>
      <c r="B890" s="11"/>
      <c r="C890" s="11"/>
      <c r="D890" s="12"/>
      <c r="E890" s="13"/>
      <c r="F890" s="13"/>
      <c r="G890" s="14"/>
      <c r="H890" s="15" t="str">
        <f t="shared" si="9"/>
        <v/>
      </c>
    </row>
    <row r="891" spans="1:8" ht="15.75" customHeight="1">
      <c r="A891" s="10">
        <v>4</v>
      </c>
      <c r="B891" s="11">
        <v>6</v>
      </c>
      <c r="C891" s="11"/>
      <c r="D891" s="12" t="s">
        <v>368</v>
      </c>
      <c r="E891" s="13"/>
      <c r="F891" s="13">
        <v>0</v>
      </c>
      <c r="G891" s="14"/>
      <c r="H891" s="15" t="str">
        <f t="shared" si="9"/>
        <v/>
      </c>
    </row>
    <row r="892" spans="1:8" ht="15.75" customHeight="1">
      <c r="A892" s="10"/>
      <c r="B892" s="11"/>
      <c r="C892" s="11"/>
      <c r="D892" s="12"/>
      <c r="E892" s="13"/>
      <c r="F892" s="13"/>
      <c r="G892" s="14"/>
      <c r="H892" s="15" t="str">
        <f t="shared" si="9"/>
        <v/>
      </c>
    </row>
    <row r="893" spans="1:8" ht="15.75" customHeight="1">
      <c r="A893" s="10">
        <v>4</v>
      </c>
      <c r="B893" s="11">
        <v>6</v>
      </c>
      <c r="C893" s="11"/>
      <c r="D893" s="12" t="s">
        <v>369</v>
      </c>
      <c r="E893" s="13"/>
      <c r="F893" s="13">
        <v>0</v>
      </c>
      <c r="G893" s="14"/>
      <c r="H893" s="15" t="str">
        <f t="shared" si="9"/>
        <v/>
      </c>
    </row>
    <row r="894" spans="1:8" ht="15.75" customHeight="1">
      <c r="A894" s="10"/>
      <c r="B894" s="11"/>
      <c r="C894" s="11"/>
      <c r="D894" s="12"/>
      <c r="E894" s="13"/>
      <c r="F894" s="13"/>
      <c r="G894" s="14"/>
      <c r="H894" s="15" t="str">
        <f t="shared" si="9"/>
        <v/>
      </c>
    </row>
    <row r="895" spans="1:8" ht="15.75" customHeight="1">
      <c r="A895" s="10">
        <v>4</v>
      </c>
      <c r="B895" s="11">
        <v>6</v>
      </c>
      <c r="C895" s="11"/>
      <c r="D895" s="12"/>
      <c r="E895" s="13" t="s">
        <v>160</v>
      </c>
      <c r="F895" s="13">
        <v>0</v>
      </c>
      <c r="G895" s="14"/>
      <c r="H895" s="15" t="str">
        <f t="shared" si="9"/>
        <v/>
      </c>
    </row>
    <row r="896" spans="1:8" ht="15.75" customHeight="1">
      <c r="A896" s="10"/>
      <c r="B896" s="11"/>
      <c r="C896" s="11"/>
      <c r="D896" s="12"/>
      <c r="E896" s="13"/>
      <c r="F896" s="13"/>
      <c r="G896" s="14"/>
      <c r="H896" s="15" t="str">
        <f t="shared" si="9"/>
        <v/>
      </c>
    </row>
    <row r="897" spans="1:8" ht="15.75" customHeight="1">
      <c r="A897" s="10">
        <v>4</v>
      </c>
      <c r="B897" s="11">
        <v>6</v>
      </c>
      <c r="C897" s="11"/>
      <c r="D897" s="12" t="s">
        <v>370</v>
      </c>
      <c r="E897" s="13" t="s">
        <v>137</v>
      </c>
      <c r="F897" s="13">
        <v>0</v>
      </c>
      <c r="G897" s="14"/>
      <c r="H897" s="15" t="str">
        <f t="shared" si="9"/>
        <v/>
      </c>
    </row>
    <row r="898" spans="1:8" ht="15.75" customHeight="1">
      <c r="A898" s="10"/>
      <c r="B898" s="11"/>
      <c r="C898" s="11"/>
      <c r="D898" s="12"/>
      <c r="E898" s="13"/>
      <c r="F898" s="13"/>
      <c r="G898" s="14"/>
      <c r="H898" s="15" t="str">
        <f t="shared" si="9"/>
        <v/>
      </c>
    </row>
    <row r="899" spans="1:8" ht="15.75" customHeight="1">
      <c r="A899" s="10">
        <v>4</v>
      </c>
      <c r="B899" s="11">
        <v>6</v>
      </c>
      <c r="C899" s="11"/>
      <c r="D899" s="12" t="s">
        <v>371</v>
      </c>
      <c r="E899" s="13"/>
      <c r="F899" s="13">
        <v>0</v>
      </c>
      <c r="G899" s="14"/>
      <c r="H899" s="15" t="str">
        <f t="shared" si="9"/>
        <v/>
      </c>
    </row>
    <row r="900" spans="1:8" ht="15.75" customHeight="1">
      <c r="A900" s="10"/>
      <c r="B900" s="11"/>
      <c r="C900" s="11"/>
      <c r="D900" s="12"/>
      <c r="E900" s="13"/>
      <c r="F900" s="13"/>
      <c r="G900" s="14"/>
      <c r="H900" s="15" t="str">
        <f t="shared" si="9"/>
        <v/>
      </c>
    </row>
    <row r="901" spans="1:8" ht="15.75" customHeight="1">
      <c r="A901" s="10">
        <v>4</v>
      </c>
      <c r="B901" s="11">
        <v>6</v>
      </c>
      <c r="C901" s="11"/>
      <c r="D901" s="12" t="s">
        <v>372</v>
      </c>
      <c r="E901" s="13" t="s">
        <v>39</v>
      </c>
      <c r="F901" s="13">
        <v>0</v>
      </c>
      <c r="G901" s="14"/>
      <c r="H901" s="15" t="str">
        <f t="shared" si="9"/>
        <v/>
      </c>
    </row>
    <row r="902" spans="1:8" ht="15.75" customHeight="1">
      <c r="A902" s="10"/>
      <c r="B902" s="11"/>
      <c r="C902" s="11"/>
      <c r="D902" s="12"/>
      <c r="E902" s="13"/>
      <c r="F902" s="13"/>
      <c r="G902" s="14"/>
      <c r="H902" s="15" t="str">
        <f t="shared" si="9"/>
        <v/>
      </c>
    </row>
    <row r="903" spans="1:8" ht="15.75" customHeight="1">
      <c r="A903" s="10">
        <v>4</v>
      </c>
      <c r="B903" s="11">
        <v>6</v>
      </c>
      <c r="C903" s="11">
        <v>1</v>
      </c>
      <c r="D903" s="12" t="s">
        <v>373</v>
      </c>
      <c r="E903" s="13" t="s">
        <v>180</v>
      </c>
      <c r="F903" s="13">
        <v>2</v>
      </c>
      <c r="G903" s="14">
        <v>800</v>
      </c>
      <c r="H903" s="15">
        <f t="shared" si="9"/>
        <v>1600</v>
      </c>
    </row>
    <row r="904" spans="1:8" ht="15.75" customHeight="1">
      <c r="A904" s="10"/>
      <c r="B904" s="11"/>
      <c r="C904" s="11"/>
      <c r="D904" s="12"/>
      <c r="E904" s="13"/>
      <c r="F904" s="13"/>
      <c r="G904" s="14"/>
      <c r="H904" s="15" t="str">
        <f t="shared" si="9"/>
        <v/>
      </c>
    </row>
    <row r="905" spans="1:8" ht="15.75" customHeight="1">
      <c r="A905" s="10">
        <v>4</v>
      </c>
      <c r="B905" s="11">
        <v>6</v>
      </c>
      <c r="C905" s="11"/>
      <c r="D905" s="12" t="s">
        <v>374</v>
      </c>
      <c r="E905" s="13" t="s">
        <v>39</v>
      </c>
      <c r="F905" s="13">
        <v>0</v>
      </c>
      <c r="G905" s="14"/>
      <c r="H905" s="15" t="str">
        <f t="shared" si="9"/>
        <v/>
      </c>
    </row>
    <row r="906" spans="1:8" ht="15.75" customHeight="1">
      <c r="A906" s="10"/>
      <c r="B906" s="11"/>
      <c r="C906" s="11"/>
      <c r="D906" s="12"/>
      <c r="E906" s="13"/>
      <c r="F906" s="13"/>
      <c r="G906" s="14"/>
      <c r="H906" s="15" t="str">
        <f t="shared" si="9"/>
        <v/>
      </c>
    </row>
    <row r="907" spans="1:8" ht="15.75" customHeight="1">
      <c r="A907" s="10">
        <v>4</v>
      </c>
      <c r="B907" s="11">
        <v>6</v>
      </c>
      <c r="C907" s="11">
        <v>2</v>
      </c>
      <c r="D907" s="12" t="s">
        <v>375</v>
      </c>
      <c r="E907" s="13" t="s">
        <v>164</v>
      </c>
      <c r="F907" s="13">
        <v>8</v>
      </c>
      <c r="G907" s="14">
        <v>55</v>
      </c>
      <c r="H907" s="15">
        <f t="shared" si="9"/>
        <v>440</v>
      </c>
    </row>
    <row r="908" spans="1:8" ht="15.75" customHeight="1">
      <c r="A908" s="10"/>
      <c r="B908" s="11"/>
      <c r="C908" s="11"/>
      <c r="D908" s="12"/>
      <c r="E908" s="13"/>
      <c r="F908" s="13"/>
      <c r="G908" s="14"/>
      <c r="H908" s="15" t="str">
        <f t="shared" si="9"/>
        <v/>
      </c>
    </row>
    <row r="909" spans="1:8" ht="15.75" customHeight="1">
      <c r="A909" s="10">
        <v>4</v>
      </c>
      <c r="B909" s="11">
        <v>6</v>
      </c>
      <c r="C909" s="11"/>
      <c r="D909" s="12" t="s">
        <v>376</v>
      </c>
      <c r="E909" s="13" t="s">
        <v>137</v>
      </c>
      <c r="F909" s="13">
        <v>0</v>
      </c>
      <c r="G909" s="14"/>
      <c r="H909" s="15" t="str">
        <f t="shared" si="9"/>
        <v/>
      </c>
    </row>
    <row r="910" spans="1:8" ht="15.75" customHeight="1">
      <c r="A910" s="10"/>
      <c r="B910" s="11"/>
      <c r="C910" s="11"/>
      <c r="D910" s="12"/>
      <c r="E910" s="13"/>
      <c r="F910" s="13"/>
      <c r="G910" s="14"/>
      <c r="H910" s="15" t="str">
        <f t="shared" si="9"/>
        <v/>
      </c>
    </row>
    <row r="911" spans="1:8" ht="15.75" customHeight="1">
      <c r="A911" s="10">
        <v>4</v>
      </c>
      <c r="B911" s="11">
        <v>6</v>
      </c>
      <c r="C911" s="11"/>
      <c r="D911" s="12" t="s">
        <v>377</v>
      </c>
      <c r="E911" s="13" t="s">
        <v>39</v>
      </c>
      <c r="F911" s="13">
        <v>0</v>
      </c>
      <c r="G911" s="14"/>
      <c r="H911" s="15" t="str">
        <f t="shared" si="9"/>
        <v/>
      </c>
    </row>
    <row r="912" spans="1:8" ht="15.75" customHeight="1">
      <c r="A912" s="10"/>
      <c r="B912" s="11"/>
      <c r="C912" s="11"/>
      <c r="D912" s="12"/>
      <c r="E912" s="13"/>
      <c r="F912" s="13"/>
      <c r="G912" s="14"/>
      <c r="H912" s="15" t="str">
        <f t="shared" si="9"/>
        <v/>
      </c>
    </row>
    <row r="913" spans="1:8" ht="15.75" customHeight="1">
      <c r="A913" s="10">
        <v>4</v>
      </c>
      <c r="B913" s="11">
        <v>6</v>
      </c>
      <c r="C913" s="11">
        <v>3</v>
      </c>
      <c r="D913" s="12" t="s">
        <v>378</v>
      </c>
      <c r="E913" s="13" t="s">
        <v>199</v>
      </c>
      <c r="F913" s="13">
        <v>120</v>
      </c>
      <c r="G913" s="14">
        <v>150</v>
      </c>
      <c r="H913" s="15">
        <f t="shared" si="9"/>
        <v>18000</v>
      </c>
    </row>
    <row r="914" spans="1:8" ht="15.75" customHeight="1">
      <c r="A914" s="10"/>
      <c r="B914" s="11"/>
      <c r="C914" s="11"/>
      <c r="D914" s="12"/>
      <c r="E914" s="13"/>
      <c r="F914" s="13"/>
      <c r="G914" s="14"/>
      <c r="H914" s="15" t="str">
        <f t="shared" si="9"/>
        <v/>
      </c>
    </row>
    <row r="915" spans="1:8" ht="15.75" customHeight="1">
      <c r="A915" s="10">
        <v>4</v>
      </c>
      <c r="B915" s="11">
        <v>6</v>
      </c>
      <c r="C915" s="11"/>
      <c r="D915" s="12" t="s">
        <v>379</v>
      </c>
      <c r="E915" s="13" t="s">
        <v>137</v>
      </c>
      <c r="F915" s="13">
        <v>0</v>
      </c>
      <c r="G915" s="14"/>
      <c r="H915" s="15" t="str">
        <f t="shared" si="9"/>
        <v/>
      </c>
    </row>
    <row r="916" spans="1:8" ht="15.75" customHeight="1">
      <c r="A916" s="10"/>
      <c r="B916" s="11"/>
      <c r="C916" s="11"/>
      <c r="D916" s="12"/>
      <c r="E916" s="13"/>
      <c r="F916" s="13"/>
      <c r="G916" s="14"/>
      <c r="H916" s="15" t="str">
        <f t="shared" si="9"/>
        <v/>
      </c>
    </row>
    <row r="917" spans="1:8" ht="15.75" customHeight="1">
      <c r="A917" s="10">
        <v>4</v>
      </c>
      <c r="B917" s="11">
        <v>6</v>
      </c>
      <c r="C917" s="11"/>
      <c r="D917" s="12" t="s">
        <v>380</v>
      </c>
      <c r="E917" s="13" t="s">
        <v>39</v>
      </c>
      <c r="F917" s="13">
        <v>0</v>
      </c>
      <c r="G917" s="14"/>
      <c r="H917" s="15" t="str">
        <f t="shared" si="9"/>
        <v/>
      </c>
    </row>
    <row r="918" spans="1:8" ht="15.75" customHeight="1">
      <c r="A918" s="10"/>
      <c r="B918" s="11"/>
      <c r="C918" s="11"/>
      <c r="D918" s="12"/>
      <c r="E918" s="13"/>
      <c r="F918" s="13"/>
      <c r="G918" s="14"/>
      <c r="H918" s="15" t="str">
        <f t="shared" si="9"/>
        <v/>
      </c>
    </row>
    <row r="919" spans="1:8" ht="15.75" customHeight="1">
      <c r="A919" s="10">
        <v>4</v>
      </c>
      <c r="B919" s="11">
        <v>6</v>
      </c>
      <c r="C919" s="11">
        <v>4</v>
      </c>
      <c r="D919" s="12" t="s">
        <v>381</v>
      </c>
      <c r="E919" s="13" t="s">
        <v>180</v>
      </c>
      <c r="F919" s="13">
        <v>10</v>
      </c>
      <c r="G919" s="14">
        <v>3150</v>
      </c>
      <c r="H919" s="15">
        <f t="shared" si="9"/>
        <v>31500</v>
      </c>
    </row>
    <row r="920" spans="1:8" ht="15.75" customHeight="1">
      <c r="A920" s="10"/>
      <c r="B920" s="11"/>
      <c r="C920" s="11"/>
      <c r="D920" s="12"/>
      <c r="E920" s="13"/>
      <c r="F920" s="13"/>
      <c r="G920" s="14"/>
      <c r="H920" s="15" t="str">
        <f t="shared" si="9"/>
        <v/>
      </c>
    </row>
    <row r="921" spans="1:8" ht="15.75" customHeight="1">
      <c r="A921" s="10">
        <v>4</v>
      </c>
      <c r="B921" s="11">
        <v>6</v>
      </c>
      <c r="C921" s="11"/>
      <c r="D921" s="12" t="s">
        <v>382</v>
      </c>
      <c r="E921" s="13" t="s">
        <v>39</v>
      </c>
      <c r="F921" s="13">
        <v>0</v>
      </c>
      <c r="G921" s="14"/>
      <c r="H921" s="15" t="str">
        <f t="shared" si="9"/>
        <v/>
      </c>
    </row>
    <row r="922" spans="1:8" ht="15.75" customHeight="1">
      <c r="A922" s="10"/>
      <c r="B922" s="11"/>
      <c r="C922" s="11"/>
      <c r="D922" s="12"/>
      <c r="E922" s="13"/>
      <c r="F922" s="13"/>
      <c r="G922" s="14"/>
      <c r="H922" s="15" t="str">
        <f t="shared" si="9"/>
        <v/>
      </c>
    </row>
    <row r="923" spans="1:8" ht="15.75" customHeight="1">
      <c r="A923" s="10">
        <v>4</v>
      </c>
      <c r="B923" s="11">
        <v>6</v>
      </c>
      <c r="C923" s="11">
        <v>5</v>
      </c>
      <c r="D923" s="12" t="s">
        <v>383</v>
      </c>
      <c r="E923" s="13" t="s">
        <v>180</v>
      </c>
      <c r="F923" s="13">
        <v>9</v>
      </c>
      <c r="G923" s="14">
        <v>3250</v>
      </c>
      <c r="H923" s="15">
        <f t="shared" si="9"/>
        <v>29250</v>
      </c>
    </row>
    <row r="924" spans="1:8" ht="15.75" customHeight="1">
      <c r="A924" s="10"/>
      <c r="B924" s="11"/>
      <c r="C924" s="11"/>
      <c r="D924" s="12"/>
      <c r="E924" s="13"/>
      <c r="F924" s="13"/>
      <c r="G924" s="14"/>
      <c r="H924" s="15" t="str">
        <f t="shared" si="9"/>
        <v/>
      </c>
    </row>
    <row r="925" spans="1:8" ht="15.75" customHeight="1">
      <c r="A925" s="10">
        <v>4</v>
      </c>
      <c r="B925" s="11">
        <v>6</v>
      </c>
      <c r="C925" s="11"/>
      <c r="D925" s="16" t="s">
        <v>133</v>
      </c>
      <c r="E925" s="13"/>
      <c r="F925" s="13"/>
      <c r="G925" s="14"/>
      <c r="H925" s="17">
        <f>SUM(H903,H907,H913,H919,H923)</f>
        <v>80790</v>
      </c>
    </row>
    <row r="926" spans="1:8" ht="15.75" customHeight="1">
      <c r="A926" s="10"/>
      <c r="B926" s="11"/>
      <c r="C926" s="11"/>
      <c r="D926" s="12"/>
      <c r="E926" s="13"/>
      <c r="F926" s="13"/>
      <c r="G926" s="14"/>
      <c r="H926" s="15" t="str">
        <f t="shared" ref="H926:H970" si="10">IF(G926&gt;0,F926*G926,"")</f>
        <v/>
      </c>
    </row>
    <row r="927" spans="1:8" ht="15.75" customHeight="1">
      <c r="A927" s="10">
        <v>4</v>
      </c>
      <c r="B927" s="11">
        <v>7</v>
      </c>
      <c r="C927" s="11"/>
      <c r="D927" s="12" t="s">
        <v>384</v>
      </c>
      <c r="E927" s="13" t="s">
        <v>28</v>
      </c>
      <c r="F927" s="13">
        <v>0</v>
      </c>
      <c r="G927" s="14"/>
      <c r="H927" s="15" t="str">
        <f t="shared" si="10"/>
        <v/>
      </c>
    </row>
    <row r="928" spans="1:8" ht="15.75" customHeight="1">
      <c r="A928" s="10"/>
      <c r="B928" s="11"/>
      <c r="C928" s="11"/>
      <c r="D928" s="12"/>
      <c r="E928" s="13"/>
      <c r="F928" s="13"/>
      <c r="G928" s="14"/>
      <c r="H928" s="15" t="str">
        <f t="shared" si="10"/>
        <v/>
      </c>
    </row>
    <row r="929" spans="1:8" ht="15.75" customHeight="1">
      <c r="A929" s="10">
        <v>4</v>
      </c>
      <c r="B929" s="11">
        <v>7</v>
      </c>
      <c r="C929" s="11"/>
      <c r="D929" s="12" t="s">
        <v>385</v>
      </c>
      <c r="E929" s="13" t="s">
        <v>28</v>
      </c>
      <c r="F929" s="13">
        <v>0</v>
      </c>
      <c r="G929" s="14"/>
      <c r="H929" s="15" t="str">
        <f t="shared" si="10"/>
        <v/>
      </c>
    </row>
    <row r="930" spans="1:8" ht="15.75" customHeight="1">
      <c r="A930" s="10"/>
      <c r="B930" s="11"/>
      <c r="C930" s="11"/>
      <c r="D930" s="12"/>
      <c r="E930" s="13"/>
      <c r="F930" s="13"/>
      <c r="G930" s="14"/>
      <c r="H930" s="15" t="str">
        <f t="shared" si="10"/>
        <v/>
      </c>
    </row>
    <row r="931" spans="1:8" ht="15.75" customHeight="1">
      <c r="A931" s="10">
        <v>4</v>
      </c>
      <c r="B931" s="11">
        <v>7</v>
      </c>
      <c r="C931" s="11"/>
      <c r="D931" s="12" t="s">
        <v>202</v>
      </c>
      <c r="E931" s="13" t="s">
        <v>137</v>
      </c>
      <c r="F931" s="13">
        <v>0</v>
      </c>
      <c r="G931" s="14"/>
      <c r="H931" s="15" t="str">
        <f t="shared" si="10"/>
        <v/>
      </c>
    </row>
    <row r="932" spans="1:8" ht="15.75" customHeight="1">
      <c r="A932" s="10"/>
      <c r="B932" s="11"/>
      <c r="C932" s="11"/>
      <c r="D932" s="12"/>
      <c r="E932" s="13"/>
      <c r="F932" s="13"/>
      <c r="G932" s="14"/>
      <c r="H932" s="15" t="str">
        <f t="shared" si="10"/>
        <v/>
      </c>
    </row>
    <row r="933" spans="1:8" ht="15.75" customHeight="1">
      <c r="A933" s="10">
        <v>4</v>
      </c>
      <c r="B933" s="11">
        <v>7</v>
      </c>
      <c r="C933" s="11"/>
      <c r="D933" s="12" t="s">
        <v>203</v>
      </c>
      <c r="E933" s="13"/>
      <c r="F933" s="13">
        <v>0</v>
      </c>
      <c r="G933" s="14"/>
      <c r="H933" s="15" t="str">
        <f t="shared" si="10"/>
        <v/>
      </c>
    </row>
    <row r="934" spans="1:8" ht="15.75" customHeight="1">
      <c r="A934" s="10"/>
      <c r="B934" s="11"/>
      <c r="C934" s="11"/>
      <c r="D934" s="12"/>
      <c r="E934" s="13"/>
      <c r="F934" s="13"/>
      <c r="G934" s="14"/>
      <c r="H934" s="15" t="str">
        <f t="shared" si="10"/>
        <v/>
      </c>
    </row>
    <row r="935" spans="1:8" ht="15.75" customHeight="1">
      <c r="A935" s="10">
        <v>4</v>
      </c>
      <c r="B935" s="11">
        <v>7</v>
      </c>
      <c r="C935" s="11"/>
      <c r="D935" s="12" t="s">
        <v>139</v>
      </c>
      <c r="E935" s="13" t="s">
        <v>137</v>
      </c>
      <c r="F935" s="13">
        <v>0</v>
      </c>
      <c r="G935" s="14"/>
      <c r="H935" s="15" t="str">
        <f t="shared" si="10"/>
        <v/>
      </c>
    </row>
    <row r="936" spans="1:8" ht="15.75" customHeight="1">
      <c r="A936" s="10"/>
      <c r="B936" s="11"/>
      <c r="C936" s="11"/>
      <c r="D936" s="12"/>
      <c r="E936" s="13"/>
      <c r="F936" s="13"/>
      <c r="G936" s="14"/>
      <c r="H936" s="15" t="str">
        <f t="shared" si="10"/>
        <v/>
      </c>
    </row>
    <row r="937" spans="1:8" ht="15.75" customHeight="1">
      <c r="A937" s="10">
        <v>4</v>
      </c>
      <c r="B937" s="11">
        <v>7</v>
      </c>
      <c r="C937" s="11"/>
      <c r="D937" s="12" t="s">
        <v>140</v>
      </c>
      <c r="E937" s="13" t="s">
        <v>39</v>
      </c>
      <c r="F937" s="13">
        <v>0</v>
      </c>
      <c r="G937" s="14"/>
      <c r="H937" s="15" t="str">
        <f t="shared" si="10"/>
        <v/>
      </c>
    </row>
    <row r="938" spans="1:8" ht="15.75" customHeight="1">
      <c r="A938" s="10"/>
      <c r="B938" s="11"/>
      <c r="C938" s="11"/>
      <c r="D938" s="12"/>
      <c r="E938" s="13"/>
      <c r="F938" s="13"/>
      <c r="G938" s="14"/>
      <c r="H938" s="15" t="str">
        <f t="shared" si="10"/>
        <v/>
      </c>
    </row>
    <row r="939" spans="1:8" ht="15.75" customHeight="1">
      <c r="A939" s="10">
        <v>4</v>
      </c>
      <c r="B939" s="11">
        <v>7</v>
      </c>
      <c r="C939" s="11"/>
      <c r="D939" s="12" t="s">
        <v>141</v>
      </c>
      <c r="E939" s="13"/>
      <c r="F939" s="13">
        <v>0</v>
      </c>
      <c r="G939" s="14"/>
      <c r="H939" s="15" t="str">
        <f t="shared" si="10"/>
        <v/>
      </c>
    </row>
    <row r="940" spans="1:8" ht="15.75" customHeight="1">
      <c r="A940" s="10"/>
      <c r="B940" s="11"/>
      <c r="C940" s="11"/>
      <c r="D940" s="12"/>
      <c r="E940" s="13"/>
      <c r="F940" s="13"/>
      <c r="G940" s="14"/>
      <c r="H940" s="15" t="str">
        <f t="shared" si="10"/>
        <v/>
      </c>
    </row>
    <row r="941" spans="1:8" ht="15.75" customHeight="1">
      <c r="A941" s="10">
        <v>4</v>
      </c>
      <c r="B941" s="11">
        <v>7</v>
      </c>
      <c r="C941" s="11"/>
      <c r="D941" s="12" t="s">
        <v>247</v>
      </c>
      <c r="E941" s="13" t="s">
        <v>39</v>
      </c>
      <c r="F941" s="13">
        <v>0</v>
      </c>
      <c r="G941" s="14"/>
      <c r="H941" s="15" t="str">
        <f t="shared" si="10"/>
        <v/>
      </c>
    </row>
    <row r="942" spans="1:8" ht="15.75" customHeight="1">
      <c r="A942" s="10"/>
      <c r="B942" s="11"/>
      <c r="C942" s="11"/>
      <c r="D942" s="12"/>
      <c r="E942" s="13"/>
      <c r="F942" s="13"/>
      <c r="G942" s="14"/>
      <c r="H942" s="15" t="str">
        <f t="shared" si="10"/>
        <v/>
      </c>
    </row>
    <row r="943" spans="1:8" ht="15.75" customHeight="1">
      <c r="A943" s="10">
        <v>4</v>
      </c>
      <c r="B943" s="11">
        <v>7</v>
      </c>
      <c r="C943" s="11"/>
      <c r="D943" s="12" t="s">
        <v>248</v>
      </c>
      <c r="E943" s="13"/>
      <c r="F943" s="13">
        <v>0</v>
      </c>
      <c r="G943" s="14"/>
      <c r="H943" s="15" t="str">
        <f t="shared" si="10"/>
        <v/>
      </c>
    </row>
    <row r="944" spans="1:8" ht="15.75" customHeight="1">
      <c r="A944" s="10"/>
      <c r="B944" s="11"/>
      <c r="C944" s="11"/>
      <c r="D944" s="12"/>
      <c r="E944" s="13"/>
      <c r="F944" s="13"/>
      <c r="G944" s="14"/>
      <c r="H944" s="15" t="str">
        <f t="shared" si="10"/>
        <v/>
      </c>
    </row>
    <row r="945" spans="1:8" ht="15.75" customHeight="1">
      <c r="A945" s="10">
        <v>4</v>
      </c>
      <c r="B945" s="11">
        <v>7</v>
      </c>
      <c r="C945" s="11"/>
      <c r="D945" s="12" t="s">
        <v>386</v>
      </c>
      <c r="E945" s="13" t="s">
        <v>39</v>
      </c>
      <c r="F945" s="13">
        <v>0</v>
      </c>
      <c r="G945" s="14"/>
      <c r="H945" s="15" t="str">
        <f t="shared" si="10"/>
        <v/>
      </c>
    </row>
    <row r="946" spans="1:8" ht="15.75" customHeight="1">
      <c r="A946" s="10"/>
      <c r="B946" s="11"/>
      <c r="C946" s="11"/>
      <c r="D946" s="12"/>
      <c r="E946" s="13"/>
      <c r="F946" s="13"/>
      <c r="G946" s="14"/>
      <c r="H946" s="15" t="str">
        <f t="shared" si="10"/>
        <v/>
      </c>
    </row>
    <row r="947" spans="1:8" ht="15.75" customHeight="1">
      <c r="A947" s="10">
        <v>4</v>
      </c>
      <c r="B947" s="11">
        <v>7</v>
      </c>
      <c r="C947" s="11"/>
      <c r="D947" s="12" t="s">
        <v>387</v>
      </c>
      <c r="E947" s="13"/>
      <c r="F947" s="13">
        <v>0</v>
      </c>
      <c r="G947" s="14"/>
      <c r="H947" s="15" t="str">
        <f t="shared" si="10"/>
        <v/>
      </c>
    </row>
    <row r="948" spans="1:8" ht="15.75" customHeight="1">
      <c r="A948" s="10"/>
      <c r="B948" s="11"/>
      <c r="C948" s="11"/>
      <c r="D948" s="12"/>
      <c r="E948" s="13"/>
      <c r="F948" s="13"/>
      <c r="G948" s="14"/>
      <c r="H948" s="15" t="str">
        <f t="shared" si="10"/>
        <v/>
      </c>
    </row>
    <row r="949" spans="1:8" ht="15.75" customHeight="1">
      <c r="A949" s="10">
        <v>4</v>
      </c>
      <c r="B949" s="11">
        <v>7</v>
      </c>
      <c r="C949" s="11"/>
      <c r="D949" s="12" t="s">
        <v>388</v>
      </c>
      <c r="E949" s="13"/>
      <c r="F949" s="13">
        <v>0</v>
      </c>
      <c r="G949" s="14"/>
      <c r="H949" s="15" t="str">
        <f t="shared" si="10"/>
        <v/>
      </c>
    </row>
    <row r="950" spans="1:8" ht="15.75" customHeight="1">
      <c r="A950" s="10"/>
      <c r="B950" s="11"/>
      <c r="C950" s="11"/>
      <c r="D950" s="12"/>
      <c r="E950" s="13"/>
      <c r="F950" s="13"/>
      <c r="G950" s="14"/>
      <c r="H950" s="15" t="str">
        <f t="shared" si="10"/>
        <v/>
      </c>
    </row>
    <row r="951" spans="1:8" ht="15.75" customHeight="1">
      <c r="A951" s="10">
        <v>4</v>
      </c>
      <c r="B951" s="11">
        <v>7</v>
      </c>
      <c r="C951" s="11"/>
      <c r="D951" s="12"/>
      <c r="E951" s="13" t="s">
        <v>160</v>
      </c>
      <c r="F951" s="13">
        <v>0</v>
      </c>
      <c r="G951" s="14"/>
      <c r="H951" s="15" t="str">
        <f t="shared" si="10"/>
        <v/>
      </c>
    </row>
    <row r="952" spans="1:8" ht="15.75" customHeight="1">
      <c r="A952" s="10"/>
      <c r="B952" s="11"/>
      <c r="C952" s="11"/>
      <c r="D952" s="12"/>
      <c r="E952" s="13"/>
      <c r="F952" s="13"/>
      <c r="G952" s="14"/>
      <c r="H952" s="15" t="str">
        <f t="shared" si="10"/>
        <v/>
      </c>
    </row>
    <row r="953" spans="1:8" ht="15.75" customHeight="1">
      <c r="A953" s="10">
        <v>4</v>
      </c>
      <c r="B953" s="11">
        <v>7</v>
      </c>
      <c r="C953" s="11"/>
      <c r="D953" s="12" t="s">
        <v>389</v>
      </c>
      <c r="E953" s="13" t="s">
        <v>137</v>
      </c>
      <c r="F953" s="13">
        <v>0</v>
      </c>
      <c r="G953" s="14"/>
      <c r="H953" s="15" t="str">
        <f t="shared" si="10"/>
        <v/>
      </c>
    </row>
    <row r="954" spans="1:8" ht="15.75" customHeight="1">
      <c r="A954" s="10"/>
      <c r="B954" s="11"/>
      <c r="C954" s="11"/>
      <c r="D954" s="12"/>
      <c r="E954" s="13"/>
      <c r="F954" s="13"/>
      <c r="G954" s="14"/>
      <c r="H954" s="15" t="str">
        <f t="shared" si="10"/>
        <v/>
      </c>
    </row>
    <row r="955" spans="1:8" ht="15.75" customHeight="1">
      <c r="A955" s="10">
        <v>4</v>
      </c>
      <c r="B955" s="11">
        <v>7</v>
      </c>
      <c r="C955" s="11"/>
      <c r="D955" s="12" t="s">
        <v>390</v>
      </c>
      <c r="E955" s="13" t="s">
        <v>39</v>
      </c>
      <c r="F955" s="13">
        <v>0</v>
      </c>
      <c r="G955" s="14"/>
      <c r="H955" s="15" t="str">
        <f t="shared" si="10"/>
        <v/>
      </c>
    </row>
    <row r="956" spans="1:8" ht="15.75" customHeight="1">
      <c r="A956" s="10"/>
      <c r="B956" s="11"/>
      <c r="C956" s="11"/>
      <c r="D956" s="12"/>
      <c r="E956" s="13"/>
      <c r="F956" s="13"/>
      <c r="G956" s="14"/>
      <c r="H956" s="15" t="str">
        <f t="shared" si="10"/>
        <v/>
      </c>
    </row>
    <row r="957" spans="1:8" ht="15.75" customHeight="1">
      <c r="A957" s="10">
        <v>4</v>
      </c>
      <c r="B957" s="11">
        <v>7</v>
      </c>
      <c r="C957" s="11">
        <v>1</v>
      </c>
      <c r="D957" s="12" t="s">
        <v>391</v>
      </c>
      <c r="E957" s="13" t="s">
        <v>164</v>
      </c>
      <c r="F957" s="13">
        <v>420</v>
      </c>
      <c r="G957" s="14">
        <v>55</v>
      </c>
      <c r="H957" s="15">
        <f t="shared" si="10"/>
        <v>23100</v>
      </c>
    </row>
    <row r="958" spans="1:8" ht="15.75" customHeight="1">
      <c r="A958" s="10"/>
      <c r="B958" s="11"/>
      <c r="C958" s="11"/>
      <c r="D958" s="12"/>
      <c r="E958" s="13"/>
      <c r="F958" s="13"/>
      <c r="G958" s="14"/>
      <c r="H958" s="15" t="str">
        <f t="shared" si="10"/>
        <v/>
      </c>
    </row>
    <row r="959" spans="1:8" ht="15.75" customHeight="1">
      <c r="A959" s="10">
        <v>4</v>
      </c>
      <c r="B959" s="11">
        <v>7</v>
      </c>
      <c r="C959" s="11">
        <v>2</v>
      </c>
      <c r="D959" s="12" t="s">
        <v>392</v>
      </c>
      <c r="E959" s="13" t="s">
        <v>180</v>
      </c>
      <c r="F959" s="13">
        <v>36</v>
      </c>
      <c r="G959" s="14">
        <v>150</v>
      </c>
      <c r="H959" s="15">
        <f t="shared" si="10"/>
        <v>5400</v>
      </c>
    </row>
    <row r="960" spans="1:8" ht="15.75" customHeight="1">
      <c r="A960" s="10"/>
      <c r="B960" s="11"/>
      <c r="C960" s="11"/>
      <c r="D960" s="12"/>
      <c r="E960" s="13"/>
      <c r="F960" s="13"/>
      <c r="G960" s="14"/>
      <c r="H960" s="15" t="str">
        <f t="shared" si="10"/>
        <v/>
      </c>
    </row>
    <row r="961" spans="1:8" ht="15.75" customHeight="1">
      <c r="A961" s="10">
        <v>4</v>
      </c>
      <c r="B961" s="11">
        <v>7</v>
      </c>
      <c r="C961" s="11">
        <v>3</v>
      </c>
      <c r="D961" s="12" t="s">
        <v>393</v>
      </c>
      <c r="E961" s="13" t="s">
        <v>180</v>
      </c>
      <c r="F961" s="13">
        <v>2</v>
      </c>
      <c r="G961" s="14">
        <v>1000</v>
      </c>
      <c r="H961" s="15">
        <f t="shared" si="10"/>
        <v>2000</v>
      </c>
    </row>
    <row r="962" spans="1:8" ht="15.75" customHeight="1">
      <c r="A962" s="10"/>
      <c r="B962" s="11"/>
      <c r="C962" s="11"/>
      <c r="D962" s="12"/>
      <c r="E962" s="13"/>
      <c r="F962" s="13"/>
      <c r="G962" s="14"/>
      <c r="H962" s="15" t="str">
        <f t="shared" si="10"/>
        <v/>
      </c>
    </row>
    <row r="963" spans="1:8" ht="15.75" customHeight="1">
      <c r="A963" s="10">
        <v>4</v>
      </c>
      <c r="B963" s="11">
        <v>7</v>
      </c>
      <c r="C963" s="11"/>
      <c r="D963" s="12" t="s">
        <v>394</v>
      </c>
      <c r="E963" s="13" t="s">
        <v>39</v>
      </c>
      <c r="F963" s="13">
        <v>0</v>
      </c>
      <c r="G963" s="14"/>
      <c r="H963" s="15" t="str">
        <f t="shared" si="10"/>
        <v/>
      </c>
    </row>
    <row r="964" spans="1:8" ht="15.75" customHeight="1">
      <c r="A964" s="10"/>
      <c r="B964" s="11"/>
      <c r="C964" s="11"/>
      <c r="D964" s="12"/>
      <c r="E964" s="13"/>
      <c r="F964" s="13"/>
      <c r="G964" s="14"/>
      <c r="H964" s="15" t="str">
        <f t="shared" si="10"/>
        <v/>
      </c>
    </row>
    <row r="965" spans="1:8" ht="15.75" customHeight="1">
      <c r="A965" s="10">
        <v>4</v>
      </c>
      <c r="B965" s="11">
        <v>7</v>
      </c>
      <c r="C965" s="11">
        <v>4</v>
      </c>
      <c r="D965" s="12" t="s">
        <v>395</v>
      </c>
      <c r="E965" s="13" t="s">
        <v>164</v>
      </c>
      <c r="F965" s="13">
        <v>72</v>
      </c>
      <c r="G965" s="14">
        <v>55</v>
      </c>
      <c r="H965" s="15">
        <f t="shared" si="10"/>
        <v>3960</v>
      </c>
    </row>
    <row r="966" spans="1:8" ht="15.75" customHeight="1">
      <c r="A966" s="10"/>
      <c r="B966" s="11"/>
      <c r="C966" s="11"/>
      <c r="D966" s="12"/>
      <c r="E966" s="13"/>
      <c r="F966" s="13"/>
      <c r="G966" s="14"/>
      <c r="H966" s="15" t="str">
        <f t="shared" si="10"/>
        <v/>
      </c>
    </row>
    <row r="967" spans="1:8" ht="15.75" customHeight="1">
      <c r="A967" s="10">
        <v>4</v>
      </c>
      <c r="B967" s="11">
        <v>7</v>
      </c>
      <c r="C967" s="11"/>
      <c r="D967" s="12" t="s">
        <v>396</v>
      </c>
      <c r="E967" s="13" t="s">
        <v>39</v>
      </c>
      <c r="F967" s="13">
        <v>0</v>
      </c>
      <c r="G967" s="14"/>
      <c r="H967" s="15" t="str">
        <f t="shared" si="10"/>
        <v/>
      </c>
    </row>
    <row r="968" spans="1:8" ht="15.75" customHeight="1">
      <c r="A968" s="10"/>
      <c r="B968" s="11"/>
      <c r="C968" s="11"/>
      <c r="D968" s="12"/>
      <c r="E968" s="13"/>
      <c r="F968" s="13"/>
      <c r="G968" s="14"/>
      <c r="H968" s="15" t="str">
        <f t="shared" si="10"/>
        <v/>
      </c>
    </row>
    <row r="969" spans="1:8" ht="15.75" customHeight="1">
      <c r="A969" s="10">
        <v>4</v>
      </c>
      <c r="B969" s="11">
        <v>7</v>
      </c>
      <c r="C969" s="11">
        <v>5</v>
      </c>
      <c r="D969" s="12" t="s">
        <v>397</v>
      </c>
      <c r="E969" s="13" t="s">
        <v>199</v>
      </c>
      <c r="F969" s="13">
        <v>260</v>
      </c>
      <c r="G969" s="14">
        <v>50</v>
      </c>
      <c r="H969" s="15">
        <f t="shared" si="10"/>
        <v>13000</v>
      </c>
    </row>
    <row r="970" spans="1:8" ht="15.75" customHeight="1">
      <c r="A970" s="10"/>
      <c r="B970" s="11"/>
      <c r="C970" s="11"/>
      <c r="D970" s="12"/>
      <c r="E970" s="13"/>
      <c r="F970" s="13"/>
      <c r="G970" s="14"/>
      <c r="H970" s="15" t="str">
        <f t="shared" si="10"/>
        <v/>
      </c>
    </row>
    <row r="971" spans="1:8" ht="15.75" customHeight="1">
      <c r="A971" s="10">
        <v>4</v>
      </c>
      <c r="B971" s="11">
        <v>7</v>
      </c>
      <c r="C971" s="11"/>
      <c r="D971" s="16" t="s">
        <v>133</v>
      </c>
      <c r="E971" s="13"/>
      <c r="F971" s="13"/>
      <c r="G971" s="14"/>
      <c r="H971" s="17">
        <f>SUM(H957,H959,H961,H965,H969)</f>
        <v>47460</v>
      </c>
    </row>
    <row r="972" spans="1:8" ht="15.75" customHeight="1">
      <c r="A972" s="10"/>
      <c r="B972" s="11"/>
      <c r="C972" s="11"/>
      <c r="D972" s="12"/>
      <c r="E972" s="13"/>
      <c r="F972" s="13"/>
      <c r="G972" s="14"/>
      <c r="H972" s="15" t="str">
        <f t="shared" ref="H972:H1006" si="11">IF(G972&gt;0,F972*G972,"")</f>
        <v/>
      </c>
    </row>
    <row r="973" spans="1:8" ht="15.75" customHeight="1">
      <c r="A973" s="10">
        <v>4</v>
      </c>
      <c r="B973" s="11">
        <v>8</v>
      </c>
      <c r="C973" s="11"/>
      <c r="D973" s="12" t="s">
        <v>398</v>
      </c>
      <c r="E973" s="13" t="s">
        <v>28</v>
      </c>
      <c r="F973" s="13">
        <v>0</v>
      </c>
      <c r="G973" s="14"/>
      <c r="H973" s="15" t="str">
        <f t="shared" si="11"/>
        <v/>
      </c>
    </row>
    <row r="974" spans="1:8" ht="15.75" customHeight="1">
      <c r="A974" s="10"/>
      <c r="B974" s="11"/>
      <c r="C974" s="11"/>
      <c r="D974" s="12"/>
      <c r="E974" s="13"/>
      <c r="F974" s="13"/>
      <c r="G974" s="14"/>
      <c r="H974" s="15" t="str">
        <f t="shared" si="11"/>
        <v/>
      </c>
    </row>
    <row r="975" spans="1:8" ht="15.75" customHeight="1">
      <c r="A975" s="10">
        <v>4</v>
      </c>
      <c r="B975" s="11">
        <v>8</v>
      </c>
      <c r="C975" s="11"/>
      <c r="D975" s="12" t="s">
        <v>399</v>
      </c>
      <c r="E975" s="13" t="s">
        <v>28</v>
      </c>
      <c r="F975" s="13">
        <v>0</v>
      </c>
      <c r="G975" s="14"/>
      <c r="H975" s="15" t="str">
        <f t="shared" si="11"/>
        <v/>
      </c>
    </row>
    <row r="976" spans="1:8" ht="15.75" customHeight="1">
      <c r="A976" s="10"/>
      <c r="B976" s="11"/>
      <c r="C976" s="11"/>
      <c r="D976" s="12"/>
      <c r="E976" s="13"/>
      <c r="F976" s="13"/>
      <c r="G976" s="14"/>
      <c r="H976" s="15" t="str">
        <f t="shared" si="11"/>
        <v/>
      </c>
    </row>
    <row r="977" spans="1:8" ht="15.75" customHeight="1">
      <c r="A977" s="10">
        <v>4</v>
      </c>
      <c r="B977" s="11">
        <v>8</v>
      </c>
      <c r="C977" s="11"/>
      <c r="D977" s="12" t="s">
        <v>202</v>
      </c>
      <c r="E977" s="13" t="s">
        <v>137</v>
      </c>
      <c r="F977" s="13">
        <v>0</v>
      </c>
      <c r="G977" s="14"/>
      <c r="H977" s="15" t="str">
        <f t="shared" si="11"/>
        <v/>
      </c>
    </row>
    <row r="978" spans="1:8" ht="15.75" customHeight="1">
      <c r="A978" s="10"/>
      <c r="B978" s="11"/>
      <c r="C978" s="11"/>
      <c r="D978" s="12"/>
      <c r="E978" s="13"/>
      <c r="F978" s="13"/>
      <c r="G978" s="14"/>
      <c r="H978" s="15" t="str">
        <f t="shared" si="11"/>
        <v/>
      </c>
    </row>
    <row r="979" spans="1:8" ht="15.75" customHeight="1">
      <c r="A979" s="10">
        <v>4</v>
      </c>
      <c r="B979" s="11">
        <v>8</v>
      </c>
      <c r="C979" s="11"/>
      <c r="D979" s="12" t="s">
        <v>203</v>
      </c>
      <c r="E979" s="13"/>
      <c r="F979" s="13">
        <v>0</v>
      </c>
      <c r="G979" s="14"/>
      <c r="H979" s="15" t="str">
        <f t="shared" si="11"/>
        <v/>
      </c>
    </row>
    <row r="980" spans="1:8" ht="15.75" customHeight="1">
      <c r="A980" s="10"/>
      <c r="B980" s="11"/>
      <c r="C980" s="11"/>
      <c r="D980" s="12"/>
      <c r="E980" s="13"/>
      <c r="F980" s="13"/>
      <c r="G980" s="14"/>
      <c r="H980" s="15" t="str">
        <f t="shared" si="11"/>
        <v/>
      </c>
    </row>
    <row r="981" spans="1:8" ht="15.75" customHeight="1">
      <c r="A981" s="10">
        <v>4</v>
      </c>
      <c r="B981" s="11">
        <v>8</v>
      </c>
      <c r="C981" s="11"/>
      <c r="D981" s="12" t="s">
        <v>204</v>
      </c>
      <c r="E981" s="13" t="s">
        <v>137</v>
      </c>
      <c r="F981" s="13">
        <v>0</v>
      </c>
      <c r="G981" s="14"/>
      <c r="H981" s="15" t="str">
        <f t="shared" si="11"/>
        <v/>
      </c>
    </row>
    <row r="982" spans="1:8" ht="15.75" customHeight="1">
      <c r="A982" s="10"/>
      <c r="B982" s="11"/>
      <c r="C982" s="11"/>
      <c r="D982" s="12"/>
      <c r="E982" s="13"/>
      <c r="F982" s="13"/>
      <c r="G982" s="14"/>
      <c r="H982" s="15" t="str">
        <f t="shared" si="11"/>
        <v/>
      </c>
    </row>
    <row r="983" spans="1:8" ht="15.75" customHeight="1">
      <c r="A983" s="10">
        <v>4</v>
      </c>
      <c r="B983" s="11">
        <v>8</v>
      </c>
      <c r="C983" s="11"/>
      <c r="D983" s="12" t="s">
        <v>140</v>
      </c>
      <c r="E983" s="13" t="s">
        <v>39</v>
      </c>
      <c r="F983" s="13">
        <v>0</v>
      </c>
      <c r="G983" s="14"/>
      <c r="H983" s="15" t="str">
        <f t="shared" si="11"/>
        <v/>
      </c>
    </row>
    <row r="984" spans="1:8" ht="15.75" customHeight="1">
      <c r="A984" s="10"/>
      <c r="B984" s="11"/>
      <c r="C984" s="11"/>
      <c r="D984" s="12"/>
      <c r="E984" s="13"/>
      <c r="F984" s="13"/>
      <c r="G984" s="14"/>
      <c r="H984" s="15" t="str">
        <f t="shared" si="11"/>
        <v/>
      </c>
    </row>
    <row r="985" spans="1:8" ht="15.75" customHeight="1">
      <c r="A985" s="10">
        <v>4</v>
      </c>
      <c r="B985" s="11">
        <v>8</v>
      </c>
      <c r="C985" s="11"/>
      <c r="D985" s="12" t="s">
        <v>141</v>
      </c>
      <c r="E985" s="13"/>
      <c r="F985" s="13">
        <v>0</v>
      </c>
      <c r="G985" s="14"/>
      <c r="H985" s="15" t="str">
        <f t="shared" si="11"/>
        <v/>
      </c>
    </row>
    <row r="986" spans="1:8" ht="15.75" customHeight="1">
      <c r="A986" s="10"/>
      <c r="B986" s="11"/>
      <c r="C986" s="11"/>
      <c r="D986" s="12"/>
      <c r="E986" s="13"/>
      <c r="F986" s="13"/>
      <c r="G986" s="14"/>
      <c r="H986" s="15" t="str">
        <f t="shared" si="11"/>
        <v/>
      </c>
    </row>
    <row r="987" spans="1:8" ht="15.75" customHeight="1">
      <c r="A987" s="10">
        <v>4</v>
      </c>
      <c r="B987" s="11">
        <v>8</v>
      </c>
      <c r="C987" s="11"/>
      <c r="D987" s="12" t="s">
        <v>247</v>
      </c>
      <c r="E987" s="13" t="s">
        <v>39</v>
      </c>
      <c r="F987" s="13">
        <v>0</v>
      </c>
      <c r="G987" s="14"/>
      <c r="H987" s="15" t="str">
        <f t="shared" si="11"/>
        <v/>
      </c>
    </row>
    <row r="988" spans="1:8" ht="15.75" customHeight="1">
      <c r="A988" s="10"/>
      <c r="B988" s="11"/>
      <c r="C988" s="11"/>
      <c r="D988" s="12"/>
      <c r="E988" s="13"/>
      <c r="F988" s="13"/>
      <c r="G988" s="14"/>
      <c r="H988" s="15" t="str">
        <f t="shared" si="11"/>
        <v/>
      </c>
    </row>
    <row r="989" spans="1:8" ht="15.75" customHeight="1">
      <c r="A989" s="10">
        <v>4</v>
      </c>
      <c r="B989" s="11">
        <v>8</v>
      </c>
      <c r="C989" s="11"/>
      <c r="D989" s="12" t="s">
        <v>248</v>
      </c>
      <c r="E989" s="13"/>
      <c r="F989" s="13">
        <v>0</v>
      </c>
      <c r="G989" s="14"/>
      <c r="H989" s="15" t="str">
        <f t="shared" si="11"/>
        <v/>
      </c>
    </row>
    <row r="990" spans="1:8" ht="15.75" customHeight="1">
      <c r="A990" s="10"/>
      <c r="B990" s="11"/>
      <c r="C990" s="11"/>
      <c r="D990" s="12"/>
      <c r="E990" s="13"/>
      <c r="F990" s="13"/>
      <c r="G990" s="14"/>
      <c r="H990" s="15" t="str">
        <f t="shared" si="11"/>
        <v/>
      </c>
    </row>
    <row r="991" spans="1:8" ht="15.75" customHeight="1">
      <c r="A991" s="10">
        <v>4</v>
      </c>
      <c r="B991" s="11">
        <v>8</v>
      </c>
      <c r="C991" s="11"/>
      <c r="D991" s="12" t="s">
        <v>400</v>
      </c>
      <c r="E991" s="13"/>
      <c r="F991" s="13">
        <v>0</v>
      </c>
      <c r="G991" s="14"/>
      <c r="H991" s="15" t="str">
        <f t="shared" si="11"/>
        <v/>
      </c>
    </row>
    <row r="992" spans="1:8" ht="15.75" customHeight="1">
      <c r="A992" s="10"/>
      <c r="B992" s="11"/>
      <c r="C992" s="11"/>
      <c r="D992" s="12"/>
      <c r="E992" s="13"/>
      <c r="F992" s="13"/>
      <c r="G992" s="14"/>
      <c r="H992" s="15" t="str">
        <f t="shared" si="11"/>
        <v/>
      </c>
    </row>
    <row r="993" spans="1:8" ht="15.75" customHeight="1">
      <c r="A993" s="10">
        <v>4</v>
      </c>
      <c r="B993" s="11">
        <v>8</v>
      </c>
      <c r="C993" s="11"/>
      <c r="D993" s="12"/>
      <c r="E993" s="13" t="s">
        <v>160</v>
      </c>
      <c r="F993" s="13">
        <v>0</v>
      </c>
      <c r="G993" s="14"/>
      <c r="H993" s="15" t="str">
        <f t="shared" si="11"/>
        <v/>
      </c>
    </row>
    <row r="994" spans="1:8" ht="15.75" customHeight="1">
      <c r="A994" s="10"/>
      <c r="B994" s="11"/>
      <c r="C994" s="11"/>
      <c r="D994" s="12"/>
      <c r="E994" s="13"/>
      <c r="F994" s="13"/>
      <c r="G994" s="14"/>
      <c r="H994" s="15" t="str">
        <f t="shared" si="11"/>
        <v/>
      </c>
    </row>
    <row r="995" spans="1:8" ht="15.75" customHeight="1">
      <c r="A995" s="10">
        <v>4</v>
      </c>
      <c r="B995" s="11">
        <v>8</v>
      </c>
      <c r="C995" s="11"/>
      <c r="D995" s="12" t="s">
        <v>401</v>
      </c>
      <c r="E995" s="13" t="s">
        <v>39</v>
      </c>
      <c r="F995" s="13">
        <v>0</v>
      </c>
      <c r="G995" s="14"/>
      <c r="H995" s="15" t="str">
        <f t="shared" si="11"/>
        <v/>
      </c>
    </row>
    <row r="996" spans="1:8" ht="15.75" customHeight="1">
      <c r="A996" s="10"/>
      <c r="B996" s="11"/>
      <c r="C996" s="11"/>
      <c r="D996" s="12"/>
      <c r="E996" s="13"/>
      <c r="F996" s="13"/>
      <c r="G996" s="14"/>
      <c r="H996" s="15" t="str">
        <f t="shared" si="11"/>
        <v/>
      </c>
    </row>
    <row r="997" spans="1:8" ht="15.75" customHeight="1">
      <c r="A997" s="10">
        <v>4</v>
      </c>
      <c r="B997" s="11">
        <v>8</v>
      </c>
      <c r="C997" s="11">
        <v>1</v>
      </c>
      <c r="D997" s="12" t="s">
        <v>402</v>
      </c>
      <c r="E997" s="13" t="s">
        <v>180</v>
      </c>
      <c r="F997" s="13">
        <v>19</v>
      </c>
      <c r="G997" s="14">
        <v>350</v>
      </c>
      <c r="H997" s="15">
        <f t="shared" si="11"/>
        <v>6650</v>
      </c>
    </row>
    <row r="998" spans="1:8" ht="15.75" customHeight="1">
      <c r="A998" s="10"/>
      <c r="B998" s="11"/>
      <c r="C998" s="11"/>
      <c r="D998" s="12"/>
      <c r="E998" s="13"/>
      <c r="F998" s="13"/>
      <c r="G998" s="14"/>
      <c r="H998" s="15" t="str">
        <f t="shared" si="11"/>
        <v/>
      </c>
    </row>
    <row r="999" spans="1:8" ht="15.75" customHeight="1">
      <c r="A999" s="10">
        <v>4</v>
      </c>
      <c r="B999" s="11">
        <v>8</v>
      </c>
      <c r="C999" s="11">
        <v>2</v>
      </c>
      <c r="D999" s="12" t="s">
        <v>403</v>
      </c>
      <c r="E999" s="13" t="s">
        <v>180</v>
      </c>
      <c r="F999" s="13">
        <v>19</v>
      </c>
      <c r="G999" s="14">
        <v>450</v>
      </c>
      <c r="H999" s="15">
        <f t="shared" si="11"/>
        <v>8550</v>
      </c>
    </row>
    <row r="1000" spans="1:8" ht="15.75" customHeight="1">
      <c r="A1000" s="10"/>
      <c r="B1000" s="11"/>
      <c r="C1000" s="11"/>
      <c r="D1000" s="12"/>
      <c r="E1000" s="13"/>
      <c r="F1000" s="13"/>
      <c r="G1000" s="14"/>
      <c r="H1000" s="15" t="str">
        <f t="shared" si="11"/>
        <v/>
      </c>
    </row>
    <row r="1001" spans="1:8" ht="15.75" customHeight="1">
      <c r="A1001" s="10">
        <v>4</v>
      </c>
      <c r="B1001" s="11">
        <v>8</v>
      </c>
      <c r="C1001" s="11">
        <v>3</v>
      </c>
      <c r="D1001" s="12" t="s">
        <v>404</v>
      </c>
      <c r="E1001" s="13" t="s">
        <v>180</v>
      </c>
      <c r="F1001" s="13">
        <v>19</v>
      </c>
      <c r="G1001" s="14">
        <v>60</v>
      </c>
      <c r="H1001" s="15">
        <f t="shared" si="11"/>
        <v>1140</v>
      </c>
    </row>
    <row r="1002" spans="1:8" ht="15.75" customHeight="1">
      <c r="A1002" s="10"/>
      <c r="B1002" s="11"/>
      <c r="C1002" s="11"/>
      <c r="D1002" s="12"/>
      <c r="E1002" s="13"/>
      <c r="F1002" s="13"/>
      <c r="G1002" s="14"/>
      <c r="H1002" s="15" t="str">
        <f t="shared" si="11"/>
        <v/>
      </c>
    </row>
    <row r="1003" spans="1:8" ht="15.75" customHeight="1">
      <c r="A1003" s="10">
        <v>4</v>
      </c>
      <c r="B1003" s="11">
        <v>8</v>
      </c>
      <c r="C1003" s="11">
        <v>4</v>
      </c>
      <c r="D1003" s="12" t="s">
        <v>405</v>
      </c>
      <c r="E1003" s="13" t="s">
        <v>180</v>
      </c>
      <c r="F1003" s="13">
        <v>10</v>
      </c>
      <c r="G1003" s="14">
        <v>40</v>
      </c>
      <c r="H1003" s="15">
        <f t="shared" si="11"/>
        <v>400</v>
      </c>
    </row>
    <row r="1004" spans="1:8" ht="15.75" customHeight="1">
      <c r="A1004" s="10"/>
      <c r="B1004" s="11"/>
      <c r="C1004" s="11"/>
      <c r="D1004" s="12"/>
      <c r="E1004" s="13"/>
      <c r="F1004" s="13"/>
      <c r="G1004" s="14"/>
      <c r="H1004" s="15" t="str">
        <f t="shared" si="11"/>
        <v/>
      </c>
    </row>
    <row r="1005" spans="1:8" ht="15.75" customHeight="1">
      <c r="A1005" s="10">
        <v>4</v>
      </c>
      <c r="B1005" s="11">
        <v>8</v>
      </c>
      <c r="C1005" s="11">
        <v>5</v>
      </c>
      <c r="D1005" s="12" t="s">
        <v>406</v>
      </c>
      <c r="E1005" s="13" t="s">
        <v>180</v>
      </c>
      <c r="F1005" s="13">
        <v>8</v>
      </c>
      <c r="G1005" s="14">
        <v>40</v>
      </c>
      <c r="H1005" s="15">
        <f t="shared" si="11"/>
        <v>320</v>
      </c>
    </row>
    <row r="1006" spans="1:8" ht="15.75" customHeight="1">
      <c r="A1006" s="10"/>
      <c r="B1006" s="11"/>
      <c r="C1006" s="11"/>
      <c r="D1006" s="12"/>
      <c r="E1006" s="13"/>
      <c r="F1006" s="13"/>
      <c r="G1006" s="14"/>
      <c r="H1006" s="15" t="str">
        <f t="shared" si="11"/>
        <v/>
      </c>
    </row>
    <row r="1007" spans="1:8" ht="15.75" customHeight="1">
      <c r="A1007" s="10">
        <v>4</v>
      </c>
      <c r="B1007" s="11">
        <v>8</v>
      </c>
      <c r="C1007" s="11"/>
      <c r="D1007" s="16" t="s">
        <v>133</v>
      </c>
      <c r="E1007" s="13"/>
      <c r="F1007" s="13"/>
      <c r="G1007" s="14"/>
      <c r="H1007" s="17">
        <f>SUM(H997,H999,H1001,H1003,H1005)</f>
        <v>17060</v>
      </c>
    </row>
    <row r="1008" spans="1:8" ht="15.75" customHeight="1">
      <c r="A1008" s="10"/>
      <c r="B1008" s="11"/>
      <c r="C1008" s="11"/>
      <c r="D1008" s="12"/>
      <c r="E1008" s="13"/>
      <c r="F1008" s="13"/>
      <c r="G1008" s="14"/>
      <c r="H1008" s="15" t="str">
        <f t="shared" ref="H1008:H1080" si="12">IF(G1008&gt;0,F1008*G1008,"")</f>
        <v/>
      </c>
    </row>
    <row r="1009" spans="1:8" ht="15.75" customHeight="1">
      <c r="A1009" s="10">
        <v>4</v>
      </c>
      <c r="B1009" s="11">
        <v>9</v>
      </c>
      <c r="C1009" s="11"/>
      <c r="D1009" s="12" t="s">
        <v>407</v>
      </c>
      <c r="E1009" s="13" t="s">
        <v>28</v>
      </c>
      <c r="F1009" s="13">
        <v>0</v>
      </c>
      <c r="G1009" s="14"/>
      <c r="H1009" s="15" t="str">
        <f t="shared" si="12"/>
        <v/>
      </c>
    </row>
    <row r="1010" spans="1:8" ht="15.75" customHeight="1">
      <c r="A1010" s="10"/>
      <c r="B1010" s="11"/>
      <c r="C1010" s="11"/>
      <c r="D1010" s="12"/>
      <c r="E1010" s="13"/>
      <c r="F1010" s="13"/>
      <c r="G1010" s="14"/>
      <c r="H1010" s="15" t="str">
        <f t="shared" si="12"/>
        <v/>
      </c>
    </row>
    <row r="1011" spans="1:8" ht="15.75" customHeight="1">
      <c r="A1011" s="10">
        <v>4</v>
      </c>
      <c r="B1011" s="11">
        <v>9</v>
      </c>
      <c r="C1011" s="11"/>
      <c r="D1011" s="12" t="s">
        <v>408</v>
      </c>
      <c r="E1011" s="13" t="s">
        <v>28</v>
      </c>
      <c r="F1011" s="13">
        <v>0</v>
      </c>
      <c r="G1011" s="14"/>
      <c r="H1011" s="15" t="str">
        <f t="shared" si="12"/>
        <v/>
      </c>
    </row>
    <row r="1012" spans="1:8" ht="15.75" customHeight="1">
      <c r="A1012" s="10"/>
      <c r="B1012" s="11"/>
      <c r="C1012" s="11"/>
      <c r="D1012" s="12"/>
      <c r="E1012" s="13"/>
      <c r="F1012" s="13"/>
      <c r="G1012" s="14"/>
      <c r="H1012" s="15" t="str">
        <f t="shared" si="12"/>
        <v/>
      </c>
    </row>
    <row r="1013" spans="1:8" ht="15.75" customHeight="1">
      <c r="A1013" s="10">
        <v>4</v>
      </c>
      <c r="B1013" s="11">
        <v>9</v>
      </c>
      <c r="C1013" s="11"/>
      <c r="D1013" s="12" t="s">
        <v>202</v>
      </c>
      <c r="E1013" s="13" t="s">
        <v>137</v>
      </c>
      <c r="F1013" s="13">
        <v>0</v>
      </c>
      <c r="G1013" s="14"/>
      <c r="H1013" s="15" t="str">
        <f t="shared" si="12"/>
        <v/>
      </c>
    </row>
    <row r="1014" spans="1:8" ht="15.75" customHeight="1">
      <c r="A1014" s="10"/>
      <c r="B1014" s="11"/>
      <c r="C1014" s="11"/>
      <c r="D1014" s="12"/>
      <c r="E1014" s="13"/>
      <c r="F1014" s="13"/>
      <c r="G1014" s="14"/>
      <c r="H1014" s="15" t="str">
        <f t="shared" si="12"/>
        <v/>
      </c>
    </row>
    <row r="1015" spans="1:8" ht="15.75" customHeight="1">
      <c r="A1015" s="10">
        <v>4</v>
      </c>
      <c r="B1015" s="11">
        <v>9</v>
      </c>
      <c r="C1015" s="11"/>
      <c r="D1015" s="12" t="s">
        <v>203</v>
      </c>
      <c r="E1015" s="13"/>
      <c r="F1015" s="13">
        <v>0</v>
      </c>
      <c r="G1015" s="14"/>
      <c r="H1015" s="15" t="str">
        <f t="shared" si="12"/>
        <v/>
      </c>
    </row>
    <row r="1016" spans="1:8" ht="15.75" customHeight="1">
      <c r="A1016" s="10"/>
      <c r="B1016" s="11"/>
      <c r="C1016" s="11"/>
      <c r="D1016" s="12"/>
      <c r="E1016" s="13"/>
      <c r="F1016" s="13"/>
      <c r="G1016" s="14"/>
      <c r="H1016" s="15" t="str">
        <f t="shared" si="12"/>
        <v/>
      </c>
    </row>
    <row r="1017" spans="1:8" ht="15.75" customHeight="1">
      <c r="A1017" s="10">
        <v>4</v>
      </c>
      <c r="B1017" s="11">
        <v>9</v>
      </c>
      <c r="C1017" s="11"/>
      <c r="D1017" s="12" t="s">
        <v>204</v>
      </c>
      <c r="E1017" s="13" t="s">
        <v>137</v>
      </c>
      <c r="F1017" s="13">
        <v>0</v>
      </c>
      <c r="G1017" s="14"/>
      <c r="H1017" s="15" t="str">
        <f t="shared" si="12"/>
        <v/>
      </c>
    </row>
    <row r="1018" spans="1:8" ht="15.75" customHeight="1">
      <c r="A1018" s="10"/>
      <c r="B1018" s="11"/>
      <c r="C1018" s="11"/>
      <c r="D1018" s="12"/>
      <c r="E1018" s="13"/>
      <c r="F1018" s="13"/>
      <c r="G1018" s="14"/>
      <c r="H1018" s="15" t="str">
        <f t="shared" si="12"/>
        <v/>
      </c>
    </row>
    <row r="1019" spans="1:8" ht="15.75" customHeight="1">
      <c r="A1019" s="10">
        <v>4</v>
      </c>
      <c r="B1019" s="11">
        <v>9</v>
      </c>
      <c r="C1019" s="11"/>
      <c r="D1019" s="12" t="s">
        <v>140</v>
      </c>
      <c r="E1019" s="13" t="s">
        <v>39</v>
      </c>
      <c r="F1019" s="13">
        <v>0</v>
      </c>
      <c r="G1019" s="14"/>
      <c r="H1019" s="15" t="str">
        <f t="shared" si="12"/>
        <v/>
      </c>
    </row>
    <row r="1020" spans="1:8" ht="15.75" customHeight="1">
      <c r="A1020" s="10"/>
      <c r="B1020" s="11"/>
      <c r="C1020" s="11"/>
      <c r="D1020" s="12"/>
      <c r="E1020" s="13"/>
      <c r="F1020" s="13"/>
      <c r="G1020" s="14"/>
      <c r="H1020" s="15" t="str">
        <f t="shared" si="12"/>
        <v/>
      </c>
    </row>
    <row r="1021" spans="1:8" ht="15.75" customHeight="1">
      <c r="A1021" s="10">
        <v>4</v>
      </c>
      <c r="B1021" s="11">
        <v>9</v>
      </c>
      <c r="C1021" s="11"/>
      <c r="D1021" s="12" t="s">
        <v>141</v>
      </c>
      <c r="E1021" s="13"/>
      <c r="F1021" s="13">
        <v>0</v>
      </c>
      <c r="G1021" s="14"/>
      <c r="H1021" s="15" t="str">
        <f t="shared" si="12"/>
        <v/>
      </c>
    </row>
    <row r="1022" spans="1:8" ht="15.75" customHeight="1">
      <c r="A1022" s="10"/>
      <c r="B1022" s="11"/>
      <c r="C1022" s="11"/>
      <c r="D1022" s="12"/>
      <c r="E1022" s="13"/>
      <c r="F1022" s="13"/>
      <c r="G1022" s="14"/>
      <c r="H1022" s="15" t="str">
        <f t="shared" si="12"/>
        <v/>
      </c>
    </row>
    <row r="1023" spans="1:8" ht="15.75" customHeight="1">
      <c r="A1023" s="10">
        <v>4</v>
      </c>
      <c r="B1023" s="11">
        <v>9</v>
      </c>
      <c r="C1023" s="11"/>
      <c r="D1023" s="12" t="s">
        <v>247</v>
      </c>
      <c r="E1023" s="13" t="s">
        <v>39</v>
      </c>
      <c r="F1023" s="13">
        <v>0</v>
      </c>
      <c r="G1023" s="14"/>
      <c r="H1023" s="15" t="str">
        <f t="shared" si="12"/>
        <v/>
      </c>
    </row>
    <row r="1024" spans="1:8" ht="15.75" customHeight="1">
      <c r="A1024" s="10"/>
      <c r="B1024" s="11"/>
      <c r="C1024" s="11"/>
      <c r="D1024" s="12"/>
      <c r="E1024" s="13"/>
      <c r="F1024" s="13"/>
      <c r="G1024" s="14"/>
      <c r="H1024" s="15" t="str">
        <f t="shared" si="12"/>
        <v/>
      </c>
    </row>
    <row r="1025" spans="1:8" ht="15.75" customHeight="1">
      <c r="A1025" s="10">
        <v>4</v>
      </c>
      <c r="B1025" s="11">
        <v>9</v>
      </c>
      <c r="C1025" s="11"/>
      <c r="D1025" s="12" t="s">
        <v>248</v>
      </c>
      <c r="E1025" s="13"/>
      <c r="F1025" s="13">
        <v>0</v>
      </c>
      <c r="G1025" s="14"/>
      <c r="H1025" s="15" t="str">
        <f t="shared" si="12"/>
        <v/>
      </c>
    </row>
    <row r="1026" spans="1:8" ht="15.75" customHeight="1">
      <c r="A1026" s="10"/>
      <c r="B1026" s="11"/>
      <c r="C1026" s="11"/>
      <c r="D1026" s="12"/>
      <c r="E1026" s="13"/>
      <c r="F1026" s="13"/>
      <c r="G1026" s="14"/>
      <c r="H1026" s="15" t="str">
        <f t="shared" si="12"/>
        <v/>
      </c>
    </row>
    <row r="1027" spans="1:8" ht="15.75" customHeight="1">
      <c r="A1027" s="10">
        <v>4</v>
      </c>
      <c r="B1027" s="11">
        <v>9</v>
      </c>
      <c r="C1027" s="11"/>
      <c r="D1027" s="12" t="s">
        <v>409</v>
      </c>
      <c r="E1027" s="13" t="s">
        <v>39</v>
      </c>
      <c r="F1027" s="13">
        <v>0</v>
      </c>
      <c r="G1027" s="14"/>
      <c r="H1027" s="15" t="str">
        <f t="shared" si="12"/>
        <v/>
      </c>
    </row>
    <row r="1028" spans="1:8" ht="15.75" customHeight="1">
      <c r="A1028" s="10"/>
      <c r="B1028" s="11"/>
      <c r="C1028" s="11"/>
      <c r="D1028" s="12"/>
      <c r="E1028" s="13"/>
      <c r="F1028" s="13"/>
      <c r="G1028" s="14"/>
      <c r="H1028" s="15" t="str">
        <f t="shared" si="12"/>
        <v/>
      </c>
    </row>
    <row r="1029" spans="1:8" ht="15.75" customHeight="1">
      <c r="A1029" s="10">
        <v>4</v>
      </c>
      <c r="B1029" s="11">
        <v>9</v>
      </c>
      <c r="C1029" s="11"/>
      <c r="D1029" s="12" t="s">
        <v>410</v>
      </c>
      <c r="E1029" s="13"/>
      <c r="F1029" s="13">
        <v>0</v>
      </c>
      <c r="G1029" s="14"/>
      <c r="H1029" s="15" t="str">
        <f t="shared" si="12"/>
        <v/>
      </c>
    </row>
    <row r="1030" spans="1:8" ht="15.75" customHeight="1">
      <c r="A1030" s="10"/>
      <c r="B1030" s="11"/>
      <c r="C1030" s="11"/>
      <c r="D1030" s="12"/>
      <c r="E1030" s="13"/>
      <c r="F1030" s="13"/>
      <c r="G1030" s="14"/>
      <c r="H1030" s="15" t="str">
        <f t="shared" si="12"/>
        <v/>
      </c>
    </row>
    <row r="1031" spans="1:8" ht="15.75" customHeight="1">
      <c r="A1031" s="10">
        <v>4</v>
      </c>
      <c r="B1031" s="11">
        <v>9</v>
      </c>
      <c r="C1031" s="11"/>
      <c r="D1031" s="12" t="s">
        <v>411</v>
      </c>
      <c r="E1031" s="13" t="s">
        <v>39</v>
      </c>
      <c r="F1031" s="13">
        <v>0</v>
      </c>
      <c r="G1031" s="14"/>
      <c r="H1031" s="15" t="str">
        <f t="shared" si="12"/>
        <v/>
      </c>
    </row>
    <row r="1032" spans="1:8" ht="15.75" customHeight="1">
      <c r="A1032" s="10"/>
      <c r="B1032" s="11"/>
      <c r="C1032" s="11"/>
      <c r="D1032" s="12"/>
      <c r="E1032" s="13"/>
      <c r="F1032" s="13"/>
      <c r="G1032" s="14"/>
      <c r="H1032" s="15" t="str">
        <f t="shared" si="12"/>
        <v/>
      </c>
    </row>
    <row r="1033" spans="1:8" ht="15.75" customHeight="1">
      <c r="A1033" s="10">
        <v>4</v>
      </c>
      <c r="B1033" s="11">
        <v>9</v>
      </c>
      <c r="C1033" s="11"/>
      <c r="D1033" s="12" t="s">
        <v>412</v>
      </c>
      <c r="E1033" s="13"/>
      <c r="F1033" s="13">
        <v>0</v>
      </c>
      <c r="G1033" s="14"/>
      <c r="H1033" s="15" t="str">
        <f t="shared" si="12"/>
        <v/>
      </c>
    </row>
    <row r="1034" spans="1:8" ht="15.75" customHeight="1">
      <c r="A1034" s="10"/>
      <c r="B1034" s="11"/>
      <c r="C1034" s="11"/>
      <c r="D1034" s="12"/>
      <c r="E1034" s="13"/>
      <c r="F1034" s="13"/>
      <c r="G1034" s="14"/>
      <c r="H1034" s="15" t="str">
        <f t="shared" si="12"/>
        <v/>
      </c>
    </row>
    <row r="1035" spans="1:8" ht="15.75" customHeight="1">
      <c r="A1035" s="10">
        <v>4</v>
      </c>
      <c r="B1035" s="11">
        <v>9</v>
      </c>
      <c r="C1035" s="11"/>
      <c r="D1035" s="12" t="s">
        <v>413</v>
      </c>
      <c r="E1035" s="13" t="s">
        <v>39</v>
      </c>
      <c r="F1035" s="13">
        <v>0</v>
      </c>
      <c r="G1035" s="14"/>
      <c r="H1035" s="15" t="str">
        <f t="shared" si="12"/>
        <v/>
      </c>
    </row>
    <row r="1036" spans="1:8" ht="15.75" customHeight="1">
      <c r="A1036" s="10"/>
      <c r="B1036" s="11"/>
      <c r="C1036" s="11"/>
      <c r="D1036" s="12"/>
      <c r="E1036" s="13"/>
      <c r="F1036" s="13"/>
      <c r="G1036" s="14"/>
      <c r="H1036" s="15" t="str">
        <f t="shared" si="12"/>
        <v/>
      </c>
    </row>
    <row r="1037" spans="1:8" ht="15.75" customHeight="1">
      <c r="A1037" s="10">
        <v>4</v>
      </c>
      <c r="B1037" s="11">
        <v>9</v>
      </c>
      <c r="C1037" s="11"/>
      <c r="D1037" s="12" t="s">
        <v>414</v>
      </c>
      <c r="E1037" s="13"/>
      <c r="F1037" s="13">
        <v>0</v>
      </c>
      <c r="G1037" s="14"/>
      <c r="H1037" s="15" t="str">
        <f t="shared" si="12"/>
        <v/>
      </c>
    </row>
    <row r="1038" spans="1:8" ht="15.75" customHeight="1">
      <c r="A1038" s="10"/>
      <c r="B1038" s="11"/>
      <c r="C1038" s="11"/>
      <c r="D1038" s="12"/>
      <c r="E1038" s="13"/>
      <c r="F1038" s="13"/>
      <c r="G1038" s="14"/>
      <c r="H1038" s="15" t="str">
        <f t="shared" si="12"/>
        <v/>
      </c>
    </row>
    <row r="1039" spans="1:8" ht="15.75" customHeight="1">
      <c r="A1039" s="10">
        <v>4</v>
      </c>
      <c r="B1039" s="11">
        <v>9</v>
      </c>
      <c r="C1039" s="11"/>
      <c r="D1039" s="12" t="s">
        <v>415</v>
      </c>
      <c r="E1039" s="13"/>
      <c r="F1039" s="13">
        <v>0</v>
      </c>
      <c r="G1039" s="14"/>
      <c r="H1039" s="15" t="str">
        <f t="shared" si="12"/>
        <v/>
      </c>
    </row>
    <row r="1040" spans="1:8" ht="15.75" customHeight="1">
      <c r="A1040" s="10"/>
      <c r="B1040" s="11"/>
      <c r="C1040" s="11"/>
      <c r="D1040" s="12"/>
      <c r="E1040" s="13"/>
      <c r="F1040" s="13"/>
      <c r="G1040" s="14"/>
      <c r="H1040" s="15" t="str">
        <f t="shared" si="12"/>
        <v/>
      </c>
    </row>
    <row r="1041" spans="1:8" ht="15.75" customHeight="1">
      <c r="A1041" s="10">
        <v>4</v>
      </c>
      <c r="B1041" s="11">
        <v>9</v>
      </c>
      <c r="C1041" s="11"/>
      <c r="D1041" s="12" t="s">
        <v>416</v>
      </c>
      <c r="E1041" s="13" t="s">
        <v>39</v>
      </c>
      <c r="F1041" s="13">
        <v>0</v>
      </c>
      <c r="G1041" s="14"/>
      <c r="H1041" s="15" t="str">
        <f t="shared" si="12"/>
        <v/>
      </c>
    </row>
    <row r="1042" spans="1:8" ht="15.75" customHeight="1">
      <c r="A1042" s="10"/>
      <c r="B1042" s="11"/>
      <c r="C1042" s="11"/>
      <c r="D1042" s="12"/>
      <c r="E1042" s="13"/>
      <c r="F1042" s="13"/>
      <c r="G1042" s="14"/>
      <c r="H1042" s="15" t="str">
        <f t="shared" si="12"/>
        <v/>
      </c>
    </row>
    <row r="1043" spans="1:8" ht="15.75" customHeight="1">
      <c r="A1043" s="10">
        <v>4</v>
      </c>
      <c r="B1043" s="11">
        <v>9</v>
      </c>
      <c r="C1043" s="11"/>
      <c r="D1043" s="12" t="s">
        <v>417</v>
      </c>
      <c r="E1043" s="13"/>
      <c r="F1043" s="13">
        <v>0</v>
      </c>
      <c r="G1043" s="14"/>
      <c r="H1043" s="15" t="str">
        <f t="shared" si="12"/>
        <v/>
      </c>
    </row>
    <row r="1044" spans="1:8" ht="15.75" customHeight="1">
      <c r="A1044" s="10"/>
      <c r="B1044" s="11"/>
      <c r="C1044" s="11"/>
      <c r="D1044" s="12"/>
      <c r="E1044" s="13"/>
      <c r="F1044" s="13"/>
      <c r="G1044" s="14"/>
      <c r="H1044" s="15" t="str">
        <f t="shared" si="12"/>
        <v/>
      </c>
    </row>
    <row r="1045" spans="1:8" ht="15.75" customHeight="1">
      <c r="A1045" s="10">
        <v>4</v>
      </c>
      <c r="B1045" s="11">
        <v>9</v>
      </c>
      <c r="C1045" s="11"/>
      <c r="D1045" s="12" t="s">
        <v>418</v>
      </c>
      <c r="E1045" s="13"/>
      <c r="F1045" s="13">
        <v>0</v>
      </c>
      <c r="G1045" s="14"/>
      <c r="H1045" s="15" t="str">
        <f t="shared" si="12"/>
        <v/>
      </c>
    </row>
    <row r="1046" spans="1:8" ht="15.75" customHeight="1">
      <c r="A1046" s="10"/>
      <c r="B1046" s="11"/>
      <c r="C1046" s="11"/>
      <c r="D1046" s="12"/>
      <c r="E1046" s="13"/>
      <c r="F1046" s="13"/>
      <c r="G1046" s="14"/>
      <c r="H1046" s="15" t="str">
        <f t="shared" si="12"/>
        <v/>
      </c>
    </row>
    <row r="1047" spans="1:8" ht="15.75" customHeight="1">
      <c r="A1047" s="10">
        <v>4</v>
      </c>
      <c r="B1047" s="11">
        <v>9</v>
      </c>
      <c r="C1047" s="11"/>
      <c r="D1047" s="12" t="s">
        <v>419</v>
      </c>
      <c r="E1047" s="13"/>
      <c r="F1047" s="13">
        <v>0</v>
      </c>
      <c r="G1047" s="14"/>
      <c r="H1047" s="15" t="str">
        <f t="shared" si="12"/>
        <v/>
      </c>
    </row>
    <row r="1048" spans="1:8" ht="15.75" customHeight="1">
      <c r="A1048" s="10"/>
      <c r="B1048" s="11"/>
      <c r="C1048" s="11"/>
      <c r="D1048" s="12"/>
      <c r="E1048" s="13"/>
      <c r="F1048" s="13"/>
      <c r="G1048" s="14"/>
      <c r="H1048" s="15" t="str">
        <f t="shared" si="12"/>
        <v/>
      </c>
    </row>
    <row r="1049" spans="1:8" ht="15.75" customHeight="1">
      <c r="A1049" s="10">
        <v>4</v>
      </c>
      <c r="B1049" s="11">
        <v>9</v>
      </c>
      <c r="C1049" s="11"/>
      <c r="D1049" s="12" t="s">
        <v>420</v>
      </c>
      <c r="E1049" s="13" t="s">
        <v>39</v>
      </c>
      <c r="F1049" s="13">
        <v>0</v>
      </c>
      <c r="G1049" s="14"/>
      <c r="H1049" s="15" t="str">
        <f t="shared" si="12"/>
        <v/>
      </c>
    </row>
    <row r="1050" spans="1:8" ht="15.75" customHeight="1">
      <c r="A1050" s="10"/>
      <c r="B1050" s="11"/>
      <c r="C1050" s="11"/>
      <c r="D1050" s="12"/>
      <c r="E1050" s="13"/>
      <c r="F1050" s="13"/>
      <c r="G1050" s="14"/>
      <c r="H1050" s="15" t="str">
        <f t="shared" si="12"/>
        <v/>
      </c>
    </row>
    <row r="1051" spans="1:8" ht="15.75" customHeight="1">
      <c r="A1051" s="10">
        <v>4</v>
      </c>
      <c r="B1051" s="11">
        <v>9</v>
      </c>
      <c r="C1051" s="11"/>
      <c r="D1051" s="12" t="s">
        <v>421</v>
      </c>
      <c r="E1051" s="13"/>
      <c r="F1051" s="13">
        <v>0</v>
      </c>
      <c r="G1051" s="14"/>
      <c r="H1051" s="15" t="str">
        <f t="shared" si="12"/>
        <v/>
      </c>
    </row>
    <row r="1052" spans="1:8" ht="15.75" customHeight="1">
      <c r="A1052" s="10"/>
      <c r="B1052" s="11"/>
      <c r="C1052" s="11"/>
      <c r="D1052" s="12"/>
      <c r="E1052" s="13"/>
      <c r="F1052" s="13"/>
      <c r="G1052" s="14"/>
      <c r="H1052" s="15" t="str">
        <f t="shared" si="12"/>
        <v/>
      </c>
    </row>
    <row r="1053" spans="1:8" ht="15.75" customHeight="1">
      <c r="A1053" s="10">
        <v>4</v>
      </c>
      <c r="B1053" s="11">
        <v>9</v>
      </c>
      <c r="C1053" s="11"/>
      <c r="D1053" s="12" t="s">
        <v>422</v>
      </c>
      <c r="E1053" s="13"/>
      <c r="F1053" s="13">
        <v>0</v>
      </c>
      <c r="G1053" s="14"/>
      <c r="H1053" s="15" t="str">
        <f t="shared" si="12"/>
        <v/>
      </c>
    </row>
    <row r="1054" spans="1:8" ht="15.75" customHeight="1">
      <c r="A1054" s="10"/>
      <c r="B1054" s="11"/>
      <c r="C1054" s="11"/>
      <c r="D1054" s="12"/>
      <c r="E1054" s="13"/>
      <c r="F1054" s="13"/>
      <c r="G1054" s="14"/>
      <c r="H1054" s="15" t="str">
        <f t="shared" si="12"/>
        <v/>
      </c>
    </row>
    <row r="1055" spans="1:8" ht="15.75" customHeight="1">
      <c r="A1055" s="10">
        <v>4</v>
      </c>
      <c r="B1055" s="11">
        <v>9</v>
      </c>
      <c r="C1055" s="11"/>
      <c r="D1055" s="12" t="s">
        <v>423</v>
      </c>
      <c r="E1055" s="13"/>
      <c r="F1055" s="13">
        <v>0</v>
      </c>
      <c r="G1055" s="14"/>
      <c r="H1055" s="15" t="str">
        <f t="shared" si="12"/>
        <v/>
      </c>
    </row>
    <row r="1056" spans="1:8" ht="15.75" customHeight="1">
      <c r="A1056" s="10"/>
      <c r="B1056" s="11"/>
      <c r="C1056" s="11"/>
      <c r="D1056" s="12"/>
      <c r="E1056" s="13"/>
      <c r="F1056" s="13"/>
      <c r="G1056" s="14"/>
      <c r="H1056" s="15" t="str">
        <f t="shared" si="12"/>
        <v/>
      </c>
    </row>
    <row r="1057" spans="1:8" ht="15.75" customHeight="1">
      <c r="A1057" s="10">
        <v>4</v>
      </c>
      <c r="B1057" s="11">
        <v>9</v>
      </c>
      <c r="C1057" s="11"/>
      <c r="D1057" s="12" t="s">
        <v>424</v>
      </c>
      <c r="E1057" s="13" t="s">
        <v>137</v>
      </c>
      <c r="F1057" s="13">
        <v>0</v>
      </c>
      <c r="G1057" s="14"/>
      <c r="H1057" s="15" t="str">
        <f t="shared" si="12"/>
        <v/>
      </c>
    </row>
    <row r="1058" spans="1:8" ht="15.75" customHeight="1">
      <c r="A1058" s="10"/>
      <c r="B1058" s="11"/>
      <c r="C1058" s="11"/>
      <c r="D1058" s="12"/>
      <c r="E1058" s="13"/>
      <c r="F1058" s="13"/>
      <c r="G1058" s="14"/>
      <c r="H1058" s="15" t="str">
        <f t="shared" si="12"/>
        <v/>
      </c>
    </row>
    <row r="1059" spans="1:8" ht="15.75" customHeight="1">
      <c r="A1059" s="10">
        <v>4</v>
      </c>
      <c r="B1059" s="11">
        <v>9</v>
      </c>
      <c r="C1059" s="11"/>
      <c r="D1059" s="12" t="s">
        <v>425</v>
      </c>
      <c r="E1059" s="13" t="s">
        <v>39</v>
      </c>
      <c r="F1059" s="13">
        <v>0</v>
      </c>
      <c r="G1059" s="14"/>
      <c r="H1059" s="15" t="str">
        <f t="shared" si="12"/>
        <v/>
      </c>
    </row>
    <row r="1060" spans="1:8" ht="15.75" customHeight="1">
      <c r="A1060" s="10"/>
      <c r="B1060" s="11"/>
      <c r="C1060" s="11"/>
      <c r="D1060" s="12"/>
      <c r="E1060" s="13"/>
      <c r="F1060" s="13"/>
      <c r="G1060" s="14"/>
      <c r="H1060" s="15" t="str">
        <f t="shared" si="12"/>
        <v/>
      </c>
    </row>
    <row r="1061" spans="1:8" ht="15.75" customHeight="1">
      <c r="A1061" s="10">
        <v>4</v>
      </c>
      <c r="B1061" s="11">
        <v>9</v>
      </c>
      <c r="C1061" s="11">
        <v>1</v>
      </c>
      <c r="D1061" s="12" t="s">
        <v>426</v>
      </c>
      <c r="E1061" s="13" t="s">
        <v>180</v>
      </c>
      <c r="F1061" s="13">
        <v>8</v>
      </c>
      <c r="G1061" s="14">
        <v>3200</v>
      </c>
      <c r="H1061" s="15">
        <f t="shared" si="12"/>
        <v>25600</v>
      </c>
    </row>
    <row r="1062" spans="1:8" ht="15.75" customHeight="1">
      <c r="A1062" s="10"/>
      <c r="B1062" s="11"/>
      <c r="C1062" s="11"/>
      <c r="D1062" s="12"/>
      <c r="E1062" s="13"/>
      <c r="F1062" s="13"/>
      <c r="G1062" s="14"/>
      <c r="H1062" s="15" t="str">
        <f t="shared" si="12"/>
        <v/>
      </c>
    </row>
    <row r="1063" spans="1:8" ht="15.75" customHeight="1">
      <c r="A1063" s="10">
        <v>4</v>
      </c>
      <c r="B1063" s="11">
        <v>9</v>
      </c>
      <c r="C1063" s="11"/>
      <c r="D1063" s="12" t="s">
        <v>427</v>
      </c>
      <c r="E1063" s="13" t="s">
        <v>39</v>
      </c>
      <c r="F1063" s="13">
        <v>0</v>
      </c>
      <c r="G1063" s="14"/>
      <c r="H1063" s="15" t="str">
        <f t="shared" si="12"/>
        <v/>
      </c>
    </row>
    <row r="1064" spans="1:8" ht="15.75" customHeight="1">
      <c r="A1064" s="10"/>
      <c r="B1064" s="11"/>
      <c r="C1064" s="11"/>
      <c r="D1064" s="12"/>
      <c r="E1064" s="13"/>
      <c r="F1064" s="13"/>
      <c r="G1064" s="14"/>
      <c r="H1064" s="15" t="str">
        <f t="shared" si="12"/>
        <v/>
      </c>
    </row>
    <row r="1065" spans="1:8" ht="15.75" customHeight="1">
      <c r="A1065" s="10">
        <v>4</v>
      </c>
      <c r="B1065" s="11">
        <v>9</v>
      </c>
      <c r="C1065" s="11">
        <v>2</v>
      </c>
      <c r="D1065" s="12" t="s">
        <v>426</v>
      </c>
      <c r="E1065" s="13" t="s">
        <v>180</v>
      </c>
      <c r="F1065" s="13">
        <v>11</v>
      </c>
      <c r="G1065" s="14">
        <v>3250</v>
      </c>
      <c r="H1065" s="15">
        <f t="shared" si="12"/>
        <v>35750</v>
      </c>
    </row>
    <row r="1066" spans="1:8" ht="15.75" customHeight="1">
      <c r="A1066" s="10"/>
      <c r="B1066" s="11"/>
      <c r="C1066" s="11"/>
      <c r="D1066" s="12"/>
      <c r="E1066" s="13"/>
      <c r="F1066" s="13"/>
      <c r="G1066" s="14"/>
      <c r="H1066" s="15" t="str">
        <f t="shared" si="12"/>
        <v/>
      </c>
    </row>
    <row r="1067" spans="1:8" ht="15.75" customHeight="1">
      <c r="A1067" s="10">
        <v>4</v>
      </c>
      <c r="B1067" s="11">
        <v>9</v>
      </c>
      <c r="C1067" s="11"/>
      <c r="D1067" s="12" t="s">
        <v>428</v>
      </c>
      <c r="E1067" s="13" t="s">
        <v>137</v>
      </c>
      <c r="F1067" s="13">
        <v>0</v>
      </c>
      <c r="G1067" s="14"/>
      <c r="H1067" s="15" t="str">
        <f t="shared" si="12"/>
        <v/>
      </c>
    </row>
    <row r="1068" spans="1:8" ht="15.75" customHeight="1">
      <c r="A1068" s="10"/>
      <c r="B1068" s="11"/>
      <c r="C1068" s="11"/>
      <c r="D1068" s="12"/>
      <c r="E1068" s="13"/>
      <c r="F1068" s="13"/>
      <c r="G1068" s="14"/>
      <c r="H1068" s="15" t="str">
        <f t="shared" si="12"/>
        <v/>
      </c>
    </row>
    <row r="1069" spans="1:8" ht="15.75" customHeight="1">
      <c r="A1069" s="10">
        <v>4</v>
      </c>
      <c r="B1069" s="11">
        <v>9</v>
      </c>
      <c r="C1069" s="11"/>
      <c r="D1069" s="12" t="s">
        <v>429</v>
      </c>
      <c r="E1069" s="13"/>
      <c r="F1069" s="13">
        <v>0</v>
      </c>
      <c r="G1069" s="14"/>
      <c r="H1069" s="15" t="str">
        <f t="shared" si="12"/>
        <v/>
      </c>
    </row>
    <row r="1070" spans="1:8" ht="15.75" customHeight="1">
      <c r="A1070" s="10"/>
      <c r="B1070" s="11"/>
      <c r="C1070" s="11"/>
      <c r="D1070" s="12"/>
      <c r="E1070" s="13"/>
      <c r="F1070" s="13"/>
      <c r="G1070" s="14"/>
      <c r="H1070" s="15" t="str">
        <f t="shared" si="12"/>
        <v/>
      </c>
    </row>
    <row r="1071" spans="1:8" ht="15.75" customHeight="1">
      <c r="A1071" s="10">
        <v>4</v>
      </c>
      <c r="B1071" s="11">
        <v>9</v>
      </c>
      <c r="C1071" s="11"/>
      <c r="D1071" s="12" t="s">
        <v>430</v>
      </c>
      <c r="E1071" s="13" t="s">
        <v>39</v>
      </c>
      <c r="F1071" s="13">
        <v>0</v>
      </c>
      <c r="G1071" s="14"/>
      <c r="H1071" s="15" t="str">
        <f t="shared" si="12"/>
        <v/>
      </c>
    </row>
    <row r="1072" spans="1:8" ht="15.75" customHeight="1">
      <c r="A1072" s="10"/>
      <c r="B1072" s="11"/>
      <c r="C1072" s="11"/>
      <c r="D1072" s="12"/>
      <c r="E1072" s="13"/>
      <c r="F1072" s="13"/>
      <c r="G1072" s="14"/>
      <c r="H1072" s="15" t="str">
        <f t="shared" si="12"/>
        <v/>
      </c>
    </row>
    <row r="1073" spans="1:8" ht="15.75" customHeight="1">
      <c r="A1073" s="10">
        <v>4</v>
      </c>
      <c r="B1073" s="11">
        <v>9</v>
      </c>
      <c r="C1073" s="11">
        <v>3</v>
      </c>
      <c r="D1073" s="12" t="s">
        <v>431</v>
      </c>
      <c r="E1073" s="13" t="s">
        <v>180</v>
      </c>
      <c r="F1073" s="13">
        <v>18</v>
      </c>
      <c r="G1073" s="14">
        <v>2100</v>
      </c>
      <c r="H1073" s="15">
        <f t="shared" si="12"/>
        <v>37800</v>
      </c>
    </row>
    <row r="1074" spans="1:8" ht="15.75" customHeight="1">
      <c r="A1074" s="10"/>
      <c r="B1074" s="11"/>
      <c r="C1074" s="11"/>
      <c r="D1074" s="12"/>
      <c r="E1074" s="13"/>
      <c r="F1074" s="13"/>
      <c r="G1074" s="14"/>
      <c r="H1074" s="15" t="str">
        <f t="shared" si="12"/>
        <v/>
      </c>
    </row>
    <row r="1075" spans="1:8" ht="15.75" customHeight="1">
      <c r="A1075" s="10">
        <v>4</v>
      </c>
      <c r="B1075" s="11">
        <v>9</v>
      </c>
      <c r="C1075" s="11">
        <v>4</v>
      </c>
      <c r="D1075" s="12" t="s">
        <v>432</v>
      </c>
      <c r="E1075" s="13" t="s">
        <v>180</v>
      </c>
      <c r="F1075" s="13">
        <v>2</v>
      </c>
      <c r="G1075" s="14">
        <v>1350</v>
      </c>
      <c r="H1075" s="15">
        <f t="shared" si="12"/>
        <v>2700</v>
      </c>
    </row>
    <row r="1076" spans="1:8" ht="15.75" customHeight="1">
      <c r="A1076" s="10"/>
      <c r="B1076" s="11"/>
      <c r="C1076" s="11"/>
      <c r="D1076" s="12"/>
      <c r="E1076" s="13"/>
      <c r="F1076" s="13"/>
      <c r="G1076" s="14"/>
      <c r="H1076" s="15" t="str">
        <f t="shared" si="12"/>
        <v/>
      </c>
    </row>
    <row r="1077" spans="1:8" ht="15.75" customHeight="1">
      <c r="A1077" s="10">
        <v>4</v>
      </c>
      <c r="B1077" s="11">
        <v>9</v>
      </c>
      <c r="C1077" s="11">
        <v>5</v>
      </c>
      <c r="D1077" s="12" t="s">
        <v>433</v>
      </c>
      <c r="E1077" s="13" t="s">
        <v>180</v>
      </c>
      <c r="F1077" s="13">
        <v>4</v>
      </c>
      <c r="G1077" s="14">
        <v>1100</v>
      </c>
      <c r="H1077" s="15">
        <f t="shared" si="12"/>
        <v>4400</v>
      </c>
    </row>
    <row r="1078" spans="1:8" ht="15.75" customHeight="1">
      <c r="A1078" s="10"/>
      <c r="B1078" s="11"/>
      <c r="C1078" s="11"/>
      <c r="D1078" s="12"/>
      <c r="E1078" s="13"/>
      <c r="F1078" s="13"/>
      <c r="G1078" s="14"/>
      <c r="H1078" s="15" t="str">
        <f t="shared" si="12"/>
        <v/>
      </c>
    </row>
    <row r="1079" spans="1:8" ht="15.75" customHeight="1">
      <c r="A1079" s="10">
        <v>4</v>
      </c>
      <c r="B1079" s="11">
        <v>9</v>
      </c>
      <c r="C1079" s="11">
        <v>6</v>
      </c>
      <c r="D1079" s="12" t="s">
        <v>434</v>
      </c>
      <c r="E1079" s="13" t="s">
        <v>180</v>
      </c>
      <c r="F1079" s="13">
        <v>1</v>
      </c>
      <c r="G1079" s="14">
        <v>950</v>
      </c>
      <c r="H1079" s="15">
        <f t="shared" si="12"/>
        <v>950</v>
      </c>
    </row>
    <row r="1080" spans="1:8" ht="15.75" customHeight="1">
      <c r="A1080" s="10"/>
      <c r="B1080" s="11"/>
      <c r="C1080" s="11"/>
      <c r="D1080" s="12"/>
      <c r="E1080" s="13"/>
      <c r="F1080" s="13"/>
      <c r="G1080" s="14"/>
      <c r="H1080" s="15" t="str">
        <f t="shared" si="12"/>
        <v/>
      </c>
    </row>
    <row r="1081" spans="1:8" ht="15.75" customHeight="1">
      <c r="A1081" s="10">
        <v>4</v>
      </c>
      <c r="B1081" s="11">
        <v>9</v>
      </c>
      <c r="C1081" s="11"/>
      <c r="D1081" s="16" t="s">
        <v>133</v>
      </c>
      <c r="E1081" s="13"/>
      <c r="F1081" s="13"/>
      <c r="G1081" s="14"/>
      <c r="H1081" s="17">
        <f>SUM(H1061,H1065,H1073,H1075,H1077,H1079)</f>
        <v>107200</v>
      </c>
    </row>
    <row r="1082" spans="1:8" ht="15.75" customHeight="1">
      <c r="A1082" s="10"/>
      <c r="B1082" s="11"/>
      <c r="C1082" s="11"/>
      <c r="D1082" s="12"/>
      <c r="E1082" s="13"/>
      <c r="F1082" s="13"/>
      <c r="G1082" s="14"/>
      <c r="H1082" s="15" t="str">
        <f t="shared" ref="H1082:H1134" si="13">IF(G1082&gt;0,F1082*G1082,"")</f>
        <v/>
      </c>
    </row>
    <row r="1083" spans="1:8" ht="15.75" customHeight="1">
      <c r="A1083" s="10">
        <v>4</v>
      </c>
      <c r="B1083" s="11">
        <v>10</v>
      </c>
      <c r="C1083" s="11"/>
      <c r="D1083" s="12" t="s">
        <v>435</v>
      </c>
      <c r="E1083" s="13" t="s">
        <v>28</v>
      </c>
      <c r="F1083" s="13">
        <v>0</v>
      </c>
      <c r="G1083" s="14"/>
      <c r="H1083" s="15" t="str">
        <f t="shared" si="13"/>
        <v/>
      </c>
    </row>
    <row r="1084" spans="1:8" ht="15.75" customHeight="1">
      <c r="A1084" s="10"/>
      <c r="B1084" s="11"/>
      <c r="C1084" s="11"/>
      <c r="D1084" s="12"/>
      <c r="E1084" s="13"/>
      <c r="F1084" s="13"/>
      <c r="G1084" s="14"/>
      <c r="H1084" s="15" t="str">
        <f t="shared" si="13"/>
        <v/>
      </c>
    </row>
    <row r="1085" spans="1:8" ht="15.75" customHeight="1">
      <c r="A1085" s="10">
        <v>4</v>
      </c>
      <c r="B1085" s="11">
        <v>10</v>
      </c>
      <c r="C1085" s="11"/>
      <c r="D1085" s="12" t="s">
        <v>436</v>
      </c>
      <c r="E1085" s="13" t="s">
        <v>28</v>
      </c>
      <c r="F1085" s="13">
        <v>0</v>
      </c>
      <c r="G1085" s="14"/>
      <c r="H1085" s="15" t="str">
        <f t="shared" si="13"/>
        <v/>
      </c>
    </row>
    <row r="1086" spans="1:8" ht="15.75" customHeight="1">
      <c r="A1086" s="10"/>
      <c r="B1086" s="11"/>
      <c r="C1086" s="11"/>
      <c r="D1086" s="12"/>
      <c r="E1086" s="13"/>
      <c r="F1086" s="13"/>
      <c r="G1086" s="14"/>
      <c r="H1086" s="15" t="str">
        <f t="shared" si="13"/>
        <v/>
      </c>
    </row>
    <row r="1087" spans="1:8" ht="15.75" customHeight="1">
      <c r="A1087" s="10">
        <v>4</v>
      </c>
      <c r="B1087" s="11">
        <v>10</v>
      </c>
      <c r="C1087" s="11"/>
      <c r="D1087" s="12" t="s">
        <v>202</v>
      </c>
      <c r="E1087" s="13" t="s">
        <v>137</v>
      </c>
      <c r="F1087" s="13">
        <v>0</v>
      </c>
      <c r="G1087" s="14"/>
      <c r="H1087" s="15" t="str">
        <f t="shared" si="13"/>
        <v/>
      </c>
    </row>
    <row r="1088" spans="1:8" ht="15.75" customHeight="1">
      <c r="A1088" s="10"/>
      <c r="B1088" s="11"/>
      <c r="C1088" s="11"/>
      <c r="D1088" s="12"/>
      <c r="E1088" s="13"/>
      <c r="F1088" s="13"/>
      <c r="G1088" s="14"/>
      <c r="H1088" s="15" t="str">
        <f t="shared" si="13"/>
        <v/>
      </c>
    </row>
    <row r="1089" spans="1:8" ht="15.75" customHeight="1">
      <c r="A1089" s="10">
        <v>4</v>
      </c>
      <c r="B1089" s="11">
        <v>10</v>
      </c>
      <c r="C1089" s="11"/>
      <c r="D1089" s="12" t="s">
        <v>203</v>
      </c>
      <c r="E1089" s="13"/>
      <c r="F1089" s="13">
        <v>0</v>
      </c>
      <c r="G1089" s="14"/>
      <c r="H1089" s="15" t="str">
        <f t="shared" si="13"/>
        <v/>
      </c>
    </row>
    <row r="1090" spans="1:8" ht="15.75" customHeight="1">
      <c r="A1090" s="10"/>
      <c r="B1090" s="11"/>
      <c r="C1090" s="11"/>
      <c r="D1090" s="12"/>
      <c r="E1090" s="13"/>
      <c r="F1090" s="13"/>
      <c r="G1090" s="14"/>
      <c r="H1090" s="15" t="str">
        <f t="shared" si="13"/>
        <v/>
      </c>
    </row>
    <row r="1091" spans="1:8" ht="15.75" customHeight="1">
      <c r="A1091" s="10">
        <v>4</v>
      </c>
      <c r="B1091" s="11">
        <v>10</v>
      </c>
      <c r="C1091" s="11"/>
      <c r="D1091" s="12" t="s">
        <v>139</v>
      </c>
      <c r="E1091" s="13" t="s">
        <v>137</v>
      </c>
      <c r="F1091" s="13">
        <v>0</v>
      </c>
      <c r="G1091" s="14"/>
      <c r="H1091" s="15" t="str">
        <f t="shared" si="13"/>
        <v/>
      </c>
    </row>
    <row r="1092" spans="1:8" ht="15.75" customHeight="1">
      <c r="A1092" s="10"/>
      <c r="B1092" s="11"/>
      <c r="C1092" s="11"/>
      <c r="D1092" s="12"/>
      <c r="E1092" s="13"/>
      <c r="F1092" s="13"/>
      <c r="G1092" s="14"/>
      <c r="H1092" s="15" t="str">
        <f t="shared" si="13"/>
        <v/>
      </c>
    </row>
    <row r="1093" spans="1:8" ht="15.75" customHeight="1">
      <c r="A1093" s="10">
        <v>4</v>
      </c>
      <c r="B1093" s="11">
        <v>10</v>
      </c>
      <c r="C1093" s="11"/>
      <c r="D1093" s="12" t="s">
        <v>140</v>
      </c>
      <c r="E1093" s="13" t="s">
        <v>39</v>
      </c>
      <c r="F1093" s="13">
        <v>0</v>
      </c>
      <c r="G1093" s="14"/>
      <c r="H1093" s="15" t="str">
        <f t="shared" si="13"/>
        <v/>
      </c>
    </row>
    <row r="1094" spans="1:8" ht="15.75" customHeight="1">
      <c r="A1094" s="10"/>
      <c r="B1094" s="11"/>
      <c r="C1094" s="11"/>
      <c r="D1094" s="12"/>
      <c r="E1094" s="13"/>
      <c r="F1094" s="13"/>
      <c r="G1094" s="14"/>
      <c r="H1094" s="15" t="str">
        <f t="shared" si="13"/>
        <v/>
      </c>
    </row>
    <row r="1095" spans="1:8" ht="15.75" customHeight="1">
      <c r="A1095" s="10">
        <v>4</v>
      </c>
      <c r="B1095" s="11">
        <v>10</v>
      </c>
      <c r="C1095" s="11"/>
      <c r="D1095" s="12" t="s">
        <v>141</v>
      </c>
      <c r="E1095" s="13"/>
      <c r="F1095" s="13">
        <v>0</v>
      </c>
      <c r="G1095" s="14"/>
      <c r="H1095" s="15" t="str">
        <f t="shared" si="13"/>
        <v/>
      </c>
    </row>
    <row r="1096" spans="1:8" ht="15.75" customHeight="1">
      <c r="A1096" s="10"/>
      <c r="B1096" s="11"/>
      <c r="C1096" s="11"/>
      <c r="D1096" s="12"/>
      <c r="E1096" s="13"/>
      <c r="F1096" s="13"/>
      <c r="G1096" s="14"/>
      <c r="H1096" s="15" t="str">
        <f t="shared" si="13"/>
        <v/>
      </c>
    </row>
    <row r="1097" spans="1:8" ht="15.75" customHeight="1">
      <c r="A1097" s="10">
        <v>4</v>
      </c>
      <c r="B1097" s="11">
        <v>10</v>
      </c>
      <c r="C1097" s="11"/>
      <c r="D1097" s="12" t="s">
        <v>247</v>
      </c>
      <c r="E1097" s="13" t="s">
        <v>39</v>
      </c>
      <c r="F1097" s="13">
        <v>0</v>
      </c>
      <c r="G1097" s="14"/>
      <c r="H1097" s="15" t="str">
        <f t="shared" si="13"/>
        <v/>
      </c>
    </row>
    <row r="1098" spans="1:8" ht="15.75" customHeight="1">
      <c r="A1098" s="10"/>
      <c r="B1098" s="11"/>
      <c r="C1098" s="11"/>
      <c r="D1098" s="12"/>
      <c r="E1098" s="13"/>
      <c r="F1098" s="13"/>
      <c r="G1098" s="14"/>
      <c r="H1098" s="15" t="str">
        <f t="shared" si="13"/>
        <v/>
      </c>
    </row>
    <row r="1099" spans="1:8" ht="15.75" customHeight="1">
      <c r="A1099" s="10">
        <v>4</v>
      </c>
      <c r="B1099" s="11">
        <v>10</v>
      </c>
      <c r="C1099" s="11"/>
      <c r="D1099" s="12" t="s">
        <v>248</v>
      </c>
      <c r="E1099" s="13"/>
      <c r="F1099" s="13">
        <v>0</v>
      </c>
      <c r="G1099" s="14"/>
      <c r="H1099" s="15" t="str">
        <f t="shared" si="13"/>
        <v/>
      </c>
    </row>
    <row r="1100" spans="1:8" ht="15.75" customHeight="1">
      <c r="A1100" s="10"/>
      <c r="B1100" s="11"/>
      <c r="C1100" s="11"/>
      <c r="D1100" s="12"/>
      <c r="E1100" s="13"/>
      <c r="F1100" s="13"/>
      <c r="G1100" s="14"/>
      <c r="H1100" s="15" t="str">
        <f t="shared" si="13"/>
        <v/>
      </c>
    </row>
    <row r="1101" spans="1:8" ht="15.75" customHeight="1">
      <c r="A1101" s="10">
        <v>4</v>
      </c>
      <c r="B1101" s="11">
        <v>10</v>
      </c>
      <c r="C1101" s="11"/>
      <c r="D1101" s="12" t="s">
        <v>437</v>
      </c>
      <c r="E1101" s="13" t="s">
        <v>39</v>
      </c>
      <c r="F1101" s="13">
        <v>0</v>
      </c>
      <c r="G1101" s="14"/>
      <c r="H1101" s="15" t="str">
        <f t="shared" si="13"/>
        <v/>
      </c>
    </row>
    <row r="1102" spans="1:8" ht="15.75" customHeight="1">
      <c r="A1102" s="10"/>
      <c r="B1102" s="11"/>
      <c r="C1102" s="11"/>
      <c r="D1102" s="12"/>
      <c r="E1102" s="13"/>
      <c r="F1102" s="13"/>
      <c r="G1102" s="14"/>
      <c r="H1102" s="15" t="str">
        <f t="shared" si="13"/>
        <v/>
      </c>
    </row>
    <row r="1103" spans="1:8" ht="15.75" customHeight="1">
      <c r="A1103" s="10">
        <v>4</v>
      </c>
      <c r="B1103" s="11">
        <v>10</v>
      </c>
      <c r="C1103" s="11"/>
      <c r="D1103" s="12" t="s">
        <v>438</v>
      </c>
      <c r="E1103" s="13"/>
      <c r="F1103" s="13">
        <v>0</v>
      </c>
      <c r="G1103" s="14"/>
      <c r="H1103" s="15" t="str">
        <f t="shared" si="13"/>
        <v/>
      </c>
    </row>
    <row r="1104" spans="1:8" ht="15.75" customHeight="1">
      <c r="A1104" s="10"/>
      <c r="B1104" s="11"/>
      <c r="C1104" s="11"/>
      <c r="D1104" s="12"/>
      <c r="E1104" s="13"/>
      <c r="F1104" s="13"/>
      <c r="G1104" s="14"/>
      <c r="H1104" s="15" t="str">
        <f t="shared" si="13"/>
        <v/>
      </c>
    </row>
    <row r="1105" spans="1:8" ht="15.75" customHeight="1">
      <c r="A1105" s="10">
        <v>4</v>
      </c>
      <c r="B1105" s="11">
        <v>10</v>
      </c>
      <c r="C1105" s="11"/>
      <c r="D1105" s="12" t="s">
        <v>439</v>
      </c>
      <c r="E1105" s="13"/>
      <c r="F1105" s="13">
        <v>0</v>
      </c>
      <c r="G1105" s="14"/>
      <c r="H1105" s="15" t="str">
        <f t="shared" si="13"/>
        <v/>
      </c>
    </row>
    <row r="1106" spans="1:8" ht="15.75" customHeight="1">
      <c r="A1106" s="10"/>
      <c r="B1106" s="11"/>
      <c r="C1106" s="11"/>
      <c r="D1106" s="12"/>
      <c r="E1106" s="13"/>
      <c r="F1106" s="13"/>
      <c r="G1106" s="14"/>
      <c r="H1106" s="15" t="str">
        <f t="shared" si="13"/>
        <v/>
      </c>
    </row>
    <row r="1107" spans="1:8" ht="15.75" customHeight="1">
      <c r="A1107" s="10">
        <v>4</v>
      </c>
      <c r="B1107" s="11">
        <v>10</v>
      </c>
      <c r="C1107" s="11"/>
      <c r="D1107" s="12" t="s">
        <v>440</v>
      </c>
      <c r="E1107" s="13"/>
      <c r="F1107" s="13">
        <v>0</v>
      </c>
      <c r="G1107" s="14"/>
      <c r="H1107" s="15" t="str">
        <f t="shared" si="13"/>
        <v/>
      </c>
    </row>
    <row r="1108" spans="1:8" ht="15.75" customHeight="1">
      <c r="A1108" s="10"/>
      <c r="B1108" s="11"/>
      <c r="C1108" s="11"/>
      <c r="D1108" s="12"/>
      <c r="E1108" s="13"/>
      <c r="F1108" s="13"/>
      <c r="G1108" s="14"/>
      <c r="H1108" s="15" t="str">
        <f t="shared" si="13"/>
        <v/>
      </c>
    </row>
    <row r="1109" spans="1:8" ht="15.75" customHeight="1">
      <c r="A1109" s="10">
        <v>4</v>
      </c>
      <c r="B1109" s="11">
        <v>10</v>
      </c>
      <c r="C1109" s="11"/>
      <c r="D1109" s="12" t="s">
        <v>441</v>
      </c>
      <c r="E1109" s="13" t="s">
        <v>39</v>
      </c>
      <c r="F1109" s="13">
        <v>0</v>
      </c>
      <c r="G1109" s="14"/>
      <c r="H1109" s="15" t="str">
        <f t="shared" si="13"/>
        <v/>
      </c>
    </row>
    <row r="1110" spans="1:8" ht="15.75" customHeight="1">
      <c r="A1110" s="10"/>
      <c r="B1110" s="11"/>
      <c r="C1110" s="11"/>
      <c r="D1110" s="12"/>
      <c r="E1110" s="13"/>
      <c r="F1110" s="13"/>
      <c r="G1110" s="14"/>
      <c r="H1110" s="15" t="str">
        <f t="shared" si="13"/>
        <v/>
      </c>
    </row>
    <row r="1111" spans="1:8" ht="15.75" customHeight="1">
      <c r="A1111" s="10">
        <v>4</v>
      </c>
      <c r="B1111" s="11">
        <v>10</v>
      </c>
      <c r="C1111" s="11"/>
      <c r="D1111" s="12" t="s">
        <v>442</v>
      </c>
      <c r="E1111" s="13"/>
      <c r="F1111" s="13">
        <v>0</v>
      </c>
      <c r="G1111" s="14"/>
      <c r="H1111" s="15" t="str">
        <f t="shared" si="13"/>
        <v/>
      </c>
    </row>
    <row r="1112" spans="1:8" ht="15.75" customHeight="1">
      <c r="A1112" s="10"/>
      <c r="B1112" s="11"/>
      <c r="C1112" s="11"/>
      <c r="D1112" s="12"/>
      <c r="E1112" s="13"/>
      <c r="F1112" s="13"/>
      <c r="G1112" s="14"/>
      <c r="H1112" s="15" t="str">
        <f t="shared" si="13"/>
        <v/>
      </c>
    </row>
    <row r="1113" spans="1:8" ht="15.75" customHeight="1">
      <c r="A1113" s="10">
        <v>4</v>
      </c>
      <c r="B1113" s="11">
        <v>10</v>
      </c>
      <c r="C1113" s="11"/>
      <c r="D1113" s="12"/>
      <c r="E1113" s="13" t="s">
        <v>160</v>
      </c>
      <c r="F1113" s="13">
        <v>0</v>
      </c>
      <c r="G1113" s="14"/>
      <c r="H1113" s="15" t="str">
        <f t="shared" si="13"/>
        <v/>
      </c>
    </row>
    <row r="1114" spans="1:8" ht="15.75" customHeight="1">
      <c r="A1114" s="10"/>
      <c r="B1114" s="11"/>
      <c r="C1114" s="11"/>
      <c r="D1114" s="12"/>
      <c r="E1114" s="13"/>
      <c r="F1114" s="13"/>
      <c r="G1114" s="14"/>
      <c r="H1114" s="15" t="str">
        <f t="shared" si="13"/>
        <v/>
      </c>
    </row>
    <row r="1115" spans="1:8" ht="15.75" customHeight="1">
      <c r="A1115" s="10">
        <v>4</v>
      </c>
      <c r="B1115" s="11">
        <v>10</v>
      </c>
      <c r="C1115" s="11"/>
      <c r="D1115" s="12" t="s">
        <v>443</v>
      </c>
      <c r="E1115" s="13" t="s">
        <v>137</v>
      </c>
      <c r="F1115" s="13">
        <v>0</v>
      </c>
      <c r="G1115" s="14"/>
      <c r="H1115" s="15" t="str">
        <f t="shared" si="13"/>
        <v/>
      </c>
    </row>
    <row r="1116" spans="1:8" ht="15.75" customHeight="1">
      <c r="A1116" s="10"/>
      <c r="B1116" s="11"/>
      <c r="C1116" s="11"/>
      <c r="D1116" s="12"/>
      <c r="E1116" s="13"/>
      <c r="F1116" s="13"/>
      <c r="G1116" s="14"/>
      <c r="H1116" s="15" t="str">
        <f t="shared" si="13"/>
        <v/>
      </c>
    </row>
    <row r="1117" spans="1:8" ht="15.75" customHeight="1">
      <c r="A1117" s="10">
        <v>4</v>
      </c>
      <c r="B1117" s="11">
        <v>10</v>
      </c>
      <c r="C1117" s="11"/>
      <c r="D1117" s="12" t="s">
        <v>444</v>
      </c>
      <c r="E1117" s="13" t="s">
        <v>39</v>
      </c>
      <c r="F1117" s="13">
        <v>0</v>
      </c>
      <c r="G1117" s="14"/>
      <c r="H1117" s="15" t="str">
        <f t="shared" si="13"/>
        <v/>
      </c>
    </row>
    <row r="1118" spans="1:8" ht="15.75" customHeight="1">
      <c r="A1118" s="10"/>
      <c r="B1118" s="11"/>
      <c r="C1118" s="11"/>
      <c r="D1118" s="12"/>
      <c r="E1118" s="13"/>
      <c r="F1118" s="13"/>
      <c r="G1118" s="14"/>
      <c r="H1118" s="15" t="str">
        <f t="shared" si="13"/>
        <v/>
      </c>
    </row>
    <row r="1119" spans="1:8" ht="15.75" customHeight="1">
      <c r="A1119" s="10">
        <v>4</v>
      </c>
      <c r="B1119" s="11">
        <v>10</v>
      </c>
      <c r="C1119" s="11">
        <v>1</v>
      </c>
      <c r="D1119" s="12" t="s">
        <v>445</v>
      </c>
      <c r="E1119" s="13" t="s">
        <v>164</v>
      </c>
      <c r="F1119" s="13">
        <v>420</v>
      </c>
      <c r="G1119" s="14">
        <v>30</v>
      </c>
      <c r="H1119" s="15">
        <f t="shared" si="13"/>
        <v>12600</v>
      </c>
    </row>
    <row r="1120" spans="1:8" ht="15.75" customHeight="1">
      <c r="A1120" s="10"/>
      <c r="B1120" s="11"/>
      <c r="C1120" s="11"/>
      <c r="D1120" s="12"/>
      <c r="E1120" s="13"/>
      <c r="F1120" s="13"/>
      <c r="G1120" s="14"/>
      <c r="H1120" s="15" t="str">
        <f t="shared" si="13"/>
        <v/>
      </c>
    </row>
    <row r="1121" spans="1:8" ht="15.75" customHeight="1">
      <c r="A1121" s="10">
        <v>4</v>
      </c>
      <c r="B1121" s="11">
        <v>10</v>
      </c>
      <c r="C1121" s="11"/>
      <c r="D1121" s="12" t="s">
        <v>446</v>
      </c>
      <c r="E1121" s="13" t="s">
        <v>137</v>
      </c>
      <c r="F1121" s="13">
        <v>0</v>
      </c>
      <c r="G1121" s="14"/>
      <c r="H1121" s="15" t="str">
        <f t="shared" si="13"/>
        <v/>
      </c>
    </row>
    <row r="1122" spans="1:8" ht="15.75" customHeight="1">
      <c r="A1122" s="10"/>
      <c r="B1122" s="11"/>
      <c r="C1122" s="11"/>
      <c r="D1122" s="12"/>
      <c r="E1122" s="13"/>
      <c r="F1122" s="13"/>
      <c r="G1122" s="14"/>
      <c r="H1122" s="15" t="str">
        <f t="shared" si="13"/>
        <v/>
      </c>
    </row>
    <row r="1123" spans="1:8" ht="15.75" customHeight="1">
      <c r="A1123" s="10">
        <v>4</v>
      </c>
      <c r="B1123" s="11">
        <v>10</v>
      </c>
      <c r="C1123" s="11"/>
      <c r="D1123" s="12" t="s">
        <v>447</v>
      </c>
      <c r="E1123" s="13" t="s">
        <v>39</v>
      </c>
      <c r="F1123" s="13">
        <v>0</v>
      </c>
      <c r="G1123" s="14"/>
      <c r="H1123" s="15" t="str">
        <f t="shared" si="13"/>
        <v/>
      </c>
    </row>
    <row r="1124" spans="1:8" ht="15.75" customHeight="1">
      <c r="A1124" s="10"/>
      <c r="B1124" s="11"/>
      <c r="C1124" s="11"/>
      <c r="D1124" s="12"/>
      <c r="E1124" s="13"/>
      <c r="F1124" s="13"/>
      <c r="G1124" s="14"/>
      <c r="H1124" s="15" t="str">
        <f t="shared" si="13"/>
        <v/>
      </c>
    </row>
    <row r="1125" spans="1:8" ht="15.75" customHeight="1">
      <c r="A1125" s="10">
        <v>4</v>
      </c>
      <c r="B1125" s="11">
        <v>10</v>
      </c>
      <c r="C1125" s="11">
        <v>2</v>
      </c>
      <c r="D1125" s="12" t="s">
        <v>448</v>
      </c>
      <c r="E1125" s="13" t="s">
        <v>164</v>
      </c>
      <c r="F1125" s="13">
        <v>72</v>
      </c>
      <c r="G1125" s="14">
        <v>30</v>
      </c>
      <c r="H1125" s="15">
        <f t="shared" si="13"/>
        <v>2160</v>
      </c>
    </row>
    <row r="1126" spans="1:8" ht="15.75" customHeight="1">
      <c r="A1126" s="10"/>
      <c r="B1126" s="11"/>
      <c r="C1126" s="11"/>
      <c r="D1126" s="12"/>
      <c r="E1126" s="13"/>
      <c r="F1126" s="13"/>
      <c r="G1126" s="14"/>
      <c r="H1126" s="15" t="str">
        <f t="shared" si="13"/>
        <v/>
      </c>
    </row>
    <row r="1127" spans="1:8" ht="15.75" customHeight="1">
      <c r="A1127" s="10">
        <v>4</v>
      </c>
      <c r="B1127" s="11">
        <v>10</v>
      </c>
      <c r="C1127" s="11"/>
      <c r="D1127" s="12" t="s">
        <v>449</v>
      </c>
      <c r="E1127" s="13" t="s">
        <v>137</v>
      </c>
      <c r="F1127" s="13">
        <v>0</v>
      </c>
      <c r="G1127" s="14"/>
      <c r="H1127" s="15" t="str">
        <f t="shared" si="13"/>
        <v/>
      </c>
    </row>
    <row r="1128" spans="1:8" ht="15.75" customHeight="1">
      <c r="A1128" s="10"/>
      <c r="B1128" s="11"/>
      <c r="C1128" s="11"/>
      <c r="D1128" s="12"/>
      <c r="E1128" s="13"/>
      <c r="F1128" s="13"/>
      <c r="G1128" s="14"/>
      <c r="H1128" s="15" t="str">
        <f t="shared" si="13"/>
        <v/>
      </c>
    </row>
    <row r="1129" spans="1:8" ht="15.75" customHeight="1">
      <c r="A1129" s="10">
        <v>4</v>
      </c>
      <c r="B1129" s="11">
        <v>10</v>
      </c>
      <c r="C1129" s="11"/>
      <c r="D1129" s="12" t="s">
        <v>450</v>
      </c>
      <c r="E1129" s="13" t="s">
        <v>39</v>
      </c>
      <c r="F1129" s="13">
        <v>0</v>
      </c>
      <c r="G1129" s="14"/>
      <c r="H1129" s="15" t="str">
        <f t="shared" si="13"/>
        <v/>
      </c>
    </row>
    <row r="1130" spans="1:8" ht="15.75" customHeight="1">
      <c r="A1130" s="10"/>
      <c r="B1130" s="11"/>
      <c r="C1130" s="11"/>
      <c r="D1130" s="12"/>
      <c r="E1130" s="13"/>
      <c r="F1130" s="13"/>
      <c r="G1130" s="14"/>
      <c r="H1130" s="15" t="str">
        <f t="shared" si="13"/>
        <v/>
      </c>
    </row>
    <row r="1131" spans="1:8" ht="15.75" customHeight="1">
      <c r="A1131" s="10">
        <v>4</v>
      </c>
      <c r="B1131" s="11">
        <v>10</v>
      </c>
      <c r="C1131" s="11">
        <v>3</v>
      </c>
      <c r="D1131" s="12" t="s">
        <v>451</v>
      </c>
      <c r="E1131" s="13" t="s">
        <v>164</v>
      </c>
      <c r="F1131" s="13">
        <v>829</v>
      </c>
      <c r="G1131" s="14">
        <v>65</v>
      </c>
      <c r="H1131" s="15">
        <f t="shared" si="13"/>
        <v>53885</v>
      </c>
    </row>
    <row r="1132" spans="1:8" ht="15.75" customHeight="1">
      <c r="A1132" s="10"/>
      <c r="B1132" s="11"/>
      <c r="C1132" s="11"/>
      <c r="D1132" s="12"/>
      <c r="E1132" s="13"/>
      <c r="F1132" s="13"/>
      <c r="G1132" s="14"/>
      <c r="H1132" s="15" t="str">
        <f t="shared" si="13"/>
        <v/>
      </c>
    </row>
    <row r="1133" spans="1:8" ht="15.75" customHeight="1">
      <c r="A1133" s="10">
        <v>4</v>
      </c>
      <c r="B1133" s="11">
        <v>10</v>
      </c>
      <c r="C1133" s="11">
        <v>4</v>
      </c>
      <c r="D1133" s="12" t="s">
        <v>452</v>
      </c>
      <c r="E1133" s="13" t="s">
        <v>164</v>
      </c>
      <c r="F1133" s="13">
        <v>27</v>
      </c>
      <c r="G1133" s="14">
        <v>75</v>
      </c>
      <c r="H1133" s="15">
        <f t="shared" si="13"/>
        <v>2025</v>
      </c>
    </row>
    <row r="1134" spans="1:8" ht="15.75" customHeight="1">
      <c r="A1134" s="10"/>
      <c r="B1134" s="11"/>
      <c r="C1134" s="11"/>
      <c r="D1134" s="12"/>
      <c r="E1134" s="13"/>
      <c r="F1134" s="13"/>
      <c r="G1134" s="14"/>
      <c r="H1134" s="15" t="str">
        <f t="shared" si="13"/>
        <v/>
      </c>
    </row>
    <row r="1135" spans="1:8" ht="15.75" customHeight="1">
      <c r="A1135" s="10">
        <v>4</v>
      </c>
      <c r="B1135" s="11">
        <v>10</v>
      </c>
      <c r="C1135" s="11"/>
      <c r="D1135" s="16" t="s">
        <v>133</v>
      </c>
      <c r="E1135" s="13"/>
      <c r="F1135" s="13"/>
      <c r="G1135" s="14"/>
      <c r="H1135" s="17">
        <f>SUM(H1119,H1125,H1131,H1133)</f>
        <v>70670</v>
      </c>
    </row>
    <row r="1136" spans="1:8" ht="15.75" customHeight="1">
      <c r="A1136" s="10"/>
      <c r="B1136" s="11"/>
      <c r="C1136" s="11"/>
      <c r="D1136" s="12"/>
      <c r="E1136" s="13"/>
      <c r="F1136" s="13"/>
      <c r="G1136" s="14"/>
      <c r="H1136" s="15" t="str">
        <f t="shared" ref="H1136:H1218" si="14">IF(G1136&gt;0,F1136*G1136,"")</f>
        <v/>
      </c>
    </row>
    <row r="1137" spans="1:8" ht="15.75" customHeight="1">
      <c r="A1137" s="10">
        <v>4</v>
      </c>
      <c r="B1137" s="11">
        <v>11</v>
      </c>
      <c r="C1137" s="11"/>
      <c r="D1137" s="12" t="s">
        <v>453</v>
      </c>
      <c r="E1137" s="13" t="s">
        <v>28</v>
      </c>
      <c r="F1137" s="13">
        <v>0</v>
      </c>
      <c r="G1137" s="14"/>
      <c r="H1137" s="15" t="str">
        <f t="shared" si="14"/>
        <v/>
      </c>
    </row>
    <row r="1138" spans="1:8" ht="15.75" customHeight="1">
      <c r="A1138" s="10"/>
      <c r="B1138" s="11"/>
      <c r="C1138" s="11"/>
      <c r="D1138" s="12"/>
      <c r="E1138" s="13"/>
      <c r="F1138" s="13"/>
      <c r="G1138" s="14"/>
      <c r="H1138" s="15" t="str">
        <f t="shared" si="14"/>
        <v/>
      </c>
    </row>
    <row r="1139" spans="1:8" ht="15.75" customHeight="1">
      <c r="A1139" s="10">
        <v>4</v>
      </c>
      <c r="B1139" s="11">
        <v>11</v>
      </c>
      <c r="C1139" s="11"/>
      <c r="D1139" s="12" t="s">
        <v>454</v>
      </c>
      <c r="E1139" s="13" t="s">
        <v>28</v>
      </c>
      <c r="F1139" s="13">
        <v>0</v>
      </c>
      <c r="G1139" s="14"/>
      <c r="H1139" s="15" t="str">
        <f t="shared" si="14"/>
        <v/>
      </c>
    </row>
    <row r="1140" spans="1:8" ht="15.75" customHeight="1">
      <c r="A1140" s="10"/>
      <c r="B1140" s="11"/>
      <c r="C1140" s="11"/>
      <c r="D1140" s="12"/>
      <c r="E1140" s="13"/>
      <c r="F1140" s="13"/>
      <c r="G1140" s="14"/>
      <c r="H1140" s="15" t="str">
        <f t="shared" si="14"/>
        <v/>
      </c>
    </row>
    <row r="1141" spans="1:8" ht="15.75" customHeight="1">
      <c r="A1141" s="10">
        <v>4</v>
      </c>
      <c r="B1141" s="11">
        <v>11</v>
      </c>
      <c r="C1141" s="11"/>
      <c r="D1141" s="12" t="s">
        <v>202</v>
      </c>
      <c r="E1141" s="13" t="s">
        <v>137</v>
      </c>
      <c r="F1141" s="13">
        <v>0</v>
      </c>
      <c r="G1141" s="14"/>
      <c r="H1141" s="15" t="str">
        <f t="shared" si="14"/>
        <v/>
      </c>
    </row>
    <row r="1142" spans="1:8" ht="15.75" customHeight="1">
      <c r="A1142" s="10"/>
      <c r="B1142" s="11"/>
      <c r="C1142" s="11"/>
      <c r="D1142" s="12"/>
      <c r="E1142" s="13"/>
      <c r="F1142" s="13"/>
      <c r="G1142" s="14"/>
      <c r="H1142" s="15" t="str">
        <f t="shared" si="14"/>
        <v/>
      </c>
    </row>
    <row r="1143" spans="1:8" ht="15.75" customHeight="1">
      <c r="A1143" s="10">
        <v>4</v>
      </c>
      <c r="B1143" s="11">
        <v>11</v>
      </c>
      <c r="C1143" s="11"/>
      <c r="D1143" s="12" t="s">
        <v>455</v>
      </c>
      <c r="E1143" s="13"/>
      <c r="F1143" s="13">
        <v>0</v>
      </c>
      <c r="G1143" s="14"/>
      <c r="H1143" s="15" t="str">
        <f t="shared" si="14"/>
        <v/>
      </c>
    </row>
    <row r="1144" spans="1:8" ht="15.75" customHeight="1">
      <c r="A1144" s="10"/>
      <c r="B1144" s="11"/>
      <c r="C1144" s="11"/>
      <c r="D1144" s="12"/>
      <c r="E1144" s="13"/>
      <c r="F1144" s="13"/>
      <c r="G1144" s="14"/>
      <c r="H1144" s="15" t="str">
        <f t="shared" si="14"/>
        <v/>
      </c>
    </row>
    <row r="1145" spans="1:8" ht="15.75" customHeight="1">
      <c r="A1145" s="10">
        <v>4</v>
      </c>
      <c r="B1145" s="11">
        <v>11</v>
      </c>
      <c r="C1145" s="11"/>
      <c r="D1145" s="12" t="s">
        <v>338</v>
      </c>
      <c r="E1145" s="13" t="s">
        <v>39</v>
      </c>
      <c r="F1145" s="13">
        <v>0</v>
      </c>
      <c r="G1145" s="14"/>
      <c r="H1145" s="15" t="str">
        <f t="shared" si="14"/>
        <v/>
      </c>
    </row>
    <row r="1146" spans="1:8" ht="15.75" customHeight="1">
      <c r="A1146" s="10"/>
      <c r="B1146" s="11"/>
      <c r="C1146" s="11"/>
      <c r="D1146" s="12"/>
      <c r="E1146" s="13"/>
      <c r="F1146" s="13"/>
      <c r="G1146" s="14"/>
      <c r="H1146" s="15" t="str">
        <f t="shared" si="14"/>
        <v/>
      </c>
    </row>
    <row r="1147" spans="1:8" ht="15.75" customHeight="1">
      <c r="A1147" s="10">
        <v>4</v>
      </c>
      <c r="B1147" s="11">
        <v>11</v>
      </c>
      <c r="C1147" s="11"/>
      <c r="D1147" s="12" t="s">
        <v>339</v>
      </c>
      <c r="E1147" s="13"/>
      <c r="F1147" s="13">
        <v>0</v>
      </c>
      <c r="G1147" s="14"/>
      <c r="H1147" s="15" t="str">
        <f t="shared" si="14"/>
        <v/>
      </c>
    </row>
    <row r="1148" spans="1:8" ht="15.75" customHeight="1">
      <c r="A1148" s="10"/>
      <c r="B1148" s="11"/>
      <c r="C1148" s="11"/>
      <c r="D1148" s="12"/>
      <c r="E1148" s="13"/>
      <c r="F1148" s="13"/>
      <c r="G1148" s="14"/>
      <c r="H1148" s="15" t="str">
        <f t="shared" si="14"/>
        <v/>
      </c>
    </row>
    <row r="1149" spans="1:8" ht="15.75" customHeight="1">
      <c r="A1149" s="10">
        <v>4</v>
      </c>
      <c r="B1149" s="11">
        <v>11</v>
      </c>
      <c r="C1149" s="11"/>
      <c r="D1149" s="12" t="s">
        <v>340</v>
      </c>
      <c r="E1149" s="13"/>
      <c r="F1149" s="13">
        <v>0</v>
      </c>
      <c r="G1149" s="14"/>
      <c r="H1149" s="15" t="str">
        <f t="shared" si="14"/>
        <v/>
      </c>
    </row>
    <row r="1150" spans="1:8" ht="15.75" customHeight="1">
      <c r="A1150" s="10"/>
      <c r="B1150" s="11"/>
      <c r="C1150" s="11"/>
      <c r="D1150" s="12"/>
      <c r="E1150" s="13"/>
      <c r="F1150" s="13"/>
      <c r="G1150" s="14"/>
      <c r="H1150" s="15" t="str">
        <f t="shared" si="14"/>
        <v/>
      </c>
    </row>
    <row r="1151" spans="1:8" ht="15.75" customHeight="1">
      <c r="A1151" s="10">
        <v>4</v>
      </c>
      <c r="B1151" s="11">
        <v>11</v>
      </c>
      <c r="C1151" s="11"/>
      <c r="D1151" s="12" t="s">
        <v>204</v>
      </c>
      <c r="E1151" s="13" t="s">
        <v>137</v>
      </c>
      <c r="F1151" s="13">
        <v>0</v>
      </c>
      <c r="G1151" s="14"/>
      <c r="H1151" s="15" t="str">
        <f t="shared" si="14"/>
        <v/>
      </c>
    </row>
    <row r="1152" spans="1:8" ht="15.75" customHeight="1">
      <c r="A1152" s="10"/>
      <c r="B1152" s="11"/>
      <c r="C1152" s="11"/>
      <c r="D1152" s="12"/>
      <c r="E1152" s="13"/>
      <c r="F1152" s="13"/>
      <c r="G1152" s="14"/>
      <c r="H1152" s="15" t="str">
        <f t="shared" si="14"/>
        <v/>
      </c>
    </row>
    <row r="1153" spans="1:8" ht="15.75" customHeight="1">
      <c r="A1153" s="10">
        <v>4</v>
      </c>
      <c r="B1153" s="11">
        <v>11</v>
      </c>
      <c r="C1153" s="11"/>
      <c r="D1153" s="12" t="s">
        <v>247</v>
      </c>
      <c r="E1153" s="13" t="s">
        <v>39</v>
      </c>
      <c r="F1153" s="13">
        <v>0</v>
      </c>
      <c r="G1153" s="14"/>
      <c r="H1153" s="15" t="str">
        <f t="shared" si="14"/>
        <v/>
      </c>
    </row>
    <row r="1154" spans="1:8" ht="15.75" customHeight="1">
      <c r="A1154" s="10"/>
      <c r="B1154" s="11"/>
      <c r="C1154" s="11"/>
      <c r="D1154" s="12"/>
      <c r="E1154" s="13"/>
      <c r="F1154" s="13"/>
      <c r="G1154" s="14"/>
      <c r="H1154" s="15" t="str">
        <f t="shared" si="14"/>
        <v/>
      </c>
    </row>
    <row r="1155" spans="1:8" ht="15.75" customHeight="1">
      <c r="A1155" s="10">
        <v>4</v>
      </c>
      <c r="B1155" s="11">
        <v>11</v>
      </c>
      <c r="C1155" s="11"/>
      <c r="D1155" s="12" t="s">
        <v>248</v>
      </c>
      <c r="E1155" s="13"/>
      <c r="F1155" s="13">
        <v>0</v>
      </c>
      <c r="G1155" s="14"/>
      <c r="H1155" s="15" t="str">
        <f t="shared" si="14"/>
        <v/>
      </c>
    </row>
    <row r="1156" spans="1:8" ht="15.75" customHeight="1">
      <c r="A1156" s="10"/>
      <c r="B1156" s="11"/>
      <c r="C1156" s="11"/>
      <c r="D1156" s="12"/>
      <c r="E1156" s="13"/>
      <c r="F1156" s="13"/>
      <c r="G1156" s="14"/>
      <c r="H1156" s="15" t="str">
        <f t="shared" si="14"/>
        <v/>
      </c>
    </row>
    <row r="1157" spans="1:8" ht="15.75" customHeight="1">
      <c r="A1157" s="10">
        <v>4</v>
      </c>
      <c r="B1157" s="11">
        <v>11</v>
      </c>
      <c r="C1157" s="11"/>
      <c r="D1157" s="12" t="s">
        <v>456</v>
      </c>
      <c r="E1157" s="13"/>
      <c r="F1157" s="13">
        <v>0</v>
      </c>
      <c r="G1157" s="14"/>
      <c r="H1157" s="15" t="str">
        <f t="shared" si="14"/>
        <v/>
      </c>
    </row>
    <row r="1158" spans="1:8" ht="15.75" customHeight="1">
      <c r="A1158" s="10"/>
      <c r="B1158" s="11"/>
      <c r="C1158" s="11"/>
      <c r="D1158" s="12"/>
      <c r="E1158" s="13"/>
      <c r="F1158" s="13"/>
      <c r="G1158" s="14"/>
      <c r="H1158" s="15" t="str">
        <f t="shared" si="14"/>
        <v/>
      </c>
    </row>
    <row r="1159" spans="1:8" ht="15.75" customHeight="1">
      <c r="A1159" s="10">
        <v>4</v>
      </c>
      <c r="B1159" s="11">
        <v>11</v>
      </c>
      <c r="C1159" s="11"/>
      <c r="D1159" s="12" t="s">
        <v>457</v>
      </c>
      <c r="E1159" s="13" t="s">
        <v>39</v>
      </c>
      <c r="F1159" s="13">
        <v>0</v>
      </c>
      <c r="G1159" s="14"/>
      <c r="H1159" s="15" t="str">
        <f t="shared" si="14"/>
        <v/>
      </c>
    </row>
    <row r="1160" spans="1:8" ht="15.75" customHeight="1">
      <c r="A1160" s="10"/>
      <c r="B1160" s="11"/>
      <c r="C1160" s="11"/>
      <c r="D1160" s="12"/>
      <c r="E1160" s="13"/>
      <c r="F1160" s="13"/>
      <c r="G1160" s="14"/>
      <c r="H1160" s="15" t="str">
        <f t="shared" si="14"/>
        <v/>
      </c>
    </row>
    <row r="1161" spans="1:8" ht="15.75" customHeight="1">
      <c r="A1161" s="10">
        <v>4</v>
      </c>
      <c r="B1161" s="11">
        <v>11</v>
      </c>
      <c r="C1161" s="11"/>
      <c r="D1161" s="12" t="s">
        <v>458</v>
      </c>
      <c r="E1161" s="13"/>
      <c r="F1161" s="13">
        <v>0</v>
      </c>
      <c r="G1161" s="14"/>
      <c r="H1161" s="15" t="str">
        <f t="shared" si="14"/>
        <v/>
      </c>
    </row>
    <row r="1162" spans="1:8" ht="15.75" customHeight="1">
      <c r="A1162" s="10"/>
      <c r="B1162" s="11"/>
      <c r="C1162" s="11"/>
      <c r="D1162" s="12"/>
      <c r="E1162" s="13"/>
      <c r="F1162" s="13"/>
      <c r="G1162" s="14"/>
      <c r="H1162" s="15" t="str">
        <f t="shared" si="14"/>
        <v/>
      </c>
    </row>
    <row r="1163" spans="1:8" ht="15.75" customHeight="1">
      <c r="A1163" s="10">
        <v>4</v>
      </c>
      <c r="B1163" s="11">
        <v>11</v>
      </c>
      <c r="C1163" s="11"/>
      <c r="D1163" s="12" t="s">
        <v>459</v>
      </c>
      <c r="E1163" s="13" t="s">
        <v>39</v>
      </c>
      <c r="F1163" s="13">
        <v>0</v>
      </c>
      <c r="G1163" s="14"/>
      <c r="H1163" s="15" t="str">
        <f t="shared" si="14"/>
        <v/>
      </c>
    </row>
    <row r="1164" spans="1:8" ht="15.75" customHeight="1">
      <c r="A1164" s="10"/>
      <c r="B1164" s="11"/>
      <c r="C1164" s="11"/>
      <c r="D1164" s="12"/>
      <c r="E1164" s="13"/>
      <c r="F1164" s="13"/>
      <c r="G1164" s="14"/>
      <c r="H1164" s="15" t="str">
        <f t="shared" si="14"/>
        <v/>
      </c>
    </row>
    <row r="1165" spans="1:8" ht="15.75" customHeight="1">
      <c r="A1165" s="10">
        <v>4</v>
      </c>
      <c r="B1165" s="11">
        <v>11</v>
      </c>
      <c r="C1165" s="11"/>
      <c r="D1165" s="12" t="s">
        <v>460</v>
      </c>
      <c r="E1165" s="13"/>
      <c r="F1165" s="13">
        <v>0</v>
      </c>
      <c r="G1165" s="14"/>
      <c r="H1165" s="15" t="str">
        <f t="shared" si="14"/>
        <v/>
      </c>
    </row>
    <row r="1166" spans="1:8" ht="15.75" customHeight="1">
      <c r="A1166" s="10"/>
      <c r="B1166" s="11"/>
      <c r="C1166" s="11"/>
      <c r="D1166" s="12"/>
      <c r="E1166" s="13"/>
      <c r="F1166" s="13"/>
      <c r="G1166" s="14"/>
      <c r="H1166" s="15" t="str">
        <f t="shared" si="14"/>
        <v/>
      </c>
    </row>
    <row r="1167" spans="1:8" ht="15.75" customHeight="1">
      <c r="A1167" s="10">
        <v>4</v>
      </c>
      <c r="B1167" s="11">
        <v>11</v>
      </c>
      <c r="C1167" s="11"/>
      <c r="D1167" s="12" t="s">
        <v>461</v>
      </c>
      <c r="E1167" s="13" t="s">
        <v>39</v>
      </c>
      <c r="F1167" s="13">
        <v>0</v>
      </c>
      <c r="G1167" s="14"/>
      <c r="H1167" s="15" t="str">
        <f t="shared" si="14"/>
        <v/>
      </c>
    </row>
    <row r="1168" spans="1:8" ht="15.75" customHeight="1">
      <c r="A1168" s="10"/>
      <c r="B1168" s="11"/>
      <c r="C1168" s="11"/>
      <c r="D1168" s="12"/>
      <c r="E1168" s="13"/>
      <c r="F1168" s="13"/>
      <c r="G1168" s="14"/>
      <c r="H1168" s="15" t="str">
        <f t="shared" si="14"/>
        <v/>
      </c>
    </row>
    <row r="1169" spans="1:8" ht="15.75" customHeight="1">
      <c r="A1169" s="10">
        <v>4</v>
      </c>
      <c r="B1169" s="11">
        <v>11</v>
      </c>
      <c r="C1169" s="11"/>
      <c r="D1169" s="12" t="s">
        <v>462</v>
      </c>
      <c r="E1169" s="13"/>
      <c r="F1169" s="13">
        <v>0</v>
      </c>
      <c r="G1169" s="14"/>
      <c r="H1169" s="15" t="str">
        <f t="shared" si="14"/>
        <v/>
      </c>
    </row>
    <row r="1170" spans="1:8" ht="15.75" customHeight="1">
      <c r="A1170" s="10"/>
      <c r="B1170" s="11"/>
      <c r="C1170" s="11"/>
      <c r="D1170" s="12"/>
      <c r="E1170" s="13"/>
      <c r="F1170" s="13"/>
      <c r="G1170" s="14"/>
      <c r="H1170" s="15" t="str">
        <f t="shared" si="14"/>
        <v/>
      </c>
    </row>
    <row r="1171" spans="1:8" ht="15.75" customHeight="1">
      <c r="A1171" s="10">
        <v>4</v>
      </c>
      <c r="B1171" s="11">
        <v>11</v>
      </c>
      <c r="C1171" s="11"/>
      <c r="D1171" s="12" t="s">
        <v>463</v>
      </c>
      <c r="E1171" s="13" t="s">
        <v>39</v>
      </c>
      <c r="F1171" s="13">
        <v>0</v>
      </c>
      <c r="G1171" s="14"/>
      <c r="H1171" s="15" t="str">
        <f t="shared" si="14"/>
        <v/>
      </c>
    </row>
    <row r="1172" spans="1:8" ht="15.75" customHeight="1">
      <c r="A1172" s="10"/>
      <c r="B1172" s="11"/>
      <c r="C1172" s="11"/>
      <c r="D1172" s="12"/>
      <c r="E1172" s="13"/>
      <c r="F1172" s="13"/>
      <c r="G1172" s="14"/>
      <c r="H1172" s="15" t="str">
        <f t="shared" si="14"/>
        <v/>
      </c>
    </row>
    <row r="1173" spans="1:8" ht="15.75" customHeight="1">
      <c r="A1173" s="10">
        <v>4</v>
      </c>
      <c r="B1173" s="11">
        <v>11</v>
      </c>
      <c r="C1173" s="11"/>
      <c r="D1173" s="12" t="s">
        <v>412</v>
      </c>
      <c r="E1173" s="13"/>
      <c r="F1173" s="13">
        <v>0</v>
      </c>
      <c r="G1173" s="14"/>
      <c r="H1173" s="15" t="str">
        <f t="shared" si="14"/>
        <v/>
      </c>
    </row>
    <row r="1174" spans="1:8" ht="15.75" customHeight="1">
      <c r="A1174" s="10"/>
      <c r="B1174" s="11"/>
      <c r="C1174" s="11"/>
      <c r="D1174" s="12"/>
      <c r="E1174" s="13"/>
      <c r="F1174" s="13"/>
      <c r="G1174" s="14"/>
      <c r="H1174" s="15" t="str">
        <f t="shared" si="14"/>
        <v/>
      </c>
    </row>
    <row r="1175" spans="1:8" ht="15.75" customHeight="1">
      <c r="A1175" s="10">
        <v>4</v>
      </c>
      <c r="B1175" s="11">
        <v>11</v>
      </c>
      <c r="C1175" s="11"/>
      <c r="D1175" s="12" t="s">
        <v>464</v>
      </c>
      <c r="E1175" s="13" t="s">
        <v>39</v>
      </c>
      <c r="F1175" s="13">
        <v>0</v>
      </c>
      <c r="G1175" s="14"/>
      <c r="H1175" s="15" t="str">
        <f t="shared" si="14"/>
        <v/>
      </c>
    </row>
    <row r="1176" spans="1:8" ht="15.75" customHeight="1">
      <c r="A1176" s="10"/>
      <c r="B1176" s="11"/>
      <c r="C1176" s="11"/>
      <c r="D1176" s="12"/>
      <c r="E1176" s="13"/>
      <c r="F1176" s="13"/>
      <c r="G1176" s="14"/>
      <c r="H1176" s="15" t="str">
        <f t="shared" si="14"/>
        <v/>
      </c>
    </row>
    <row r="1177" spans="1:8" ht="15.75" customHeight="1">
      <c r="A1177" s="10">
        <v>4</v>
      </c>
      <c r="B1177" s="11">
        <v>11</v>
      </c>
      <c r="C1177" s="11"/>
      <c r="D1177" s="12" t="s">
        <v>465</v>
      </c>
      <c r="E1177" s="13"/>
      <c r="F1177" s="13">
        <v>0</v>
      </c>
      <c r="G1177" s="14"/>
      <c r="H1177" s="15" t="str">
        <f t="shared" si="14"/>
        <v/>
      </c>
    </row>
    <row r="1178" spans="1:8" ht="15.75" customHeight="1">
      <c r="A1178" s="10"/>
      <c r="B1178" s="11"/>
      <c r="C1178" s="11"/>
      <c r="D1178" s="12"/>
      <c r="E1178" s="13"/>
      <c r="F1178" s="13"/>
      <c r="G1178" s="14"/>
      <c r="H1178" s="15" t="str">
        <f t="shared" si="14"/>
        <v/>
      </c>
    </row>
    <row r="1179" spans="1:8" ht="15.75" customHeight="1">
      <c r="A1179" s="10">
        <v>4</v>
      </c>
      <c r="B1179" s="11">
        <v>11</v>
      </c>
      <c r="C1179" s="11"/>
      <c r="D1179" s="12" t="s">
        <v>413</v>
      </c>
      <c r="E1179" s="13" t="s">
        <v>39</v>
      </c>
      <c r="F1179" s="13">
        <v>0</v>
      </c>
      <c r="G1179" s="14"/>
      <c r="H1179" s="15" t="str">
        <f t="shared" si="14"/>
        <v/>
      </c>
    </row>
    <row r="1180" spans="1:8" ht="15.75" customHeight="1">
      <c r="A1180" s="10"/>
      <c r="B1180" s="11"/>
      <c r="C1180" s="11"/>
      <c r="D1180" s="12"/>
      <c r="E1180" s="13"/>
      <c r="F1180" s="13"/>
      <c r="G1180" s="14"/>
      <c r="H1180" s="15" t="str">
        <f t="shared" si="14"/>
        <v/>
      </c>
    </row>
    <row r="1181" spans="1:8" ht="15.75" customHeight="1">
      <c r="A1181" s="10">
        <v>4</v>
      </c>
      <c r="B1181" s="11">
        <v>11</v>
      </c>
      <c r="C1181" s="11"/>
      <c r="D1181" s="12" t="s">
        <v>466</v>
      </c>
      <c r="E1181" s="13"/>
      <c r="F1181" s="13">
        <v>0</v>
      </c>
      <c r="G1181" s="14"/>
      <c r="H1181" s="15" t="str">
        <f t="shared" si="14"/>
        <v/>
      </c>
    </row>
    <row r="1182" spans="1:8" ht="15.75" customHeight="1">
      <c r="A1182" s="10"/>
      <c r="B1182" s="11"/>
      <c r="C1182" s="11"/>
      <c r="D1182" s="12"/>
      <c r="E1182" s="13"/>
      <c r="F1182" s="13"/>
      <c r="G1182" s="14"/>
      <c r="H1182" s="15" t="str">
        <f t="shared" si="14"/>
        <v/>
      </c>
    </row>
    <row r="1183" spans="1:8" ht="15.75" customHeight="1">
      <c r="A1183" s="10">
        <v>4</v>
      </c>
      <c r="B1183" s="11">
        <v>11</v>
      </c>
      <c r="C1183" s="11"/>
      <c r="D1183" s="12" t="s">
        <v>467</v>
      </c>
      <c r="E1183" s="13"/>
      <c r="F1183" s="13">
        <v>0</v>
      </c>
      <c r="G1183" s="14"/>
      <c r="H1183" s="15" t="str">
        <f t="shared" si="14"/>
        <v/>
      </c>
    </row>
    <row r="1184" spans="1:8" ht="15.75" customHeight="1">
      <c r="A1184" s="10"/>
      <c r="B1184" s="11"/>
      <c r="C1184" s="11"/>
      <c r="D1184" s="12"/>
      <c r="E1184" s="13"/>
      <c r="F1184" s="13"/>
      <c r="G1184" s="14"/>
      <c r="H1184" s="15" t="str">
        <f t="shared" si="14"/>
        <v/>
      </c>
    </row>
    <row r="1185" spans="1:8" ht="15.75" customHeight="1">
      <c r="A1185" s="10">
        <v>4</v>
      </c>
      <c r="B1185" s="11">
        <v>11</v>
      </c>
      <c r="C1185" s="11"/>
      <c r="D1185" s="12" t="s">
        <v>468</v>
      </c>
      <c r="E1185" s="13" t="s">
        <v>39</v>
      </c>
      <c r="F1185" s="13">
        <v>0</v>
      </c>
      <c r="G1185" s="14"/>
      <c r="H1185" s="15" t="str">
        <f t="shared" si="14"/>
        <v/>
      </c>
    </row>
    <row r="1186" spans="1:8" ht="15.75" customHeight="1">
      <c r="A1186" s="10"/>
      <c r="B1186" s="11"/>
      <c r="C1186" s="11"/>
      <c r="D1186" s="12"/>
      <c r="E1186" s="13"/>
      <c r="F1186" s="13"/>
      <c r="G1186" s="14"/>
      <c r="H1186" s="15" t="str">
        <f t="shared" si="14"/>
        <v/>
      </c>
    </row>
    <row r="1187" spans="1:8" ht="15.75" customHeight="1">
      <c r="A1187" s="10">
        <v>4</v>
      </c>
      <c r="B1187" s="11">
        <v>11</v>
      </c>
      <c r="C1187" s="11"/>
      <c r="D1187" s="12" t="s">
        <v>469</v>
      </c>
      <c r="E1187" s="13"/>
      <c r="F1187" s="13">
        <v>0</v>
      </c>
      <c r="G1187" s="14"/>
      <c r="H1187" s="15" t="str">
        <f t="shared" si="14"/>
        <v/>
      </c>
    </row>
    <row r="1188" spans="1:8" ht="15.75" customHeight="1">
      <c r="A1188" s="10"/>
      <c r="B1188" s="11"/>
      <c r="C1188" s="11"/>
      <c r="D1188" s="12"/>
      <c r="E1188" s="13"/>
      <c r="F1188" s="13"/>
      <c r="G1188" s="14"/>
      <c r="H1188" s="15" t="str">
        <f t="shared" si="14"/>
        <v/>
      </c>
    </row>
    <row r="1189" spans="1:8" ht="15.75" customHeight="1">
      <c r="A1189" s="10">
        <v>4</v>
      </c>
      <c r="B1189" s="11">
        <v>11</v>
      </c>
      <c r="C1189" s="11"/>
      <c r="D1189" s="12" t="s">
        <v>470</v>
      </c>
      <c r="E1189" s="13"/>
      <c r="F1189" s="13">
        <v>0</v>
      </c>
      <c r="G1189" s="14"/>
      <c r="H1189" s="15" t="str">
        <f t="shared" si="14"/>
        <v/>
      </c>
    </row>
    <row r="1190" spans="1:8" ht="15.75" customHeight="1">
      <c r="A1190" s="10"/>
      <c r="B1190" s="11"/>
      <c r="C1190" s="11"/>
      <c r="D1190" s="12"/>
      <c r="E1190" s="13"/>
      <c r="F1190" s="13"/>
      <c r="G1190" s="14"/>
      <c r="H1190" s="15" t="str">
        <f t="shared" si="14"/>
        <v/>
      </c>
    </row>
    <row r="1191" spans="1:8" ht="15.75" customHeight="1">
      <c r="A1191" s="10">
        <v>4</v>
      </c>
      <c r="B1191" s="11">
        <v>11</v>
      </c>
      <c r="C1191" s="11"/>
      <c r="D1191" s="12"/>
      <c r="E1191" s="13" t="s">
        <v>160</v>
      </c>
      <c r="F1191" s="13">
        <v>0</v>
      </c>
      <c r="G1191" s="14"/>
      <c r="H1191" s="15" t="str">
        <f t="shared" si="14"/>
        <v/>
      </c>
    </row>
    <row r="1192" spans="1:8" ht="15.75" customHeight="1">
      <c r="A1192" s="10"/>
      <c r="B1192" s="11"/>
      <c r="C1192" s="11"/>
      <c r="D1192" s="12"/>
      <c r="E1192" s="13"/>
      <c r="F1192" s="13"/>
      <c r="G1192" s="14"/>
      <c r="H1192" s="15" t="str">
        <f t="shared" si="14"/>
        <v/>
      </c>
    </row>
    <row r="1193" spans="1:8" ht="15.75" customHeight="1">
      <c r="A1193" s="10">
        <v>4</v>
      </c>
      <c r="B1193" s="11">
        <v>11</v>
      </c>
      <c r="C1193" s="11"/>
      <c r="D1193" s="12" t="s">
        <v>471</v>
      </c>
      <c r="E1193" s="13" t="s">
        <v>137</v>
      </c>
      <c r="F1193" s="13">
        <v>0</v>
      </c>
      <c r="G1193" s="14"/>
      <c r="H1193" s="15" t="str">
        <f t="shared" si="14"/>
        <v/>
      </c>
    </row>
    <row r="1194" spans="1:8" ht="15.75" customHeight="1">
      <c r="A1194" s="10"/>
      <c r="B1194" s="11"/>
      <c r="C1194" s="11"/>
      <c r="D1194" s="12"/>
      <c r="E1194" s="13"/>
      <c r="F1194" s="13"/>
      <c r="G1194" s="14"/>
      <c r="H1194" s="15" t="str">
        <f t="shared" si="14"/>
        <v/>
      </c>
    </row>
    <row r="1195" spans="1:8" ht="15.75" customHeight="1">
      <c r="A1195" s="10">
        <v>4</v>
      </c>
      <c r="B1195" s="11">
        <v>11</v>
      </c>
      <c r="C1195" s="11"/>
      <c r="D1195" s="12" t="s">
        <v>472</v>
      </c>
      <c r="E1195" s="13"/>
      <c r="F1195" s="13">
        <v>0</v>
      </c>
      <c r="G1195" s="14"/>
      <c r="H1195" s="15" t="str">
        <f t="shared" si="14"/>
        <v/>
      </c>
    </row>
    <row r="1196" spans="1:8" ht="15.75" customHeight="1">
      <c r="A1196" s="10"/>
      <c r="B1196" s="11"/>
      <c r="C1196" s="11"/>
      <c r="D1196" s="12"/>
      <c r="E1196" s="13"/>
      <c r="F1196" s="13"/>
      <c r="G1196" s="14"/>
      <c r="H1196" s="15" t="str">
        <f t="shared" si="14"/>
        <v/>
      </c>
    </row>
    <row r="1197" spans="1:8" ht="15.75" customHeight="1">
      <c r="A1197" s="10">
        <v>4</v>
      </c>
      <c r="B1197" s="11">
        <v>11</v>
      </c>
      <c r="C1197" s="11"/>
      <c r="D1197" s="12" t="s">
        <v>473</v>
      </c>
      <c r="E1197" s="13" t="s">
        <v>39</v>
      </c>
      <c r="F1197" s="13">
        <v>0</v>
      </c>
      <c r="G1197" s="14"/>
      <c r="H1197" s="15" t="str">
        <f t="shared" si="14"/>
        <v/>
      </c>
    </row>
    <row r="1198" spans="1:8" ht="15.75" customHeight="1">
      <c r="A1198" s="10"/>
      <c r="B1198" s="11"/>
      <c r="C1198" s="11"/>
      <c r="D1198" s="12"/>
      <c r="E1198" s="13"/>
      <c r="F1198" s="13"/>
      <c r="G1198" s="14"/>
      <c r="H1198" s="15" t="str">
        <f t="shared" si="14"/>
        <v/>
      </c>
    </row>
    <row r="1199" spans="1:8" ht="15.75" customHeight="1">
      <c r="A1199" s="10">
        <v>4</v>
      </c>
      <c r="B1199" s="11">
        <v>11</v>
      </c>
      <c r="C1199" s="11">
        <v>1</v>
      </c>
      <c r="D1199" s="12" t="s">
        <v>474</v>
      </c>
      <c r="E1199" s="13" t="s">
        <v>164</v>
      </c>
      <c r="F1199" s="13">
        <v>420</v>
      </c>
      <c r="G1199" s="14">
        <v>295</v>
      </c>
      <c r="H1199" s="15">
        <f t="shared" si="14"/>
        <v>123900</v>
      </c>
    </row>
    <row r="1200" spans="1:8" ht="15.75" customHeight="1">
      <c r="A1200" s="10"/>
      <c r="B1200" s="11"/>
      <c r="C1200" s="11"/>
      <c r="D1200" s="12"/>
      <c r="E1200" s="13"/>
      <c r="F1200" s="13"/>
      <c r="G1200" s="14"/>
      <c r="H1200" s="15" t="str">
        <f t="shared" si="14"/>
        <v/>
      </c>
    </row>
    <row r="1201" spans="1:8" ht="15.75" customHeight="1">
      <c r="A1201" s="10">
        <v>4</v>
      </c>
      <c r="B1201" s="11">
        <v>11</v>
      </c>
      <c r="C1201" s="11">
        <v>2</v>
      </c>
      <c r="D1201" s="12" t="s">
        <v>475</v>
      </c>
      <c r="E1201" s="13" t="s">
        <v>199</v>
      </c>
      <c r="F1201" s="13">
        <v>316</v>
      </c>
      <c r="G1201" s="14">
        <v>165</v>
      </c>
      <c r="H1201" s="15">
        <f t="shared" si="14"/>
        <v>52140</v>
      </c>
    </row>
    <row r="1202" spans="1:8" ht="15.75" customHeight="1">
      <c r="A1202" s="10"/>
      <c r="B1202" s="11"/>
      <c r="C1202" s="11"/>
      <c r="D1202" s="12"/>
      <c r="E1202" s="13"/>
      <c r="F1202" s="13"/>
      <c r="G1202" s="14"/>
      <c r="H1202" s="15" t="str">
        <f t="shared" si="14"/>
        <v/>
      </c>
    </row>
    <row r="1203" spans="1:8" ht="15.75" customHeight="1">
      <c r="A1203" s="10">
        <v>4</v>
      </c>
      <c r="B1203" s="11">
        <v>11</v>
      </c>
      <c r="C1203" s="11"/>
      <c r="D1203" s="12" t="s">
        <v>476</v>
      </c>
      <c r="E1203" s="13" t="s">
        <v>137</v>
      </c>
      <c r="F1203" s="13">
        <v>0</v>
      </c>
      <c r="G1203" s="14"/>
      <c r="H1203" s="15" t="str">
        <f t="shared" si="14"/>
        <v/>
      </c>
    </row>
    <row r="1204" spans="1:8" ht="15.75" customHeight="1">
      <c r="A1204" s="10"/>
      <c r="B1204" s="11"/>
      <c r="C1204" s="11"/>
      <c r="D1204" s="12"/>
      <c r="E1204" s="13"/>
      <c r="F1204" s="13"/>
      <c r="G1204" s="14"/>
      <c r="H1204" s="15" t="str">
        <f t="shared" si="14"/>
        <v/>
      </c>
    </row>
    <row r="1205" spans="1:8" ht="15.75" customHeight="1">
      <c r="A1205" s="10">
        <v>4</v>
      </c>
      <c r="B1205" s="11">
        <v>11</v>
      </c>
      <c r="C1205" s="11"/>
      <c r="D1205" s="12" t="s">
        <v>477</v>
      </c>
      <c r="E1205" s="13"/>
      <c r="F1205" s="13">
        <v>0</v>
      </c>
      <c r="G1205" s="14"/>
      <c r="H1205" s="15" t="str">
        <f t="shared" si="14"/>
        <v/>
      </c>
    </row>
    <row r="1206" spans="1:8" ht="15.75" customHeight="1">
      <c r="A1206" s="10"/>
      <c r="B1206" s="11"/>
      <c r="C1206" s="11"/>
      <c r="D1206" s="12"/>
      <c r="E1206" s="13"/>
      <c r="F1206" s="13"/>
      <c r="G1206" s="14"/>
      <c r="H1206" s="15" t="str">
        <f t="shared" si="14"/>
        <v/>
      </c>
    </row>
    <row r="1207" spans="1:8" ht="15.75" customHeight="1">
      <c r="A1207" s="10">
        <v>4</v>
      </c>
      <c r="B1207" s="11">
        <v>11</v>
      </c>
      <c r="C1207" s="11"/>
      <c r="D1207" s="12" t="s">
        <v>478</v>
      </c>
      <c r="E1207" s="13" t="s">
        <v>39</v>
      </c>
      <c r="F1207" s="13">
        <v>0</v>
      </c>
      <c r="G1207" s="14"/>
      <c r="H1207" s="15" t="str">
        <f t="shared" si="14"/>
        <v/>
      </c>
    </row>
    <row r="1208" spans="1:8" ht="15.75" customHeight="1">
      <c r="A1208" s="10"/>
      <c r="B1208" s="11"/>
      <c r="C1208" s="11"/>
      <c r="D1208" s="12"/>
      <c r="E1208" s="13"/>
      <c r="F1208" s="13"/>
      <c r="G1208" s="14"/>
      <c r="H1208" s="15" t="str">
        <f t="shared" si="14"/>
        <v/>
      </c>
    </row>
    <row r="1209" spans="1:8" ht="15.75" customHeight="1">
      <c r="A1209" s="10">
        <v>4</v>
      </c>
      <c r="B1209" s="11">
        <v>11</v>
      </c>
      <c r="C1209" s="11">
        <v>3</v>
      </c>
      <c r="D1209" s="12" t="s">
        <v>479</v>
      </c>
      <c r="E1209" s="13" t="s">
        <v>164</v>
      </c>
      <c r="F1209" s="13">
        <v>214</v>
      </c>
      <c r="G1209" s="14">
        <v>320</v>
      </c>
      <c r="H1209" s="15">
        <f t="shared" si="14"/>
        <v>68480</v>
      </c>
    </row>
    <row r="1210" spans="1:8" ht="15.75" customHeight="1">
      <c r="A1210" s="10"/>
      <c r="B1210" s="11"/>
      <c r="C1210" s="11"/>
      <c r="D1210" s="12"/>
      <c r="E1210" s="13"/>
      <c r="F1210" s="13"/>
      <c r="G1210" s="14"/>
      <c r="H1210" s="15" t="str">
        <f t="shared" si="14"/>
        <v/>
      </c>
    </row>
    <row r="1211" spans="1:8" ht="15.75" customHeight="1">
      <c r="A1211" s="10">
        <v>4</v>
      </c>
      <c r="B1211" s="11">
        <v>11</v>
      </c>
      <c r="C1211" s="11"/>
      <c r="D1211" s="12" t="s">
        <v>480</v>
      </c>
      <c r="E1211" s="13" t="s">
        <v>137</v>
      </c>
      <c r="F1211" s="13">
        <v>0</v>
      </c>
      <c r="G1211" s="14"/>
      <c r="H1211" s="15" t="str">
        <f t="shared" si="14"/>
        <v/>
      </c>
    </row>
    <row r="1212" spans="1:8" ht="15.75" customHeight="1">
      <c r="A1212" s="10"/>
      <c r="B1212" s="11"/>
      <c r="C1212" s="11"/>
      <c r="D1212" s="12"/>
      <c r="E1212" s="13"/>
      <c r="F1212" s="13"/>
      <c r="G1212" s="14"/>
      <c r="H1212" s="15" t="str">
        <f t="shared" si="14"/>
        <v/>
      </c>
    </row>
    <row r="1213" spans="1:8" ht="15.75" customHeight="1">
      <c r="A1213" s="10">
        <v>4</v>
      </c>
      <c r="B1213" s="11">
        <v>11</v>
      </c>
      <c r="C1213" s="11"/>
      <c r="D1213" s="12" t="s">
        <v>481</v>
      </c>
      <c r="E1213" s="13" t="s">
        <v>39</v>
      </c>
      <c r="F1213" s="13">
        <v>0</v>
      </c>
      <c r="G1213" s="14"/>
      <c r="H1213" s="15" t="str">
        <f t="shared" si="14"/>
        <v/>
      </c>
    </row>
    <row r="1214" spans="1:8" ht="15.75" customHeight="1">
      <c r="A1214" s="10"/>
      <c r="B1214" s="11"/>
      <c r="C1214" s="11"/>
      <c r="D1214" s="12"/>
      <c r="E1214" s="13"/>
      <c r="F1214" s="13"/>
      <c r="G1214" s="14"/>
      <c r="H1214" s="15" t="str">
        <f t="shared" si="14"/>
        <v/>
      </c>
    </row>
    <row r="1215" spans="1:8" ht="15.75" customHeight="1">
      <c r="A1215" s="10">
        <v>4</v>
      </c>
      <c r="B1215" s="11">
        <v>11</v>
      </c>
      <c r="C1215" s="11">
        <v>4</v>
      </c>
      <c r="D1215" s="12" t="s">
        <v>482</v>
      </c>
      <c r="E1215" s="13" t="s">
        <v>199</v>
      </c>
      <c r="F1215" s="13">
        <v>16</v>
      </c>
      <c r="G1215" s="14">
        <v>85</v>
      </c>
      <c r="H1215" s="15">
        <f t="shared" si="14"/>
        <v>1360</v>
      </c>
    </row>
    <row r="1216" spans="1:8" ht="15.75" customHeight="1">
      <c r="A1216" s="10"/>
      <c r="B1216" s="11"/>
      <c r="C1216" s="11"/>
      <c r="D1216" s="12"/>
      <c r="E1216" s="13"/>
      <c r="F1216" s="13"/>
      <c r="G1216" s="14"/>
      <c r="H1216" s="15" t="str">
        <f t="shared" si="14"/>
        <v/>
      </c>
    </row>
    <row r="1217" spans="1:8" ht="15.75" customHeight="1">
      <c r="A1217" s="10">
        <v>4</v>
      </c>
      <c r="B1217" s="11">
        <v>11</v>
      </c>
      <c r="C1217" s="11">
        <v>5</v>
      </c>
      <c r="D1217" s="12" t="s">
        <v>483</v>
      </c>
      <c r="E1217" s="13" t="s">
        <v>199</v>
      </c>
      <c r="F1217" s="13">
        <v>8</v>
      </c>
      <c r="G1217" s="14">
        <v>85</v>
      </c>
      <c r="H1217" s="15">
        <f t="shared" si="14"/>
        <v>680</v>
      </c>
    </row>
    <row r="1218" spans="1:8" ht="15.75" customHeight="1">
      <c r="A1218" s="10"/>
      <c r="B1218" s="11"/>
      <c r="C1218" s="11"/>
      <c r="D1218" s="12"/>
      <c r="E1218" s="13"/>
      <c r="F1218" s="13"/>
      <c r="G1218" s="14"/>
      <c r="H1218" s="15" t="str">
        <f t="shared" si="14"/>
        <v/>
      </c>
    </row>
    <row r="1219" spans="1:8" ht="15.75" customHeight="1">
      <c r="A1219" s="10">
        <v>4</v>
      </c>
      <c r="B1219" s="11">
        <v>11</v>
      </c>
      <c r="C1219" s="11"/>
      <c r="D1219" s="16" t="s">
        <v>133</v>
      </c>
      <c r="E1219" s="13"/>
      <c r="F1219" s="13"/>
      <c r="G1219" s="14"/>
      <c r="H1219" s="17">
        <f>SUM(H1199,H1201,H1209,H1215,H1217)</f>
        <v>246560</v>
      </c>
    </row>
    <row r="1220" spans="1:8" ht="15.75" customHeight="1">
      <c r="A1220" s="10"/>
      <c r="B1220" s="11"/>
      <c r="C1220" s="11"/>
      <c r="D1220" s="12"/>
      <c r="E1220" s="13"/>
      <c r="F1220" s="13"/>
      <c r="G1220" s="14"/>
      <c r="H1220" s="15" t="str">
        <f t="shared" ref="H1220:H1474" si="15">IF(G1220&gt;0,F1220*G1220,"")</f>
        <v/>
      </c>
    </row>
    <row r="1221" spans="1:8" ht="15.75" customHeight="1">
      <c r="A1221" s="10">
        <v>4</v>
      </c>
      <c r="B1221" s="11">
        <v>12</v>
      </c>
      <c r="C1221" s="11"/>
      <c r="D1221" s="12" t="s">
        <v>484</v>
      </c>
      <c r="E1221" s="13" t="s">
        <v>28</v>
      </c>
      <c r="F1221" s="13">
        <v>0</v>
      </c>
      <c r="G1221" s="14"/>
      <c r="H1221" s="15" t="str">
        <f t="shared" si="15"/>
        <v/>
      </c>
    </row>
    <row r="1222" spans="1:8" ht="15.75" customHeight="1">
      <c r="A1222" s="10"/>
      <c r="B1222" s="11"/>
      <c r="C1222" s="11"/>
      <c r="D1222" s="12"/>
      <c r="E1222" s="13"/>
      <c r="F1222" s="13"/>
      <c r="G1222" s="14"/>
      <c r="H1222" s="15" t="str">
        <f t="shared" si="15"/>
        <v/>
      </c>
    </row>
    <row r="1223" spans="1:8" ht="15.75" customHeight="1">
      <c r="A1223" s="10">
        <v>4</v>
      </c>
      <c r="B1223" s="11">
        <v>12</v>
      </c>
      <c r="C1223" s="11"/>
      <c r="D1223" s="12" t="s">
        <v>485</v>
      </c>
      <c r="E1223" s="13" t="s">
        <v>28</v>
      </c>
      <c r="F1223" s="13">
        <v>0</v>
      </c>
      <c r="G1223" s="14"/>
      <c r="H1223" s="15" t="str">
        <f t="shared" si="15"/>
        <v/>
      </c>
    </row>
    <row r="1224" spans="1:8" ht="15.75" customHeight="1">
      <c r="A1224" s="10"/>
      <c r="B1224" s="11"/>
      <c r="C1224" s="11"/>
      <c r="D1224" s="12"/>
      <c r="E1224" s="13"/>
      <c r="F1224" s="13"/>
      <c r="G1224" s="14"/>
      <c r="H1224" s="15" t="str">
        <f t="shared" si="15"/>
        <v/>
      </c>
    </row>
    <row r="1225" spans="1:8" ht="15.75" customHeight="1">
      <c r="A1225" s="10">
        <v>4</v>
      </c>
      <c r="B1225" s="11">
        <v>12</v>
      </c>
      <c r="C1225" s="11"/>
      <c r="D1225" s="12" t="s">
        <v>202</v>
      </c>
      <c r="E1225" s="13" t="s">
        <v>137</v>
      </c>
      <c r="F1225" s="13">
        <v>0</v>
      </c>
      <c r="G1225" s="14"/>
      <c r="H1225" s="15" t="str">
        <f t="shared" si="15"/>
        <v/>
      </c>
    </row>
    <row r="1226" spans="1:8" ht="15.75" customHeight="1">
      <c r="A1226" s="10"/>
      <c r="B1226" s="11"/>
      <c r="C1226" s="11"/>
      <c r="D1226" s="12"/>
      <c r="E1226" s="13"/>
      <c r="F1226" s="13"/>
      <c r="G1226" s="14"/>
      <c r="H1226" s="15" t="str">
        <f t="shared" si="15"/>
        <v/>
      </c>
    </row>
    <row r="1227" spans="1:8" ht="15.75" customHeight="1">
      <c r="A1227" s="10">
        <v>4</v>
      </c>
      <c r="B1227" s="11">
        <v>12</v>
      </c>
      <c r="C1227" s="11"/>
      <c r="D1227" s="12" t="s">
        <v>455</v>
      </c>
      <c r="E1227" s="13"/>
      <c r="F1227" s="13">
        <v>0</v>
      </c>
      <c r="G1227" s="14"/>
      <c r="H1227" s="15" t="str">
        <f t="shared" si="15"/>
        <v/>
      </c>
    </row>
    <row r="1228" spans="1:8" ht="15.75" customHeight="1">
      <c r="A1228" s="10"/>
      <c r="B1228" s="11"/>
      <c r="C1228" s="11"/>
      <c r="D1228" s="12"/>
      <c r="E1228" s="13"/>
      <c r="F1228" s="13"/>
      <c r="G1228" s="14"/>
      <c r="H1228" s="15" t="str">
        <f t="shared" si="15"/>
        <v/>
      </c>
    </row>
    <row r="1229" spans="1:8" ht="15.75" customHeight="1">
      <c r="A1229" s="10">
        <v>4</v>
      </c>
      <c r="B1229" s="11">
        <v>12</v>
      </c>
      <c r="C1229" s="11"/>
      <c r="D1229" s="12" t="s">
        <v>139</v>
      </c>
      <c r="E1229" s="13" t="s">
        <v>137</v>
      </c>
      <c r="F1229" s="13">
        <v>0</v>
      </c>
      <c r="G1229" s="14"/>
      <c r="H1229" s="15" t="str">
        <f t="shared" si="15"/>
        <v/>
      </c>
    </row>
    <row r="1230" spans="1:8" ht="15.75" customHeight="1">
      <c r="A1230" s="10"/>
      <c r="B1230" s="11"/>
      <c r="C1230" s="11"/>
      <c r="D1230" s="12"/>
      <c r="E1230" s="13"/>
      <c r="F1230" s="13"/>
      <c r="G1230" s="14"/>
      <c r="H1230" s="15" t="str">
        <f t="shared" si="15"/>
        <v/>
      </c>
    </row>
    <row r="1231" spans="1:8" ht="15.75" customHeight="1">
      <c r="A1231" s="10">
        <v>4</v>
      </c>
      <c r="B1231" s="11">
        <v>12</v>
      </c>
      <c r="C1231" s="11"/>
      <c r="D1231" s="12" t="s">
        <v>420</v>
      </c>
      <c r="E1231" s="13" t="s">
        <v>39</v>
      </c>
      <c r="F1231" s="13">
        <v>0</v>
      </c>
      <c r="G1231" s="14"/>
      <c r="H1231" s="15" t="str">
        <f t="shared" si="15"/>
        <v/>
      </c>
    </row>
    <row r="1232" spans="1:8" ht="15.75" customHeight="1">
      <c r="A1232" s="10"/>
      <c r="B1232" s="11"/>
      <c r="C1232" s="11"/>
      <c r="D1232" s="12"/>
      <c r="E1232" s="13"/>
      <c r="F1232" s="13"/>
      <c r="G1232" s="14"/>
      <c r="H1232" s="15" t="str">
        <f t="shared" si="15"/>
        <v/>
      </c>
    </row>
    <row r="1233" spans="1:8" ht="15.75" customHeight="1">
      <c r="A1233" s="10">
        <v>4</v>
      </c>
      <c r="B1233" s="11">
        <v>12</v>
      </c>
      <c r="C1233" s="11"/>
      <c r="D1233" s="12" t="s">
        <v>486</v>
      </c>
      <c r="E1233" s="13"/>
      <c r="F1233" s="13">
        <v>0</v>
      </c>
      <c r="G1233" s="14"/>
      <c r="H1233" s="15" t="str">
        <f t="shared" si="15"/>
        <v/>
      </c>
    </row>
    <row r="1234" spans="1:8" ht="15.75" customHeight="1">
      <c r="A1234" s="10"/>
      <c r="B1234" s="11"/>
      <c r="C1234" s="11"/>
      <c r="D1234" s="12"/>
      <c r="E1234" s="13"/>
      <c r="F1234" s="13"/>
      <c r="G1234" s="14"/>
      <c r="H1234" s="15" t="str">
        <f t="shared" si="15"/>
        <v/>
      </c>
    </row>
    <row r="1235" spans="1:8" ht="15.75" customHeight="1">
      <c r="A1235" s="10">
        <v>4</v>
      </c>
      <c r="B1235" s="11">
        <v>12</v>
      </c>
      <c r="C1235" s="11"/>
      <c r="D1235" s="12" t="s">
        <v>140</v>
      </c>
      <c r="E1235" s="13" t="s">
        <v>39</v>
      </c>
      <c r="F1235" s="13">
        <v>0</v>
      </c>
      <c r="G1235" s="14"/>
      <c r="H1235" s="15" t="str">
        <f t="shared" si="15"/>
        <v/>
      </c>
    </row>
    <row r="1236" spans="1:8" ht="15.75" customHeight="1">
      <c r="A1236" s="10"/>
      <c r="B1236" s="11"/>
      <c r="C1236" s="11"/>
      <c r="D1236" s="12"/>
      <c r="E1236" s="13"/>
      <c r="F1236" s="13"/>
      <c r="G1236" s="14"/>
      <c r="H1236" s="15" t="str">
        <f t="shared" si="15"/>
        <v/>
      </c>
    </row>
    <row r="1237" spans="1:8" ht="15.75" customHeight="1">
      <c r="A1237" s="10">
        <v>4</v>
      </c>
      <c r="B1237" s="11">
        <v>12</v>
      </c>
      <c r="C1237" s="11"/>
      <c r="D1237" s="12" t="s">
        <v>141</v>
      </c>
      <c r="E1237" s="13"/>
      <c r="F1237" s="13">
        <v>0</v>
      </c>
      <c r="G1237" s="14"/>
      <c r="H1237" s="15" t="str">
        <f t="shared" si="15"/>
        <v/>
      </c>
    </row>
    <row r="1238" spans="1:8" ht="15.75" customHeight="1">
      <c r="A1238" s="10"/>
      <c r="B1238" s="11"/>
      <c r="C1238" s="11"/>
      <c r="D1238" s="12"/>
      <c r="E1238" s="13"/>
      <c r="F1238" s="13"/>
      <c r="G1238" s="14"/>
      <c r="H1238" s="15" t="str">
        <f t="shared" si="15"/>
        <v/>
      </c>
    </row>
    <row r="1239" spans="1:8" ht="15.75" customHeight="1">
      <c r="A1239" s="10">
        <v>4</v>
      </c>
      <c r="B1239" s="11">
        <v>12</v>
      </c>
      <c r="C1239" s="11"/>
      <c r="D1239" s="12" t="s">
        <v>247</v>
      </c>
      <c r="E1239" s="13" t="s">
        <v>39</v>
      </c>
      <c r="F1239" s="13">
        <v>0</v>
      </c>
      <c r="G1239" s="14"/>
      <c r="H1239" s="15" t="str">
        <f t="shared" si="15"/>
        <v/>
      </c>
    </row>
    <row r="1240" spans="1:8" ht="15.75" customHeight="1">
      <c r="A1240" s="10"/>
      <c r="B1240" s="11"/>
      <c r="C1240" s="11"/>
      <c r="D1240" s="12"/>
      <c r="E1240" s="13"/>
      <c r="F1240" s="13"/>
      <c r="G1240" s="14"/>
      <c r="H1240" s="15" t="str">
        <f t="shared" si="15"/>
        <v/>
      </c>
    </row>
    <row r="1241" spans="1:8" ht="15.75" customHeight="1">
      <c r="A1241" s="10">
        <v>4</v>
      </c>
      <c r="B1241" s="11">
        <v>12</v>
      </c>
      <c r="C1241" s="11"/>
      <c r="D1241" s="12" t="s">
        <v>248</v>
      </c>
      <c r="E1241" s="13"/>
      <c r="F1241" s="13">
        <v>0</v>
      </c>
      <c r="G1241" s="14"/>
      <c r="H1241" s="15" t="str">
        <f t="shared" si="15"/>
        <v/>
      </c>
    </row>
    <row r="1242" spans="1:8" ht="15.75" customHeight="1">
      <c r="A1242" s="10"/>
      <c r="B1242" s="11"/>
      <c r="C1242" s="11"/>
      <c r="D1242" s="12"/>
      <c r="E1242" s="13"/>
      <c r="F1242" s="13"/>
      <c r="G1242" s="14"/>
      <c r="H1242" s="15" t="str">
        <f t="shared" si="15"/>
        <v/>
      </c>
    </row>
    <row r="1243" spans="1:8" ht="15.75" customHeight="1">
      <c r="A1243" s="10">
        <v>4</v>
      </c>
      <c r="B1243" s="11">
        <v>12</v>
      </c>
      <c r="C1243" s="11"/>
      <c r="D1243" s="12" t="s">
        <v>487</v>
      </c>
      <c r="E1243" s="13" t="s">
        <v>39</v>
      </c>
      <c r="F1243" s="13">
        <v>0</v>
      </c>
      <c r="G1243" s="14"/>
      <c r="H1243" s="15" t="str">
        <f t="shared" si="15"/>
        <v/>
      </c>
    </row>
    <row r="1244" spans="1:8" ht="15.75" customHeight="1">
      <c r="A1244" s="10"/>
      <c r="B1244" s="11"/>
      <c r="C1244" s="11"/>
      <c r="D1244" s="12"/>
      <c r="E1244" s="13"/>
      <c r="F1244" s="13"/>
      <c r="G1244" s="14"/>
      <c r="H1244" s="15" t="str">
        <f t="shared" si="15"/>
        <v/>
      </c>
    </row>
    <row r="1245" spans="1:8" ht="15.75" customHeight="1">
      <c r="A1245" s="10">
        <v>4</v>
      </c>
      <c r="B1245" s="11">
        <v>12</v>
      </c>
      <c r="C1245" s="11"/>
      <c r="D1245" s="12" t="s">
        <v>488</v>
      </c>
      <c r="E1245" s="13"/>
      <c r="F1245" s="13">
        <v>0</v>
      </c>
      <c r="G1245" s="14"/>
      <c r="H1245" s="15" t="str">
        <f t="shared" si="15"/>
        <v/>
      </c>
    </row>
    <row r="1246" spans="1:8" ht="15.75" customHeight="1">
      <c r="A1246" s="10"/>
      <c r="B1246" s="11"/>
      <c r="C1246" s="11"/>
      <c r="D1246" s="12"/>
      <c r="E1246" s="13"/>
      <c r="F1246" s="13"/>
      <c r="G1246" s="14"/>
      <c r="H1246" s="15" t="str">
        <f t="shared" si="15"/>
        <v/>
      </c>
    </row>
    <row r="1247" spans="1:8" ht="15.75" customHeight="1">
      <c r="A1247" s="10">
        <v>4</v>
      </c>
      <c r="B1247" s="11">
        <v>12</v>
      </c>
      <c r="C1247" s="11"/>
      <c r="D1247" s="12" t="s">
        <v>489</v>
      </c>
      <c r="E1247" s="13"/>
      <c r="F1247" s="13">
        <v>0</v>
      </c>
      <c r="G1247" s="14"/>
      <c r="H1247" s="15" t="str">
        <f t="shared" si="15"/>
        <v/>
      </c>
    </row>
    <row r="1248" spans="1:8" ht="15.75" customHeight="1">
      <c r="A1248" s="10"/>
      <c r="B1248" s="11"/>
      <c r="C1248" s="11"/>
      <c r="D1248" s="12"/>
      <c r="E1248" s="13"/>
      <c r="F1248" s="13"/>
      <c r="G1248" s="14"/>
      <c r="H1248" s="15" t="str">
        <f t="shared" si="15"/>
        <v/>
      </c>
    </row>
    <row r="1249" spans="1:8" ht="15.75" customHeight="1">
      <c r="A1249" s="10">
        <v>4</v>
      </c>
      <c r="B1249" s="11">
        <v>12</v>
      </c>
      <c r="C1249" s="11"/>
      <c r="D1249" s="12" t="s">
        <v>490</v>
      </c>
      <c r="E1249" s="13"/>
      <c r="F1249" s="13">
        <v>0</v>
      </c>
      <c r="G1249" s="14"/>
      <c r="H1249" s="15" t="str">
        <f t="shared" si="15"/>
        <v/>
      </c>
    </row>
    <row r="1250" spans="1:8" ht="15.75" customHeight="1">
      <c r="A1250" s="10"/>
      <c r="B1250" s="11"/>
      <c r="C1250" s="11"/>
      <c r="D1250" s="12"/>
      <c r="E1250" s="13"/>
      <c r="F1250" s="13"/>
      <c r="G1250" s="14"/>
      <c r="H1250" s="15" t="str">
        <f t="shared" si="15"/>
        <v/>
      </c>
    </row>
    <row r="1251" spans="1:8" ht="15.75" customHeight="1">
      <c r="A1251" s="10">
        <v>4</v>
      </c>
      <c r="B1251" s="11">
        <v>12</v>
      </c>
      <c r="C1251" s="11"/>
      <c r="D1251" s="12" t="s">
        <v>491</v>
      </c>
      <c r="E1251" s="13" t="s">
        <v>39</v>
      </c>
      <c r="F1251" s="13">
        <v>0</v>
      </c>
      <c r="G1251" s="14"/>
      <c r="H1251" s="15" t="str">
        <f t="shared" si="15"/>
        <v/>
      </c>
    </row>
    <row r="1252" spans="1:8" ht="15.75" customHeight="1">
      <c r="A1252" s="10"/>
      <c r="B1252" s="11"/>
      <c r="C1252" s="11"/>
      <c r="D1252" s="12"/>
      <c r="E1252" s="13"/>
      <c r="F1252" s="13"/>
      <c r="G1252" s="14"/>
      <c r="H1252" s="15" t="str">
        <f t="shared" si="15"/>
        <v/>
      </c>
    </row>
    <row r="1253" spans="1:8" ht="15.75" customHeight="1">
      <c r="A1253" s="10">
        <v>4</v>
      </c>
      <c r="B1253" s="11">
        <v>12</v>
      </c>
      <c r="C1253" s="11"/>
      <c r="D1253" s="12" t="s">
        <v>492</v>
      </c>
      <c r="E1253" s="13"/>
      <c r="F1253" s="13">
        <v>0</v>
      </c>
      <c r="G1253" s="14"/>
      <c r="H1253" s="15" t="str">
        <f t="shared" si="15"/>
        <v/>
      </c>
    </row>
    <row r="1254" spans="1:8" ht="15.75" customHeight="1">
      <c r="A1254" s="10"/>
      <c r="B1254" s="11"/>
      <c r="C1254" s="11"/>
      <c r="D1254" s="12"/>
      <c r="E1254" s="13"/>
      <c r="F1254" s="13"/>
      <c r="G1254" s="14"/>
      <c r="H1254" s="15" t="str">
        <f t="shared" si="15"/>
        <v/>
      </c>
    </row>
    <row r="1255" spans="1:8" ht="15.75" customHeight="1">
      <c r="A1255" s="10">
        <v>4</v>
      </c>
      <c r="B1255" s="11">
        <v>12</v>
      </c>
      <c r="C1255" s="11"/>
      <c r="D1255" s="12" t="s">
        <v>493</v>
      </c>
      <c r="E1255" s="13"/>
      <c r="F1255" s="13">
        <v>0</v>
      </c>
      <c r="G1255" s="14"/>
      <c r="H1255" s="15" t="str">
        <f t="shared" si="15"/>
        <v/>
      </c>
    </row>
    <row r="1256" spans="1:8" ht="15.75" customHeight="1">
      <c r="A1256" s="10"/>
      <c r="B1256" s="11"/>
      <c r="C1256" s="11"/>
      <c r="D1256" s="12"/>
      <c r="E1256" s="13"/>
      <c r="F1256" s="13"/>
      <c r="G1256" s="14"/>
      <c r="H1256" s="15" t="str">
        <f t="shared" si="15"/>
        <v/>
      </c>
    </row>
    <row r="1257" spans="1:8" ht="15.75" customHeight="1">
      <c r="A1257" s="10">
        <v>4</v>
      </c>
      <c r="B1257" s="11">
        <v>12</v>
      </c>
      <c r="C1257" s="11"/>
      <c r="D1257" s="12" t="s">
        <v>494</v>
      </c>
      <c r="E1257" s="13"/>
      <c r="F1257" s="13">
        <v>0</v>
      </c>
      <c r="G1257" s="14"/>
      <c r="H1257" s="15" t="str">
        <f t="shared" si="15"/>
        <v/>
      </c>
    </row>
    <row r="1258" spans="1:8" ht="15.75" customHeight="1">
      <c r="A1258" s="10"/>
      <c r="B1258" s="11"/>
      <c r="C1258" s="11"/>
      <c r="D1258" s="12"/>
      <c r="E1258" s="13"/>
      <c r="F1258" s="13"/>
      <c r="G1258" s="14"/>
      <c r="H1258" s="15" t="str">
        <f t="shared" si="15"/>
        <v/>
      </c>
    </row>
    <row r="1259" spans="1:8" ht="15.75" customHeight="1">
      <c r="A1259" s="10">
        <v>4</v>
      </c>
      <c r="B1259" s="11">
        <v>12</v>
      </c>
      <c r="C1259" s="11"/>
      <c r="D1259" s="12" t="s">
        <v>495</v>
      </c>
      <c r="E1259" s="13"/>
      <c r="F1259" s="13">
        <v>0</v>
      </c>
      <c r="G1259" s="14"/>
      <c r="H1259" s="15" t="str">
        <f t="shared" si="15"/>
        <v/>
      </c>
    </row>
    <row r="1260" spans="1:8" ht="15.75" customHeight="1">
      <c r="A1260" s="10"/>
      <c r="B1260" s="11"/>
      <c r="C1260" s="11"/>
      <c r="D1260" s="12"/>
      <c r="E1260" s="13"/>
      <c r="F1260" s="13"/>
      <c r="G1260" s="14"/>
      <c r="H1260" s="15" t="str">
        <f t="shared" si="15"/>
        <v/>
      </c>
    </row>
    <row r="1261" spans="1:8" ht="15.75" customHeight="1">
      <c r="A1261" s="10">
        <v>4</v>
      </c>
      <c r="B1261" s="11">
        <v>12</v>
      </c>
      <c r="C1261" s="11"/>
      <c r="D1261" s="12" t="s">
        <v>496</v>
      </c>
      <c r="E1261" s="13"/>
      <c r="F1261" s="13">
        <v>0</v>
      </c>
      <c r="G1261" s="14"/>
      <c r="H1261" s="15" t="str">
        <f t="shared" si="15"/>
        <v/>
      </c>
    </row>
    <row r="1262" spans="1:8" ht="15.75" customHeight="1">
      <c r="A1262" s="10"/>
      <c r="B1262" s="11"/>
      <c r="C1262" s="11"/>
      <c r="D1262" s="12"/>
      <c r="E1262" s="13"/>
      <c r="F1262" s="13"/>
      <c r="G1262" s="14"/>
      <c r="H1262" s="15" t="str">
        <f t="shared" si="15"/>
        <v/>
      </c>
    </row>
    <row r="1263" spans="1:8" ht="15.75" customHeight="1">
      <c r="A1263" s="10">
        <v>4</v>
      </c>
      <c r="B1263" s="11">
        <v>12</v>
      </c>
      <c r="C1263" s="11"/>
      <c r="D1263" s="12" t="s">
        <v>497</v>
      </c>
      <c r="E1263" s="13"/>
      <c r="F1263" s="13">
        <v>0</v>
      </c>
      <c r="G1263" s="14"/>
      <c r="H1263" s="15" t="str">
        <f t="shared" si="15"/>
        <v/>
      </c>
    </row>
    <row r="1264" spans="1:8" ht="15.75" customHeight="1">
      <c r="A1264" s="10"/>
      <c r="B1264" s="11"/>
      <c r="C1264" s="11"/>
      <c r="D1264" s="12"/>
      <c r="E1264" s="13"/>
      <c r="F1264" s="13"/>
      <c r="G1264" s="14"/>
      <c r="H1264" s="15" t="str">
        <f t="shared" si="15"/>
        <v/>
      </c>
    </row>
    <row r="1265" spans="1:8" ht="15.75" customHeight="1">
      <c r="A1265" s="10">
        <v>4</v>
      </c>
      <c r="B1265" s="11">
        <v>12</v>
      </c>
      <c r="C1265" s="11"/>
      <c r="D1265" s="12" t="s">
        <v>490</v>
      </c>
      <c r="E1265" s="13"/>
      <c r="F1265" s="13">
        <v>0</v>
      </c>
      <c r="G1265" s="14"/>
      <c r="H1265" s="15" t="str">
        <f t="shared" si="15"/>
        <v/>
      </c>
    </row>
    <row r="1266" spans="1:8" ht="15.75" customHeight="1">
      <c r="A1266" s="10"/>
      <c r="B1266" s="11"/>
      <c r="C1266" s="11"/>
      <c r="D1266" s="12"/>
      <c r="E1266" s="13"/>
      <c r="F1266" s="13"/>
      <c r="G1266" s="14"/>
      <c r="H1266" s="15" t="str">
        <f t="shared" si="15"/>
        <v/>
      </c>
    </row>
    <row r="1267" spans="1:8" ht="15.75" customHeight="1">
      <c r="A1267" s="10">
        <v>4</v>
      </c>
      <c r="B1267" s="11">
        <v>12</v>
      </c>
      <c r="C1267" s="11"/>
      <c r="D1267" s="12" t="s">
        <v>498</v>
      </c>
      <c r="E1267" s="13" t="s">
        <v>39</v>
      </c>
      <c r="F1267" s="13">
        <v>0</v>
      </c>
      <c r="G1267" s="14"/>
      <c r="H1267" s="15" t="str">
        <f t="shared" si="15"/>
        <v/>
      </c>
    </row>
    <row r="1268" spans="1:8" ht="15.75" customHeight="1">
      <c r="A1268" s="10"/>
      <c r="B1268" s="11"/>
      <c r="C1268" s="11"/>
      <c r="D1268" s="12"/>
      <c r="E1268" s="13"/>
      <c r="F1268" s="13"/>
      <c r="G1268" s="14"/>
      <c r="H1268" s="15" t="str">
        <f t="shared" si="15"/>
        <v/>
      </c>
    </row>
    <row r="1269" spans="1:8" ht="15.75" customHeight="1">
      <c r="A1269" s="10">
        <v>4</v>
      </c>
      <c r="B1269" s="11">
        <v>12</v>
      </c>
      <c r="C1269" s="11"/>
      <c r="D1269" s="12" t="s">
        <v>499</v>
      </c>
      <c r="E1269" s="13"/>
      <c r="F1269" s="13">
        <v>0</v>
      </c>
      <c r="G1269" s="14"/>
      <c r="H1269" s="15" t="str">
        <f t="shared" si="15"/>
        <v/>
      </c>
    </row>
    <row r="1270" spans="1:8" ht="15.75" customHeight="1">
      <c r="A1270" s="10"/>
      <c r="B1270" s="11"/>
      <c r="C1270" s="11"/>
      <c r="D1270" s="12"/>
      <c r="E1270" s="13"/>
      <c r="F1270" s="13"/>
      <c r="G1270" s="14"/>
      <c r="H1270" s="15" t="str">
        <f t="shared" si="15"/>
        <v/>
      </c>
    </row>
    <row r="1271" spans="1:8" ht="15.75" customHeight="1">
      <c r="A1271" s="10">
        <v>4</v>
      </c>
      <c r="B1271" s="11">
        <v>12</v>
      </c>
      <c r="C1271" s="11"/>
      <c r="D1271" s="12" t="s">
        <v>500</v>
      </c>
      <c r="E1271" s="13" t="s">
        <v>39</v>
      </c>
      <c r="F1271" s="13">
        <v>0</v>
      </c>
      <c r="G1271" s="14"/>
      <c r="H1271" s="15" t="str">
        <f t="shared" si="15"/>
        <v/>
      </c>
    </row>
    <row r="1272" spans="1:8" ht="15.75" customHeight="1">
      <c r="A1272" s="10"/>
      <c r="B1272" s="11"/>
      <c r="C1272" s="11"/>
      <c r="D1272" s="12"/>
      <c r="E1272" s="13"/>
      <c r="F1272" s="13"/>
      <c r="G1272" s="14"/>
      <c r="H1272" s="15" t="str">
        <f t="shared" si="15"/>
        <v/>
      </c>
    </row>
    <row r="1273" spans="1:8" ht="15.75" customHeight="1">
      <c r="A1273" s="10">
        <v>4</v>
      </c>
      <c r="B1273" s="11">
        <v>12</v>
      </c>
      <c r="C1273" s="11"/>
      <c r="D1273" s="12" t="s">
        <v>501</v>
      </c>
      <c r="E1273" s="13"/>
      <c r="F1273" s="13">
        <v>0</v>
      </c>
      <c r="G1273" s="14"/>
      <c r="H1273" s="15" t="str">
        <f t="shared" si="15"/>
        <v/>
      </c>
    </row>
    <row r="1274" spans="1:8" ht="15.75" customHeight="1">
      <c r="A1274" s="10"/>
      <c r="B1274" s="11"/>
      <c r="C1274" s="11"/>
      <c r="D1274" s="12"/>
      <c r="E1274" s="13"/>
      <c r="F1274" s="13"/>
      <c r="G1274" s="14"/>
      <c r="H1274" s="15" t="str">
        <f t="shared" si="15"/>
        <v/>
      </c>
    </row>
    <row r="1275" spans="1:8" ht="15.75" customHeight="1">
      <c r="A1275" s="10">
        <v>4</v>
      </c>
      <c r="B1275" s="11">
        <v>12</v>
      </c>
      <c r="C1275" s="11"/>
      <c r="D1275" s="12" t="s">
        <v>502</v>
      </c>
      <c r="E1275" s="13"/>
      <c r="F1275" s="13">
        <v>0</v>
      </c>
      <c r="G1275" s="14"/>
      <c r="H1275" s="15" t="str">
        <f t="shared" si="15"/>
        <v/>
      </c>
    </row>
    <row r="1276" spans="1:8" ht="15.75" customHeight="1">
      <c r="A1276" s="10"/>
      <c r="B1276" s="11"/>
      <c r="C1276" s="11"/>
      <c r="D1276" s="12"/>
      <c r="E1276" s="13"/>
      <c r="F1276" s="13"/>
      <c r="G1276" s="14"/>
      <c r="H1276" s="15" t="str">
        <f t="shared" si="15"/>
        <v/>
      </c>
    </row>
    <row r="1277" spans="1:8" ht="15.75" customHeight="1">
      <c r="A1277" s="10">
        <v>4</v>
      </c>
      <c r="B1277" s="11">
        <v>12</v>
      </c>
      <c r="C1277" s="11"/>
      <c r="D1277" s="12" t="s">
        <v>503</v>
      </c>
      <c r="E1277" s="13" t="s">
        <v>39</v>
      </c>
      <c r="F1277" s="13">
        <v>0</v>
      </c>
      <c r="G1277" s="14"/>
      <c r="H1277" s="15" t="str">
        <f t="shared" si="15"/>
        <v/>
      </c>
    </row>
    <row r="1278" spans="1:8" ht="15.75" customHeight="1">
      <c r="A1278" s="10"/>
      <c r="B1278" s="11"/>
      <c r="C1278" s="11"/>
      <c r="D1278" s="12"/>
      <c r="E1278" s="13"/>
      <c r="F1278" s="13"/>
      <c r="G1278" s="14"/>
      <c r="H1278" s="15" t="str">
        <f t="shared" si="15"/>
        <v/>
      </c>
    </row>
    <row r="1279" spans="1:8" ht="15.75" customHeight="1">
      <c r="A1279" s="10">
        <v>4</v>
      </c>
      <c r="B1279" s="11">
        <v>12</v>
      </c>
      <c r="C1279" s="11"/>
      <c r="D1279" s="12" t="s">
        <v>504</v>
      </c>
      <c r="E1279" s="13"/>
      <c r="F1279" s="13">
        <v>0</v>
      </c>
      <c r="G1279" s="14"/>
      <c r="H1279" s="15" t="str">
        <f t="shared" si="15"/>
        <v/>
      </c>
    </row>
    <row r="1280" spans="1:8" ht="15.75" customHeight="1">
      <c r="A1280" s="10"/>
      <c r="B1280" s="11"/>
      <c r="C1280" s="11"/>
      <c r="D1280" s="12"/>
      <c r="E1280" s="13"/>
      <c r="F1280" s="13"/>
      <c r="G1280" s="14"/>
      <c r="H1280" s="15" t="str">
        <f t="shared" si="15"/>
        <v/>
      </c>
    </row>
    <row r="1281" spans="1:8" ht="15.75" customHeight="1">
      <c r="A1281" s="10">
        <v>4</v>
      </c>
      <c r="B1281" s="11">
        <v>12</v>
      </c>
      <c r="C1281" s="11"/>
      <c r="D1281" s="12" t="s">
        <v>505</v>
      </c>
      <c r="E1281" s="13" t="s">
        <v>39</v>
      </c>
      <c r="F1281" s="13">
        <v>0</v>
      </c>
      <c r="G1281" s="14"/>
      <c r="H1281" s="15" t="str">
        <f t="shared" si="15"/>
        <v/>
      </c>
    </row>
    <row r="1282" spans="1:8" ht="15.75" customHeight="1">
      <c r="A1282" s="10"/>
      <c r="B1282" s="11"/>
      <c r="C1282" s="11"/>
      <c r="D1282" s="12"/>
      <c r="E1282" s="13"/>
      <c r="F1282" s="13"/>
      <c r="G1282" s="14"/>
      <c r="H1282" s="15" t="str">
        <f t="shared" si="15"/>
        <v/>
      </c>
    </row>
    <row r="1283" spans="1:8" ht="15.75" customHeight="1">
      <c r="A1283" s="10">
        <v>4</v>
      </c>
      <c r="B1283" s="11">
        <v>12</v>
      </c>
      <c r="C1283" s="11"/>
      <c r="D1283" s="12" t="s">
        <v>506</v>
      </c>
      <c r="E1283" s="13"/>
      <c r="F1283" s="13">
        <v>0</v>
      </c>
      <c r="G1283" s="14"/>
      <c r="H1283" s="15" t="str">
        <f t="shared" si="15"/>
        <v/>
      </c>
    </row>
    <row r="1284" spans="1:8" ht="15.75" customHeight="1">
      <c r="A1284" s="10"/>
      <c r="B1284" s="11"/>
      <c r="C1284" s="11"/>
      <c r="D1284" s="12"/>
      <c r="E1284" s="13"/>
      <c r="F1284" s="13"/>
      <c r="G1284" s="14"/>
      <c r="H1284" s="15" t="str">
        <f t="shared" si="15"/>
        <v/>
      </c>
    </row>
    <row r="1285" spans="1:8" ht="15.75" customHeight="1">
      <c r="A1285" s="10">
        <v>4</v>
      </c>
      <c r="B1285" s="11">
        <v>12</v>
      </c>
      <c r="C1285" s="11"/>
      <c r="D1285" s="12" t="s">
        <v>507</v>
      </c>
      <c r="E1285" s="13"/>
      <c r="F1285" s="13">
        <v>0</v>
      </c>
      <c r="G1285" s="14"/>
      <c r="H1285" s="15" t="str">
        <f t="shared" si="15"/>
        <v/>
      </c>
    </row>
    <row r="1286" spans="1:8" ht="15.75" customHeight="1">
      <c r="A1286" s="10"/>
      <c r="B1286" s="11"/>
      <c r="C1286" s="11"/>
      <c r="D1286" s="12"/>
      <c r="E1286" s="13"/>
      <c r="F1286" s="13"/>
      <c r="G1286" s="14"/>
      <c r="H1286" s="15" t="str">
        <f t="shared" si="15"/>
        <v/>
      </c>
    </row>
    <row r="1287" spans="1:8" ht="15.75" customHeight="1">
      <c r="A1287" s="10">
        <v>4</v>
      </c>
      <c r="B1287" s="11">
        <v>12</v>
      </c>
      <c r="C1287" s="11"/>
      <c r="D1287" s="12" t="s">
        <v>508</v>
      </c>
      <c r="E1287" s="13"/>
      <c r="F1287" s="13">
        <v>0</v>
      </c>
      <c r="G1287" s="14"/>
      <c r="H1287" s="15" t="str">
        <f t="shared" si="15"/>
        <v/>
      </c>
    </row>
    <row r="1288" spans="1:8" ht="15.75" customHeight="1">
      <c r="A1288" s="10"/>
      <c r="B1288" s="11"/>
      <c r="C1288" s="11"/>
      <c r="D1288" s="12"/>
      <c r="E1288" s="13"/>
      <c r="F1288" s="13"/>
      <c r="G1288" s="14"/>
      <c r="H1288" s="15" t="str">
        <f t="shared" si="15"/>
        <v/>
      </c>
    </row>
    <row r="1289" spans="1:8" ht="15.75" customHeight="1">
      <c r="A1289" s="10">
        <v>4</v>
      </c>
      <c r="B1289" s="11">
        <v>12</v>
      </c>
      <c r="C1289" s="11"/>
      <c r="D1289" s="12" t="s">
        <v>509</v>
      </c>
      <c r="E1289" s="13" t="s">
        <v>39</v>
      </c>
      <c r="F1289" s="13">
        <v>0</v>
      </c>
      <c r="G1289" s="14"/>
      <c r="H1289" s="15" t="str">
        <f t="shared" si="15"/>
        <v/>
      </c>
    </row>
    <row r="1290" spans="1:8" ht="15.75" customHeight="1">
      <c r="A1290" s="10"/>
      <c r="B1290" s="11"/>
      <c r="C1290" s="11"/>
      <c r="D1290" s="12"/>
      <c r="E1290" s="13"/>
      <c r="F1290" s="13"/>
      <c r="G1290" s="14"/>
      <c r="H1290" s="15" t="str">
        <f t="shared" si="15"/>
        <v/>
      </c>
    </row>
    <row r="1291" spans="1:8" ht="15.75" customHeight="1">
      <c r="A1291" s="10">
        <v>4</v>
      </c>
      <c r="B1291" s="11">
        <v>12</v>
      </c>
      <c r="C1291" s="11"/>
      <c r="D1291" s="12" t="s">
        <v>510</v>
      </c>
      <c r="E1291" s="13"/>
      <c r="F1291" s="13">
        <v>0</v>
      </c>
      <c r="G1291" s="14"/>
      <c r="H1291" s="15" t="str">
        <f t="shared" si="15"/>
        <v/>
      </c>
    </row>
    <row r="1292" spans="1:8" ht="15.75" customHeight="1">
      <c r="A1292" s="10"/>
      <c r="B1292" s="11"/>
      <c r="C1292" s="11"/>
      <c r="D1292" s="12"/>
      <c r="E1292" s="13"/>
      <c r="F1292" s="13"/>
      <c r="G1292" s="14"/>
      <c r="H1292" s="15" t="str">
        <f t="shared" si="15"/>
        <v/>
      </c>
    </row>
    <row r="1293" spans="1:8" ht="15.75" customHeight="1">
      <c r="A1293" s="10">
        <v>4</v>
      </c>
      <c r="B1293" s="11">
        <v>12</v>
      </c>
      <c r="C1293" s="11"/>
      <c r="D1293" s="12" t="s">
        <v>511</v>
      </c>
      <c r="E1293" s="13" t="s">
        <v>39</v>
      </c>
      <c r="F1293" s="13">
        <v>0</v>
      </c>
      <c r="G1293" s="14"/>
      <c r="H1293" s="15" t="str">
        <f t="shared" si="15"/>
        <v/>
      </c>
    </row>
    <row r="1294" spans="1:8" ht="15.75" customHeight="1">
      <c r="A1294" s="10"/>
      <c r="B1294" s="11"/>
      <c r="C1294" s="11"/>
      <c r="D1294" s="12"/>
      <c r="E1294" s="13"/>
      <c r="F1294" s="13"/>
      <c r="G1294" s="14"/>
      <c r="H1294" s="15" t="str">
        <f t="shared" si="15"/>
        <v/>
      </c>
    </row>
    <row r="1295" spans="1:8" ht="15.75" customHeight="1">
      <c r="A1295" s="10">
        <v>4</v>
      </c>
      <c r="B1295" s="11">
        <v>12</v>
      </c>
      <c r="C1295" s="11"/>
      <c r="D1295" s="12" t="s">
        <v>512</v>
      </c>
      <c r="E1295" s="13"/>
      <c r="F1295" s="13">
        <v>0</v>
      </c>
      <c r="G1295" s="14"/>
      <c r="H1295" s="15" t="str">
        <f t="shared" si="15"/>
        <v/>
      </c>
    </row>
    <row r="1296" spans="1:8" ht="15.75" customHeight="1">
      <c r="A1296" s="10"/>
      <c r="B1296" s="11"/>
      <c r="C1296" s="11"/>
      <c r="D1296" s="12"/>
      <c r="E1296" s="13"/>
      <c r="F1296" s="13"/>
      <c r="G1296" s="14"/>
      <c r="H1296" s="15" t="str">
        <f t="shared" si="15"/>
        <v/>
      </c>
    </row>
    <row r="1297" spans="1:8" ht="15.75" customHeight="1">
      <c r="A1297" s="10">
        <v>4</v>
      </c>
      <c r="B1297" s="11">
        <v>12</v>
      </c>
      <c r="C1297" s="11"/>
      <c r="D1297" s="12" t="s">
        <v>513</v>
      </c>
      <c r="E1297" s="13" t="s">
        <v>39</v>
      </c>
      <c r="F1297" s="13">
        <v>0</v>
      </c>
      <c r="G1297" s="14"/>
      <c r="H1297" s="15" t="str">
        <f t="shared" si="15"/>
        <v/>
      </c>
    </row>
    <row r="1298" spans="1:8" ht="15.75" customHeight="1">
      <c r="A1298" s="10"/>
      <c r="B1298" s="11"/>
      <c r="C1298" s="11"/>
      <c r="D1298" s="12"/>
      <c r="E1298" s="13"/>
      <c r="F1298" s="13"/>
      <c r="G1298" s="14"/>
      <c r="H1298" s="15" t="str">
        <f t="shared" si="15"/>
        <v/>
      </c>
    </row>
    <row r="1299" spans="1:8" ht="15.75" customHeight="1">
      <c r="A1299" s="10">
        <v>4</v>
      </c>
      <c r="B1299" s="11">
        <v>12</v>
      </c>
      <c r="C1299" s="11"/>
      <c r="D1299" s="12" t="s">
        <v>514</v>
      </c>
      <c r="E1299" s="13"/>
      <c r="F1299" s="13">
        <v>0</v>
      </c>
      <c r="G1299" s="14"/>
      <c r="H1299" s="15" t="str">
        <f t="shared" si="15"/>
        <v/>
      </c>
    </row>
    <row r="1300" spans="1:8" ht="15.75" customHeight="1">
      <c r="A1300" s="10"/>
      <c r="B1300" s="11"/>
      <c r="C1300" s="11"/>
      <c r="D1300" s="12"/>
      <c r="E1300" s="13"/>
      <c r="F1300" s="13"/>
      <c r="G1300" s="14"/>
      <c r="H1300" s="15" t="str">
        <f t="shared" si="15"/>
        <v/>
      </c>
    </row>
    <row r="1301" spans="1:8" ht="15.75" customHeight="1">
      <c r="A1301" s="10">
        <v>4</v>
      </c>
      <c r="B1301" s="11">
        <v>12</v>
      </c>
      <c r="C1301" s="11"/>
      <c r="D1301" s="12" t="s">
        <v>515</v>
      </c>
      <c r="E1301" s="13" t="s">
        <v>39</v>
      </c>
      <c r="F1301" s="13">
        <v>0</v>
      </c>
      <c r="G1301" s="14"/>
      <c r="H1301" s="15" t="str">
        <f t="shared" si="15"/>
        <v/>
      </c>
    </row>
    <row r="1302" spans="1:8" ht="15.75" customHeight="1">
      <c r="A1302" s="10"/>
      <c r="B1302" s="11"/>
      <c r="C1302" s="11"/>
      <c r="D1302" s="12"/>
      <c r="E1302" s="13"/>
      <c r="F1302" s="13"/>
      <c r="G1302" s="14"/>
      <c r="H1302" s="15" t="str">
        <f t="shared" si="15"/>
        <v/>
      </c>
    </row>
    <row r="1303" spans="1:8" ht="15.75" customHeight="1">
      <c r="A1303" s="10">
        <v>4</v>
      </c>
      <c r="B1303" s="11">
        <v>12</v>
      </c>
      <c r="C1303" s="11"/>
      <c r="D1303" s="12" t="s">
        <v>516</v>
      </c>
      <c r="E1303" s="13"/>
      <c r="F1303" s="13">
        <v>0</v>
      </c>
      <c r="G1303" s="14"/>
      <c r="H1303" s="15" t="str">
        <f t="shared" si="15"/>
        <v/>
      </c>
    </row>
    <row r="1304" spans="1:8" ht="15.75" customHeight="1">
      <c r="A1304" s="10"/>
      <c r="B1304" s="11"/>
      <c r="C1304" s="11"/>
      <c r="D1304" s="12"/>
      <c r="E1304" s="13"/>
      <c r="F1304" s="13"/>
      <c r="G1304" s="14"/>
      <c r="H1304" s="15" t="str">
        <f t="shared" si="15"/>
        <v/>
      </c>
    </row>
    <row r="1305" spans="1:8" ht="15.75" customHeight="1">
      <c r="A1305" s="10">
        <v>4</v>
      </c>
      <c r="B1305" s="11">
        <v>12</v>
      </c>
      <c r="C1305" s="11"/>
      <c r="D1305" s="12" t="s">
        <v>517</v>
      </c>
      <c r="E1305" s="13" t="s">
        <v>39</v>
      </c>
      <c r="F1305" s="13">
        <v>0</v>
      </c>
      <c r="G1305" s="14"/>
      <c r="H1305" s="15" t="str">
        <f t="shared" si="15"/>
        <v/>
      </c>
    </row>
    <row r="1306" spans="1:8" ht="15.75" customHeight="1">
      <c r="A1306" s="10"/>
      <c r="B1306" s="11"/>
      <c r="C1306" s="11"/>
      <c r="D1306" s="12"/>
      <c r="E1306" s="13"/>
      <c r="F1306" s="13"/>
      <c r="G1306" s="14"/>
      <c r="H1306" s="15" t="str">
        <f t="shared" si="15"/>
        <v/>
      </c>
    </row>
    <row r="1307" spans="1:8" ht="15.75" customHeight="1">
      <c r="A1307" s="10">
        <v>4</v>
      </c>
      <c r="B1307" s="11">
        <v>12</v>
      </c>
      <c r="C1307" s="11"/>
      <c r="D1307" s="12" t="s">
        <v>518</v>
      </c>
      <c r="E1307" s="13"/>
      <c r="F1307" s="13">
        <v>0</v>
      </c>
      <c r="G1307" s="14"/>
      <c r="H1307" s="15" t="str">
        <f t="shared" si="15"/>
        <v/>
      </c>
    </row>
    <row r="1308" spans="1:8" ht="15.75" customHeight="1">
      <c r="A1308" s="10"/>
      <c r="B1308" s="11"/>
      <c r="C1308" s="11"/>
      <c r="D1308" s="12"/>
      <c r="E1308" s="13"/>
      <c r="F1308" s="13"/>
      <c r="G1308" s="14"/>
      <c r="H1308" s="15" t="str">
        <f t="shared" si="15"/>
        <v/>
      </c>
    </row>
    <row r="1309" spans="1:8" ht="15.75" customHeight="1">
      <c r="A1309" s="10">
        <v>4</v>
      </c>
      <c r="B1309" s="11">
        <v>12</v>
      </c>
      <c r="C1309" s="11"/>
      <c r="D1309" s="12" t="s">
        <v>519</v>
      </c>
      <c r="E1309" s="13" t="s">
        <v>39</v>
      </c>
      <c r="F1309" s="13">
        <v>0</v>
      </c>
      <c r="G1309" s="14"/>
      <c r="H1309" s="15" t="str">
        <f t="shared" si="15"/>
        <v/>
      </c>
    </row>
    <row r="1310" spans="1:8" ht="15.75" customHeight="1">
      <c r="A1310" s="10"/>
      <c r="B1310" s="11"/>
      <c r="C1310" s="11"/>
      <c r="D1310" s="12"/>
      <c r="E1310" s="13"/>
      <c r="F1310" s="13"/>
      <c r="G1310" s="14"/>
      <c r="H1310" s="15" t="str">
        <f t="shared" si="15"/>
        <v/>
      </c>
    </row>
    <row r="1311" spans="1:8" ht="15.75" customHeight="1">
      <c r="A1311" s="10">
        <v>4</v>
      </c>
      <c r="B1311" s="11">
        <v>12</v>
      </c>
      <c r="C1311" s="11"/>
      <c r="D1311" s="12" t="s">
        <v>520</v>
      </c>
      <c r="E1311" s="13"/>
      <c r="F1311" s="13">
        <v>0</v>
      </c>
      <c r="G1311" s="14"/>
      <c r="H1311" s="15" t="str">
        <f t="shared" si="15"/>
        <v/>
      </c>
    </row>
    <row r="1312" spans="1:8" ht="15.75" customHeight="1">
      <c r="A1312" s="10"/>
      <c r="B1312" s="11"/>
      <c r="C1312" s="11"/>
      <c r="D1312" s="12"/>
      <c r="E1312" s="13"/>
      <c r="F1312" s="13"/>
      <c r="G1312" s="14"/>
      <c r="H1312" s="15" t="str">
        <f t="shared" si="15"/>
        <v/>
      </c>
    </row>
    <row r="1313" spans="1:8" ht="15.75" customHeight="1">
      <c r="A1313" s="10">
        <v>4</v>
      </c>
      <c r="B1313" s="11">
        <v>12</v>
      </c>
      <c r="C1313" s="11"/>
      <c r="D1313" s="12" t="s">
        <v>521</v>
      </c>
      <c r="E1313" s="13" t="s">
        <v>39</v>
      </c>
      <c r="F1313" s="13">
        <v>0</v>
      </c>
      <c r="G1313" s="14"/>
      <c r="H1313" s="15" t="str">
        <f t="shared" si="15"/>
        <v/>
      </c>
    </row>
    <row r="1314" spans="1:8" ht="15.75" customHeight="1">
      <c r="A1314" s="10"/>
      <c r="B1314" s="11"/>
      <c r="C1314" s="11"/>
      <c r="D1314" s="12"/>
      <c r="E1314" s="13"/>
      <c r="F1314" s="13"/>
      <c r="G1314" s="14"/>
      <c r="H1314" s="15" t="str">
        <f t="shared" si="15"/>
        <v/>
      </c>
    </row>
    <row r="1315" spans="1:8" ht="15.75" customHeight="1">
      <c r="A1315" s="10">
        <v>4</v>
      </c>
      <c r="B1315" s="11">
        <v>12</v>
      </c>
      <c r="C1315" s="11"/>
      <c r="D1315" s="12" t="s">
        <v>522</v>
      </c>
      <c r="E1315" s="13"/>
      <c r="F1315" s="13">
        <v>0</v>
      </c>
      <c r="G1315" s="14"/>
      <c r="H1315" s="15" t="str">
        <f t="shared" si="15"/>
        <v/>
      </c>
    </row>
    <row r="1316" spans="1:8" ht="15.75" customHeight="1">
      <c r="A1316" s="10"/>
      <c r="B1316" s="11"/>
      <c r="C1316" s="11"/>
      <c r="D1316" s="12"/>
      <c r="E1316" s="13"/>
      <c r="F1316" s="13"/>
      <c r="G1316" s="14"/>
      <c r="H1316" s="15" t="str">
        <f t="shared" si="15"/>
        <v/>
      </c>
    </row>
    <row r="1317" spans="1:8" ht="15.75" customHeight="1">
      <c r="A1317" s="10">
        <v>4</v>
      </c>
      <c r="B1317" s="11">
        <v>12</v>
      </c>
      <c r="C1317" s="11"/>
      <c r="D1317" s="12" t="s">
        <v>523</v>
      </c>
      <c r="E1317" s="13" t="s">
        <v>39</v>
      </c>
      <c r="F1317" s="13">
        <v>0</v>
      </c>
      <c r="G1317" s="14"/>
      <c r="H1317" s="15" t="str">
        <f t="shared" si="15"/>
        <v/>
      </c>
    </row>
    <row r="1318" spans="1:8" ht="15.75" customHeight="1">
      <c r="A1318" s="10"/>
      <c r="B1318" s="11"/>
      <c r="C1318" s="11"/>
      <c r="D1318" s="12"/>
      <c r="E1318" s="13"/>
      <c r="F1318" s="13"/>
      <c r="G1318" s="14"/>
      <c r="H1318" s="15" t="str">
        <f t="shared" si="15"/>
        <v/>
      </c>
    </row>
    <row r="1319" spans="1:8" ht="15.75" customHeight="1">
      <c r="A1319" s="10">
        <v>4</v>
      </c>
      <c r="B1319" s="11">
        <v>12</v>
      </c>
      <c r="C1319" s="11"/>
      <c r="D1319" s="12" t="s">
        <v>524</v>
      </c>
      <c r="E1319" s="13"/>
      <c r="F1319" s="13">
        <v>0</v>
      </c>
      <c r="G1319" s="14"/>
      <c r="H1319" s="15" t="str">
        <f t="shared" si="15"/>
        <v/>
      </c>
    </row>
    <row r="1320" spans="1:8" ht="15.75" customHeight="1">
      <c r="A1320" s="10"/>
      <c r="B1320" s="11"/>
      <c r="C1320" s="11"/>
      <c r="D1320" s="12"/>
      <c r="E1320" s="13"/>
      <c r="F1320" s="13"/>
      <c r="G1320" s="14"/>
      <c r="H1320" s="15" t="str">
        <f t="shared" si="15"/>
        <v/>
      </c>
    </row>
    <row r="1321" spans="1:8" ht="15.75" customHeight="1">
      <c r="A1321" s="10">
        <v>4</v>
      </c>
      <c r="B1321" s="11">
        <v>12</v>
      </c>
      <c r="C1321" s="11"/>
      <c r="D1321" s="12" t="s">
        <v>525</v>
      </c>
      <c r="E1321" s="13"/>
      <c r="F1321" s="13">
        <v>0</v>
      </c>
      <c r="G1321" s="14"/>
      <c r="H1321" s="15" t="str">
        <f t="shared" si="15"/>
        <v/>
      </c>
    </row>
    <row r="1322" spans="1:8" ht="15.75" customHeight="1">
      <c r="A1322" s="10"/>
      <c r="B1322" s="11"/>
      <c r="C1322" s="11"/>
      <c r="D1322" s="12"/>
      <c r="E1322" s="13"/>
      <c r="F1322" s="13"/>
      <c r="G1322" s="14"/>
      <c r="H1322" s="15" t="str">
        <f t="shared" si="15"/>
        <v/>
      </c>
    </row>
    <row r="1323" spans="1:8" ht="15.75" customHeight="1">
      <c r="A1323" s="10">
        <v>4</v>
      </c>
      <c r="B1323" s="11">
        <v>12</v>
      </c>
      <c r="C1323" s="11"/>
      <c r="D1323" s="12" t="s">
        <v>526</v>
      </c>
      <c r="E1323" s="13" t="s">
        <v>39</v>
      </c>
      <c r="F1323" s="13">
        <v>0</v>
      </c>
      <c r="G1323" s="14"/>
      <c r="H1323" s="15" t="str">
        <f t="shared" si="15"/>
        <v/>
      </c>
    </row>
    <row r="1324" spans="1:8" ht="15.75" customHeight="1">
      <c r="A1324" s="10"/>
      <c r="B1324" s="11"/>
      <c r="C1324" s="11"/>
      <c r="D1324" s="12"/>
      <c r="E1324" s="13"/>
      <c r="F1324" s="13"/>
      <c r="G1324" s="14"/>
      <c r="H1324" s="15" t="str">
        <f t="shared" si="15"/>
        <v/>
      </c>
    </row>
    <row r="1325" spans="1:8" ht="15.75" customHeight="1">
      <c r="A1325" s="10">
        <v>4</v>
      </c>
      <c r="B1325" s="11">
        <v>12</v>
      </c>
      <c r="C1325" s="11"/>
      <c r="D1325" s="12" t="s">
        <v>527</v>
      </c>
      <c r="E1325" s="13"/>
      <c r="F1325" s="13">
        <v>0</v>
      </c>
      <c r="G1325" s="14"/>
      <c r="H1325" s="15" t="str">
        <f t="shared" si="15"/>
        <v/>
      </c>
    </row>
    <row r="1326" spans="1:8" ht="15.75" customHeight="1">
      <c r="A1326" s="10"/>
      <c r="B1326" s="11"/>
      <c r="C1326" s="11"/>
      <c r="D1326" s="12"/>
      <c r="E1326" s="13"/>
      <c r="F1326" s="13"/>
      <c r="G1326" s="14"/>
      <c r="H1326" s="15" t="str">
        <f t="shared" si="15"/>
        <v/>
      </c>
    </row>
    <row r="1327" spans="1:8" ht="15.75" customHeight="1">
      <c r="A1327" s="10">
        <v>4</v>
      </c>
      <c r="B1327" s="11">
        <v>12</v>
      </c>
      <c r="C1327" s="11"/>
      <c r="D1327" s="12" t="s">
        <v>528</v>
      </c>
      <c r="E1327" s="13"/>
      <c r="F1327" s="13">
        <v>0</v>
      </c>
      <c r="G1327" s="14"/>
      <c r="H1327" s="15" t="str">
        <f t="shared" si="15"/>
        <v/>
      </c>
    </row>
    <row r="1328" spans="1:8" ht="15.75" customHeight="1">
      <c r="A1328" s="10"/>
      <c r="B1328" s="11"/>
      <c r="C1328" s="11"/>
      <c r="D1328" s="12"/>
      <c r="E1328" s="13"/>
      <c r="F1328" s="13"/>
      <c r="G1328" s="14"/>
      <c r="H1328" s="15" t="str">
        <f t="shared" si="15"/>
        <v/>
      </c>
    </row>
    <row r="1329" spans="1:8" ht="15.75" customHeight="1">
      <c r="A1329" s="10">
        <v>4</v>
      </c>
      <c r="B1329" s="11">
        <v>12</v>
      </c>
      <c r="C1329" s="11"/>
      <c r="D1329" s="12" t="s">
        <v>529</v>
      </c>
      <c r="E1329" s="13" t="s">
        <v>39</v>
      </c>
      <c r="F1329" s="13">
        <v>0</v>
      </c>
      <c r="G1329" s="14"/>
      <c r="H1329" s="15" t="str">
        <f t="shared" si="15"/>
        <v/>
      </c>
    </row>
    <row r="1330" spans="1:8" ht="15.75" customHeight="1">
      <c r="A1330" s="10"/>
      <c r="B1330" s="11"/>
      <c r="C1330" s="11"/>
      <c r="D1330" s="12"/>
      <c r="E1330" s="13"/>
      <c r="F1330" s="13"/>
      <c r="G1330" s="14"/>
      <c r="H1330" s="15" t="str">
        <f t="shared" si="15"/>
        <v/>
      </c>
    </row>
    <row r="1331" spans="1:8" ht="15.75" customHeight="1">
      <c r="A1331" s="10">
        <v>4</v>
      </c>
      <c r="B1331" s="11">
        <v>12</v>
      </c>
      <c r="C1331" s="11"/>
      <c r="D1331" s="12" t="s">
        <v>530</v>
      </c>
      <c r="E1331" s="13"/>
      <c r="F1331" s="13">
        <v>0</v>
      </c>
      <c r="G1331" s="14"/>
      <c r="H1331" s="15" t="str">
        <f t="shared" si="15"/>
        <v/>
      </c>
    </row>
    <row r="1332" spans="1:8" ht="15.75" customHeight="1">
      <c r="A1332" s="10"/>
      <c r="B1332" s="11"/>
      <c r="C1332" s="11"/>
      <c r="D1332" s="12"/>
      <c r="E1332" s="13"/>
      <c r="F1332" s="13"/>
      <c r="G1332" s="14"/>
      <c r="H1332" s="15" t="str">
        <f t="shared" si="15"/>
        <v/>
      </c>
    </row>
    <row r="1333" spans="1:8" ht="15.75" customHeight="1">
      <c r="A1333" s="10">
        <v>4</v>
      </c>
      <c r="B1333" s="11">
        <v>12</v>
      </c>
      <c r="C1333" s="11"/>
      <c r="D1333" s="12" t="s">
        <v>531</v>
      </c>
      <c r="E1333" s="13" t="s">
        <v>39</v>
      </c>
      <c r="F1333" s="13">
        <v>0</v>
      </c>
      <c r="G1333" s="14"/>
      <c r="H1333" s="15" t="str">
        <f t="shared" si="15"/>
        <v/>
      </c>
    </row>
    <row r="1334" spans="1:8" ht="15.75" customHeight="1">
      <c r="A1334" s="10"/>
      <c r="B1334" s="11"/>
      <c r="C1334" s="11"/>
      <c r="D1334" s="12"/>
      <c r="E1334" s="13"/>
      <c r="F1334" s="13"/>
      <c r="G1334" s="14"/>
      <c r="H1334" s="15" t="str">
        <f t="shared" si="15"/>
        <v/>
      </c>
    </row>
    <row r="1335" spans="1:8" ht="15.75" customHeight="1">
      <c r="A1335" s="10">
        <v>4</v>
      </c>
      <c r="B1335" s="11">
        <v>12</v>
      </c>
      <c r="C1335" s="11"/>
      <c r="D1335" s="12" t="s">
        <v>532</v>
      </c>
      <c r="E1335" s="13"/>
      <c r="F1335" s="13">
        <v>0</v>
      </c>
      <c r="G1335" s="14"/>
      <c r="H1335" s="15" t="str">
        <f t="shared" si="15"/>
        <v/>
      </c>
    </row>
    <row r="1336" spans="1:8" ht="15.75" customHeight="1">
      <c r="A1336" s="10"/>
      <c r="B1336" s="11"/>
      <c r="C1336" s="11"/>
      <c r="D1336" s="12"/>
      <c r="E1336" s="13"/>
      <c r="F1336" s="13"/>
      <c r="G1336" s="14"/>
      <c r="H1336" s="15" t="str">
        <f t="shared" si="15"/>
        <v/>
      </c>
    </row>
    <row r="1337" spans="1:8" ht="15.75" customHeight="1">
      <c r="A1337" s="10">
        <v>4</v>
      </c>
      <c r="B1337" s="11">
        <v>12</v>
      </c>
      <c r="C1337" s="11"/>
      <c r="D1337" s="12" t="s">
        <v>533</v>
      </c>
      <c r="E1337" s="13" t="s">
        <v>39</v>
      </c>
      <c r="F1337" s="13">
        <v>0</v>
      </c>
      <c r="G1337" s="14"/>
      <c r="H1337" s="15" t="str">
        <f t="shared" si="15"/>
        <v/>
      </c>
    </row>
    <row r="1338" spans="1:8" ht="15.75" customHeight="1">
      <c r="A1338" s="10"/>
      <c r="B1338" s="11"/>
      <c r="C1338" s="11"/>
      <c r="D1338" s="12"/>
      <c r="E1338" s="13"/>
      <c r="F1338" s="13"/>
      <c r="G1338" s="14"/>
      <c r="H1338" s="15" t="str">
        <f t="shared" si="15"/>
        <v/>
      </c>
    </row>
    <row r="1339" spans="1:8" ht="15.75" customHeight="1">
      <c r="A1339" s="10">
        <v>4</v>
      </c>
      <c r="B1339" s="11">
        <v>12</v>
      </c>
      <c r="C1339" s="11"/>
      <c r="D1339" s="12" t="s">
        <v>534</v>
      </c>
      <c r="E1339" s="13"/>
      <c r="F1339" s="13">
        <v>0</v>
      </c>
      <c r="G1339" s="14"/>
      <c r="H1339" s="15" t="str">
        <f t="shared" si="15"/>
        <v/>
      </c>
    </row>
    <row r="1340" spans="1:8" ht="15.75" customHeight="1">
      <c r="A1340" s="10"/>
      <c r="B1340" s="11"/>
      <c r="C1340" s="11"/>
      <c r="D1340" s="12"/>
      <c r="E1340" s="13"/>
      <c r="F1340" s="13"/>
      <c r="G1340" s="14"/>
      <c r="H1340" s="15" t="str">
        <f t="shared" si="15"/>
        <v/>
      </c>
    </row>
    <row r="1341" spans="1:8" ht="15.75" customHeight="1">
      <c r="A1341" s="10">
        <v>4</v>
      </c>
      <c r="B1341" s="11">
        <v>12</v>
      </c>
      <c r="C1341" s="11"/>
      <c r="D1341" s="12" t="s">
        <v>535</v>
      </c>
      <c r="E1341" s="13" t="s">
        <v>39</v>
      </c>
      <c r="F1341" s="13">
        <v>0</v>
      </c>
      <c r="G1341" s="14"/>
      <c r="H1341" s="15" t="str">
        <f t="shared" si="15"/>
        <v/>
      </c>
    </row>
    <row r="1342" spans="1:8" ht="15.75" customHeight="1">
      <c r="A1342" s="10"/>
      <c r="B1342" s="11"/>
      <c r="C1342" s="11"/>
      <c r="D1342" s="12"/>
      <c r="E1342" s="13"/>
      <c r="F1342" s="13"/>
      <c r="G1342" s="14"/>
      <c r="H1342" s="15" t="str">
        <f t="shared" si="15"/>
        <v/>
      </c>
    </row>
    <row r="1343" spans="1:8" ht="15.75" customHeight="1">
      <c r="A1343" s="10">
        <v>4</v>
      </c>
      <c r="B1343" s="11">
        <v>12</v>
      </c>
      <c r="C1343" s="11"/>
      <c r="D1343" s="12" t="s">
        <v>536</v>
      </c>
      <c r="E1343" s="13"/>
      <c r="F1343" s="13">
        <v>0</v>
      </c>
      <c r="G1343" s="14"/>
      <c r="H1343" s="15" t="str">
        <f t="shared" si="15"/>
        <v/>
      </c>
    </row>
    <row r="1344" spans="1:8" ht="15.75" customHeight="1">
      <c r="A1344" s="10"/>
      <c r="B1344" s="11"/>
      <c r="C1344" s="11"/>
      <c r="D1344" s="12"/>
      <c r="E1344" s="13"/>
      <c r="F1344" s="13"/>
      <c r="G1344" s="14"/>
      <c r="H1344" s="15" t="str">
        <f t="shared" si="15"/>
        <v/>
      </c>
    </row>
    <row r="1345" spans="1:8" ht="15.75" customHeight="1">
      <c r="A1345" s="10">
        <v>4</v>
      </c>
      <c r="B1345" s="11">
        <v>12</v>
      </c>
      <c r="C1345" s="11"/>
      <c r="D1345" s="12" t="s">
        <v>537</v>
      </c>
      <c r="E1345" s="13" t="s">
        <v>39</v>
      </c>
      <c r="F1345" s="13">
        <v>0</v>
      </c>
      <c r="G1345" s="14"/>
      <c r="H1345" s="15" t="str">
        <f t="shared" si="15"/>
        <v/>
      </c>
    </row>
    <row r="1346" spans="1:8" ht="15.75" customHeight="1">
      <c r="A1346" s="10"/>
      <c r="B1346" s="11"/>
      <c r="C1346" s="11"/>
      <c r="D1346" s="12"/>
      <c r="E1346" s="13"/>
      <c r="F1346" s="13"/>
      <c r="G1346" s="14"/>
      <c r="H1346" s="15" t="str">
        <f t="shared" si="15"/>
        <v/>
      </c>
    </row>
    <row r="1347" spans="1:8" ht="15.75" customHeight="1">
      <c r="A1347" s="10">
        <v>4</v>
      </c>
      <c r="B1347" s="11">
        <v>12</v>
      </c>
      <c r="C1347" s="11"/>
      <c r="D1347" s="12" t="s">
        <v>538</v>
      </c>
      <c r="E1347" s="13"/>
      <c r="F1347" s="13">
        <v>0</v>
      </c>
      <c r="G1347" s="14"/>
      <c r="H1347" s="15" t="str">
        <f t="shared" si="15"/>
        <v/>
      </c>
    </row>
    <row r="1348" spans="1:8" ht="15.75" customHeight="1">
      <c r="A1348" s="10"/>
      <c r="B1348" s="11"/>
      <c r="C1348" s="11"/>
      <c r="D1348" s="12"/>
      <c r="E1348" s="13"/>
      <c r="F1348" s="13"/>
      <c r="G1348" s="14"/>
      <c r="H1348" s="15" t="str">
        <f t="shared" si="15"/>
        <v/>
      </c>
    </row>
    <row r="1349" spans="1:8" ht="15.75" customHeight="1">
      <c r="A1349" s="10">
        <v>4</v>
      </c>
      <c r="B1349" s="11">
        <v>12</v>
      </c>
      <c r="C1349" s="11"/>
      <c r="D1349" s="12" t="s">
        <v>539</v>
      </c>
      <c r="E1349" s="13"/>
      <c r="F1349" s="13">
        <v>0</v>
      </c>
      <c r="G1349" s="14"/>
      <c r="H1349" s="15" t="str">
        <f t="shared" si="15"/>
        <v/>
      </c>
    </row>
    <row r="1350" spans="1:8" ht="15.75" customHeight="1">
      <c r="A1350" s="10"/>
      <c r="B1350" s="11"/>
      <c r="C1350" s="11"/>
      <c r="D1350" s="12"/>
      <c r="E1350" s="13"/>
      <c r="F1350" s="13"/>
      <c r="G1350" s="14"/>
      <c r="H1350" s="15" t="str">
        <f t="shared" si="15"/>
        <v/>
      </c>
    </row>
    <row r="1351" spans="1:8" ht="15.75" customHeight="1">
      <c r="A1351" s="10">
        <v>4</v>
      </c>
      <c r="B1351" s="11">
        <v>12</v>
      </c>
      <c r="C1351" s="11"/>
      <c r="D1351" s="12" t="s">
        <v>540</v>
      </c>
      <c r="E1351" s="13" t="s">
        <v>39</v>
      </c>
      <c r="F1351" s="13">
        <v>0</v>
      </c>
      <c r="G1351" s="14"/>
      <c r="H1351" s="15" t="str">
        <f t="shared" si="15"/>
        <v/>
      </c>
    </row>
    <row r="1352" spans="1:8" ht="15.75" customHeight="1">
      <c r="A1352" s="10"/>
      <c r="B1352" s="11"/>
      <c r="C1352" s="11"/>
      <c r="D1352" s="12"/>
      <c r="E1352" s="13"/>
      <c r="F1352" s="13"/>
      <c r="G1352" s="14"/>
      <c r="H1352" s="15" t="str">
        <f t="shared" si="15"/>
        <v/>
      </c>
    </row>
    <row r="1353" spans="1:8" ht="15.75" customHeight="1">
      <c r="A1353" s="10">
        <v>4</v>
      </c>
      <c r="B1353" s="11">
        <v>12</v>
      </c>
      <c r="C1353" s="11"/>
      <c r="D1353" s="12" t="s">
        <v>541</v>
      </c>
      <c r="E1353" s="13"/>
      <c r="F1353" s="13">
        <v>0</v>
      </c>
      <c r="G1353" s="14"/>
      <c r="H1353" s="15" t="str">
        <f t="shared" si="15"/>
        <v/>
      </c>
    </row>
    <row r="1354" spans="1:8" ht="15.75" customHeight="1">
      <c r="A1354" s="10"/>
      <c r="B1354" s="11"/>
      <c r="C1354" s="11"/>
      <c r="D1354" s="12"/>
      <c r="E1354" s="13"/>
      <c r="F1354" s="13"/>
      <c r="G1354" s="14"/>
      <c r="H1354" s="15" t="str">
        <f t="shared" si="15"/>
        <v/>
      </c>
    </row>
    <row r="1355" spans="1:8" ht="15.75" customHeight="1">
      <c r="A1355" s="10">
        <v>4</v>
      </c>
      <c r="B1355" s="11">
        <v>12</v>
      </c>
      <c r="C1355" s="11"/>
      <c r="D1355" s="12" t="s">
        <v>420</v>
      </c>
      <c r="E1355" s="13" t="s">
        <v>39</v>
      </c>
      <c r="F1355" s="13">
        <v>0</v>
      </c>
      <c r="G1355" s="14"/>
      <c r="H1355" s="15" t="str">
        <f t="shared" si="15"/>
        <v/>
      </c>
    </row>
    <row r="1356" spans="1:8" ht="15.75" customHeight="1">
      <c r="A1356" s="10"/>
      <c r="B1356" s="11"/>
      <c r="C1356" s="11"/>
      <c r="D1356" s="12"/>
      <c r="E1356" s="13"/>
      <c r="F1356" s="13"/>
      <c r="G1356" s="14"/>
      <c r="H1356" s="15" t="str">
        <f t="shared" si="15"/>
        <v/>
      </c>
    </row>
    <row r="1357" spans="1:8" ht="15.75" customHeight="1">
      <c r="A1357" s="10">
        <v>4</v>
      </c>
      <c r="B1357" s="11">
        <v>12</v>
      </c>
      <c r="C1357" s="11"/>
      <c r="D1357" s="12" t="s">
        <v>542</v>
      </c>
      <c r="E1357" s="13"/>
      <c r="F1357" s="13">
        <v>0</v>
      </c>
      <c r="G1357" s="14"/>
      <c r="H1357" s="15" t="str">
        <f t="shared" si="15"/>
        <v/>
      </c>
    </row>
    <row r="1358" spans="1:8" ht="15.75" customHeight="1">
      <c r="A1358" s="10"/>
      <c r="B1358" s="11"/>
      <c r="C1358" s="11"/>
      <c r="D1358" s="12"/>
      <c r="E1358" s="13"/>
      <c r="F1358" s="13"/>
      <c r="G1358" s="14"/>
      <c r="H1358" s="15" t="str">
        <f t="shared" si="15"/>
        <v/>
      </c>
    </row>
    <row r="1359" spans="1:8" ht="15.75" customHeight="1">
      <c r="A1359" s="10">
        <v>4</v>
      </c>
      <c r="B1359" s="11">
        <v>12</v>
      </c>
      <c r="C1359" s="11"/>
      <c r="D1359" s="12" t="s">
        <v>422</v>
      </c>
      <c r="E1359" s="13"/>
      <c r="F1359" s="13">
        <v>0</v>
      </c>
      <c r="G1359" s="14"/>
      <c r="H1359" s="15" t="str">
        <f t="shared" si="15"/>
        <v/>
      </c>
    </row>
    <row r="1360" spans="1:8" ht="15.75" customHeight="1">
      <c r="A1360" s="10"/>
      <c r="B1360" s="11"/>
      <c r="C1360" s="11"/>
      <c r="D1360" s="12"/>
      <c r="E1360" s="13"/>
      <c r="F1360" s="13"/>
      <c r="G1360" s="14"/>
      <c r="H1360" s="15" t="str">
        <f t="shared" si="15"/>
        <v/>
      </c>
    </row>
    <row r="1361" spans="1:8" ht="15.75" customHeight="1">
      <c r="A1361" s="10">
        <v>4</v>
      </c>
      <c r="B1361" s="11">
        <v>12</v>
      </c>
      <c r="C1361" s="11"/>
      <c r="D1361" s="12"/>
      <c r="E1361" s="13" t="s">
        <v>160</v>
      </c>
      <c r="F1361" s="13">
        <v>0</v>
      </c>
      <c r="G1361" s="14"/>
      <c r="H1361" s="15" t="str">
        <f t="shared" si="15"/>
        <v/>
      </c>
    </row>
    <row r="1362" spans="1:8" ht="15.75" customHeight="1">
      <c r="A1362" s="10"/>
      <c r="B1362" s="11"/>
      <c r="C1362" s="11"/>
      <c r="D1362" s="12"/>
      <c r="E1362" s="13"/>
      <c r="F1362" s="13"/>
      <c r="G1362" s="14"/>
      <c r="H1362" s="15" t="str">
        <f t="shared" si="15"/>
        <v/>
      </c>
    </row>
    <row r="1363" spans="1:8" ht="15.75" customHeight="1">
      <c r="A1363" s="10">
        <v>4</v>
      </c>
      <c r="B1363" s="11">
        <v>12</v>
      </c>
      <c r="C1363" s="11"/>
      <c r="D1363" s="12" t="s">
        <v>543</v>
      </c>
      <c r="E1363" s="13" t="s">
        <v>137</v>
      </c>
      <c r="F1363" s="13">
        <v>0</v>
      </c>
      <c r="G1363" s="14"/>
      <c r="H1363" s="15" t="str">
        <f t="shared" si="15"/>
        <v/>
      </c>
    </row>
    <row r="1364" spans="1:8" ht="15.75" customHeight="1">
      <c r="A1364" s="10"/>
      <c r="B1364" s="11"/>
      <c r="C1364" s="11"/>
      <c r="D1364" s="12"/>
      <c r="E1364" s="13"/>
      <c r="F1364" s="13"/>
      <c r="G1364" s="14"/>
      <c r="H1364" s="15" t="str">
        <f t="shared" si="15"/>
        <v/>
      </c>
    </row>
    <row r="1365" spans="1:8" ht="15.75" customHeight="1">
      <c r="A1365" s="10">
        <v>4</v>
      </c>
      <c r="B1365" s="11">
        <v>12</v>
      </c>
      <c r="C1365" s="11"/>
      <c r="D1365" s="12" t="s">
        <v>544</v>
      </c>
      <c r="E1365" s="13" t="s">
        <v>39</v>
      </c>
      <c r="F1365" s="13">
        <v>0</v>
      </c>
      <c r="G1365" s="14"/>
      <c r="H1365" s="15" t="str">
        <f t="shared" si="15"/>
        <v/>
      </c>
    </row>
    <row r="1366" spans="1:8" ht="15.75" customHeight="1">
      <c r="A1366" s="10"/>
      <c r="B1366" s="11"/>
      <c r="C1366" s="11"/>
      <c r="D1366" s="12"/>
      <c r="E1366" s="13"/>
      <c r="F1366" s="13"/>
      <c r="G1366" s="14"/>
      <c r="H1366" s="15" t="str">
        <f t="shared" si="15"/>
        <v/>
      </c>
    </row>
    <row r="1367" spans="1:8" ht="15.75" customHeight="1">
      <c r="A1367" s="10">
        <v>4</v>
      </c>
      <c r="B1367" s="11">
        <v>12</v>
      </c>
      <c r="C1367" s="11">
        <v>1</v>
      </c>
      <c r="D1367" s="12" t="s">
        <v>545</v>
      </c>
      <c r="E1367" s="13" t="s">
        <v>180</v>
      </c>
      <c r="F1367" s="13">
        <v>1</v>
      </c>
      <c r="G1367" s="14">
        <v>3500</v>
      </c>
      <c r="H1367" s="15">
        <f t="shared" si="15"/>
        <v>3500</v>
      </c>
    </row>
    <row r="1368" spans="1:8" ht="15.75" customHeight="1">
      <c r="A1368" s="10"/>
      <c r="B1368" s="11"/>
      <c r="C1368" s="11"/>
      <c r="D1368" s="12"/>
      <c r="E1368" s="13"/>
      <c r="F1368" s="13"/>
      <c r="G1368" s="14"/>
      <c r="H1368" s="15" t="str">
        <f t="shared" si="15"/>
        <v/>
      </c>
    </row>
    <row r="1369" spans="1:8" ht="15.75" customHeight="1">
      <c r="A1369" s="10">
        <v>4</v>
      </c>
      <c r="B1369" s="11">
        <v>12</v>
      </c>
      <c r="C1369" s="11"/>
      <c r="D1369" s="12" t="s">
        <v>546</v>
      </c>
      <c r="E1369" s="13" t="s">
        <v>39</v>
      </c>
      <c r="F1369" s="13">
        <v>0</v>
      </c>
      <c r="G1369" s="14"/>
      <c r="H1369" s="15" t="str">
        <f t="shared" si="15"/>
        <v/>
      </c>
    </row>
    <row r="1370" spans="1:8" ht="15.75" customHeight="1">
      <c r="A1370" s="10"/>
      <c r="B1370" s="11"/>
      <c r="C1370" s="11"/>
      <c r="D1370" s="12"/>
      <c r="E1370" s="13"/>
      <c r="F1370" s="13"/>
      <c r="G1370" s="14"/>
      <c r="H1370" s="15" t="str">
        <f t="shared" si="15"/>
        <v/>
      </c>
    </row>
    <row r="1371" spans="1:8" ht="15.75" customHeight="1">
      <c r="A1371" s="10">
        <v>4</v>
      </c>
      <c r="B1371" s="11">
        <v>12</v>
      </c>
      <c r="C1371" s="11">
        <v>2</v>
      </c>
      <c r="D1371" s="12" t="s">
        <v>547</v>
      </c>
      <c r="E1371" s="13" t="s">
        <v>199</v>
      </c>
      <c r="F1371" s="13">
        <v>36</v>
      </c>
      <c r="G1371" s="14">
        <v>115</v>
      </c>
      <c r="H1371" s="15">
        <f t="shared" si="15"/>
        <v>4140</v>
      </c>
    </row>
    <row r="1372" spans="1:8" ht="15.75" customHeight="1">
      <c r="A1372" s="10"/>
      <c r="B1372" s="11"/>
      <c r="C1372" s="11"/>
      <c r="D1372" s="12"/>
      <c r="E1372" s="13"/>
      <c r="F1372" s="13"/>
      <c r="G1372" s="14"/>
      <c r="H1372" s="15" t="str">
        <f t="shared" si="15"/>
        <v/>
      </c>
    </row>
    <row r="1373" spans="1:8" ht="15.75" customHeight="1">
      <c r="A1373" s="10">
        <v>4</v>
      </c>
      <c r="B1373" s="11">
        <v>12</v>
      </c>
      <c r="C1373" s="11">
        <v>3</v>
      </c>
      <c r="D1373" s="12" t="s">
        <v>548</v>
      </c>
      <c r="E1373" s="13" t="s">
        <v>199</v>
      </c>
      <c r="F1373" s="13">
        <v>35</v>
      </c>
      <c r="G1373" s="14">
        <v>115</v>
      </c>
      <c r="H1373" s="15">
        <f t="shared" si="15"/>
        <v>4025</v>
      </c>
    </row>
    <row r="1374" spans="1:8" ht="15.75" customHeight="1">
      <c r="A1374" s="10"/>
      <c r="B1374" s="11"/>
      <c r="C1374" s="11"/>
      <c r="D1374" s="12"/>
      <c r="E1374" s="13"/>
      <c r="F1374" s="13"/>
      <c r="G1374" s="14"/>
      <c r="H1374" s="15" t="str">
        <f t="shared" si="15"/>
        <v/>
      </c>
    </row>
    <row r="1375" spans="1:8" ht="15.75" customHeight="1">
      <c r="A1375" s="10">
        <v>4</v>
      </c>
      <c r="B1375" s="11">
        <v>12</v>
      </c>
      <c r="C1375" s="11"/>
      <c r="D1375" s="12" t="s">
        <v>549</v>
      </c>
      <c r="E1375" s="13" t="s">
        <v>39</v>
      </c>
      <c r="F1375" s="13">
        <v>0</v>
      </c>
      <c r="G1375" s="14"/>
      <c r="H1375" s="15" t="str">
        <f t="shared" si="15"/>
        <v/>
      </c>
    </row>
    <row r="1376" spans="1:8" ht="15.75" customHeight="1">
      <c r="A1376" s="10"/>
      <c r="B1376" s="11"/>
      <c r="C1376" s="11"/>
      <c r="D1376" s="12"/>
      <c r="E1376" s="13"/>
      <c r="F1376" s="13"/>
      <c r="G1376" s="14"/>
      <c r="H1376" s="15" t="str">
        <f t="shared" si="15"/>
        <v/>
      </c>
    </row>
    <row r="1377" spans="1:8" ht="15.75" customHeight="1">
      <c r="A1377" s="10">
        <v>4</v>
      </c>
      <c r="B1377" s="11">
        <v>12</v>
      </c>
      <c r="C1377" s="11">
        <v>4</v>
      </c>
      <c r="D1377" s="12" t="s">
        <v>550</v>
      </c>
      <c r="E1377" s="13" t="s">
        <v>180</v>
      </c>
      <c r="F1377" s="13">
        <v>30</v>
      </c>
      <c r="G1377" s="14">
        <v>200</v>
      </c>
      <c r="H1377" s="15">
        <f t="shared" si="15"/>
        <v>6000</v>
      </c>
    </row>
    <row r="1378" spans="1:8" ht="15.75" customHeight="1">
      <c r="A1378" s="10"/>
      <c r="B1378" s="11"/>
      <c r="C1378" s="11"/>
      <c r="D1378" s="12"/>
      <c r="E1378" s="13"/>
      <c r="F1378" s="13"/>
      <c r="G1378" s="14"/>
      <c r="H1378" s="15" t="str">
        <f t="shared" si="15"/>
        <v/>
      </c>
    </row>
    <row r="1379" spans="1:8" ht="15.75" customHeight="1">
      <c r="A1379" s="10">
        <v>4</v>
      </c>
      <c r="B1379" s="11">
        <v>12</v>
      </c>
      <c r="C1379" s="11">
        <v>5</v>
      </c>
      <c r="D1379" s="12" t="s">
        <v>551</v>
      </c>
      <c r="E1379" s="13" t="s">
        <v>180</v>
      </c>
      <c r="F1379" s="13">
        <v>10</v>
      </c>
      <c r="G1379" s="14">
        <v>210</v>
      </c>
      <c r="H1379" s="15">
        <f t="shared" si="15"/>
        <v>2100</v>
      </c>
    </row>
    <row r="1380" spans="1:8" ht="15.75" customHeight="1">
      <c r="A1380" s="10"/>
      <c r="B1380" s="11"/>
      <c r="C1380" s="11"/>
      <c r="D1380" s="12"/>
      <c r="E1380" s="13"/>
      <c r="F1380" s="13"/>
      <c r="G1380" s="14"/>
      <c r="H1380" s="15" t="str">
        <f t="shared" si="15"/>
        <v/>
      </c>
    </row>
    <row r="1381" spans="1:8" ht="15.75" customHeight="1">
      <c r="A1381" s="10">
        <v>4</v>
      </c>
      <c r="B1381" s="11">
        <v>12</v>
      </c>
      <c r="C1381" s="11">
        <v>6</v>
      </c>
      <c r="D1381" s="12" t="s">
        <v>552</v>
      </c>
      <c r="E1381" s="13" t="s">
        <v>180</v>
      </c>
      <c r="F1381" s="13">
        <v>20</v>
      </c>
      <c r="G1381" s="14">
        <v>100</v>
      </c>
      <c r="H1381" s="15">
        <f t="shared" si="15"/>
        <v>2000</v>
      </c>
    </row>
    <row r="1382" spans="1:8" ht="15.75" customHeight="1">
      <c r="A1382" s="10"/>
      <c r="B1382" s="11"/>
      <c r="C1382" s="11"/>
      <c r="D1382" s="12"/>
      <c r="E1382" s="13"/>
      <c r="F1382" s="13"/>
      <c r="G1382" s="14"/>
      <c r="H1382" s="15" t="str">
        <f t="shared" si="15"/>
        <v/>
      </c>
    </row>
    <row r="1383" spans="1:8" ht="15.75" customHeight="1">
      <c r="A1383" s="10">
        <v>4</v>
      </c>
      <c r="B1383" s="11">
        <v>12</v>
      </c>
      <c r="C1383" s="11">
        <v>7</v>
      </c>
      <c r="D1383" s="12" t="s">
        <v>553</v>
      </c>
      <c r="E1383" s="13" t="s">
        <v>180</v>
      </c>
      <c r="F1383" s="13">
        <v>20</v>
      </c>
      <c r="G1383" s="14">
        <v>250</v>
      </c>
      <c r="H1383" s="15">
        <f t="shared" si="15"/>
        <v>5000</v>
      </c>
    </row>
    <row r="1384" spans="1:8" ht="15.75" customHeight="1">
      <c r="A1384" s="10"/>
      <c r="B1384" s="11"/>
      <c r="C1384" s="11"/>
      <c r="D1384" s="12"/>
      <c r="E1384" s="13"/>
      <c r="F1384" s="13"/>
      <c r="G1384" s="14"/>
      <c r="H1384" s="15" t="str">
        <f t="shared" si="15"/>
        <v/>
      </c>
    </row>
    <row r="1385" spans="1:8" ht="15.75" customHeight="1">
      <c r="A1385" s="10">
        <v>4</v>
      </c>
      <c r="B1385" s="11">
        <v>12</v>
      </c>
      <c r="C1385" s="11">
        <v>8</v>
      </c>
      <c r="D1385" s="12" t="s">
        <v>554</v>
      </c>
      <c r="E1385" s="13" t="s">
        <v>180</v>
      </c>
      <c r="F1385" s="13">
        <v>10</v>
      </c>
      <c r="G1385" s="14">
        <v>350</v>
      </c>
      <c r="H1385" s="15">
        <f t="shared" si="15"/>
        <v>3500</v>
      </c>
    </row>
    <row r="1386" spans="1:8" ht="15.75" customHeight="1">
      <c r="A1386" s="10"/>
      <c r="B1386" s="11"/>
      <c r="C1386" s="11"/>
      <c r="D1386" s="12"/>
      <c r="E1386" s="13"/>
      <c r="F1386" s="13"/>
      <c r="G1386" s="14"/>
      <c r="H1386" s="15" t="str">
        <f t="shared" si="15"/>
        <v/>
      </c>
    </row>
    <row r="1387" spans="1:8" ht="15.75" customHeight="1">
      <c r="A1387" s="10">
        <v>4</v>
      </c>
      <c r="B1387" s="11">
        <v>12</v>
      </c>
      <c r="C1387" s="11">
        <v>9</v>
      </c>
      <c r="D1387" s="12" t="s">
        <v>555</v>
      </c>
      <c r="E1387" s="13" t="s">
        <v>180</v>
      </c>
      <c r="F1387" s="13">
        <v>10</v>
      </c>
      <c r="G1387" s="14">
        <v>450</v>
      </c>
      <c r="H1387" s="15">
        <f t="shared" si="15"/>
        <v>4500</v>
      </c>
    </row>
    <row r="1388" spans="1:8" ht="15.75" customHeight="1">
      <c r="A1388" s="10"/>
      <c r="B1388" s="11"/>
      <c r="C1388" s="11"/>
      <c r="D1388" s="12"/>
      <c r="E1388" s="13"/>
      <c r="F1388" s="13"/>
      <c r="G1388" s="14"/>
      <c r="H1388" s="15" t="str">
        <f t="shared" si="15"/>
        <v/>
      </c>
    </row>
    <row r="1389" spans="1:8" ht="15.75" customHeight="1">
      <c r="A1389" s="10">
        <v>4</v>
      </c>
      <c r="B1389" s="11">
        <v>12</v>
      </c>
      <c r="C1389" s="11">
        <v>10</v>
      </c>
      <c r="D1389" s="12" t="s">
        <v>556</v>
      </c>
      <c r="E1389" s="13" t="s">
        <v>180</v>
      </c>
      <c r="F1389" s="13">
        <v>7</v>
      </c>
      <c r="G1389" s="14">
        <v>550</v>
      </c>
      <c r="H1389" s="15">
        <f t="shared" si="15"/>
        <v>3850</v>
      </c>
    </row>
    <row r="1390" spans="1:8" ht="15.75" customHeight="1">
      <c r="A1390" s="10"/>
      <c r="B1390" s="11"/>
      <c r="C1390" s="11"/>
      <c r="D1390" s="12"/>
      <c r="E1390" s="13"/>
      <c r="F1390" s="13"/>
      <c r="G1390" s="14"/>
      <c r="H1390" s="15" t="str">
        <f t="shared" si="15"/>
        <v/>
      </c>
    </row>
    <row r="1391" spans="1:8" ht="15.75" customHeight="1">
      <c r="A1391" s="10">
        <v>4</v>
      </c>
      <c r="B1391" s="11">
        <v>12</v>
      </c>
      <c r="C1391" s="11">
        <v>11</v>
      </c>
      <c r="D1391" s="12" t="s">
        <v>557</v>
      </c>
      <c r="E1391" s="13" t="s">
        <v>180</v>
      </c>
      <c r="F1391" s="13">
        <v>17</v>
      </c>
      <c r="G1391" s="14">
        <v>350</v>
      </c>
      <c r="H1391" s="15">
        <f t="shared" si="15"/>
        <v>5950</v>
      </c>
    </row>
    <row r="1392" spans="1:8" ht="15.75" customHeight="1">
      <c r="A1392" s="10"/>
      <c r="B1392" s="11"/>
      <c r="C1392" s="11"/>
      <c r="D1392" s="12"/>
      <c r="E1392" s="13"/>
      <c r="F1392" s="13"/>
      <c r="G1392" s="14"/>
      <c r="H1392" s="15" t="str">
        <f t="shared" si="15"/>
        <v/>
      </c>
    </row>
    <row r="1393" spans="1:8" ht="15.75" customHeight="1">
      <c r="A1393" s="10">
        <v>4</v>
      </c>
      <c r="B1393" s="11">
        <v>12</v>
      </c>
      <c r="C1393" s="11">
        <v>12</v>
      </c>
      <c r="D1393" s="12" t="s">
        <v>558</v>
      </c>
      <c r="E1393" s="13" t="s">
        <v>180</v>
      </c>
      <c r="F1393" s="13">
        <v>17</v>
      </c>
      <c r="G1393" s="14">
        <v>310</v>
      </c>
      <c r="H1393" s="15">
        <f t="shared" si="15"/>
        <v>5270</v>
      </c>
    </row>
    <row r="1394" spans="1:8" ht="15.75" customHeight="1">
      <c r="A1394" s="10"/>
      <c r="B1394" s="11"/>
      <c r="C1394" s="11"/>
      <c r="D1394" s="12"/>
      <c r="E1394" s="13"/>
      <c r="F1394" s="13"/>
      <c r="G1394" s="14"/>
      <c r="H1394" s="15" t="str">
        <f t="shared" si="15"/>
        <v/>
      </c>
    </row>
    <row r="1395" spans="1:8" ht="15.75" customHeight="1">
      <c r="A1395" s="10">
        <v>4</v>
      </c>
      <c r="B1395" s="11">
        <v>12</v>
      </c>
      <c r="C1395" s="11">
        <v>13</v>
      </c>
      <c r="D1395" s="12" t="s">
        <v>559</v>
      </c>
      <c r="E1395" s="13" t="s">
        <v>180</v>
      </c>
      <c r="F1395" s="13">
        <v>7</v>
      </c>
      <c r="G1395" s="14">
        <v>320</v>
      </c>
      <c r="H1395" s="15">
        <f t="shared" si="15"/>
        <v>2240</v>
      </c>
    </row>
    <row r="1396" spans="1:8" ht="15.75" customHeight="1">
      <c r="A1396" s="10"/>
      <c r="B1396" s="11"/>
      <c r="C1396" s="11"/>
      <c r="D1396" s="12"/>
      <c r="E1396" s="13"/>
      <c r="F1396" s="13"/>
      <c r="G1396" s="14"/>
      <c r="H1396" s="15" t="str">
        <f t="shared" si="15"/>
        <v/>
      </c>
    </row>
    <row r="1397" spans="1:8" ht="15.75" customHeight="1">
      <c r="A1397" s="10">
        <v>4</v>
      </c>
      <c r="B1397" s="11">
        <v>12</v>
      </c>
      <c r="C1397" s="11">
        <v>14</v>
      </c>
      <c r="D1397" s="12" t="s">
        <v>560</v>
      </c>
      <c r="E1397" s="13" t="s">
        <v>180</v>
      </c>
      <c r="F1397" s="13">
        <v>18</v>
      </c>
      <c r="G1397" s="14">
        <v>420</v>
      </c>
      <c r="H1397" s="15">
        <f t="shared" si="15"/>
        <v>7560</v>
      </c>
    </row>
    <row r="1398" spans="1:8" ht="15.75" customHeight="1">
      <c r="A1398" s="10"/>
      <c r="B1398" s="11"/>
      <c r="C1398" s="11"/>
      <c r="D1398" s="12"/>
      <c r="E1398" s="13"/>
      <c r="F1398" s="13"/>
      <c r="G1398" s="14"/>
      <c r="H1398" s="15" t="str">
        <f t="shared" si="15"/>
        <v/>
      </c>
    </row>
    <row r="1399" spans="1:8" ht="15.75" customHeight="1">
      <c r="A1399" s="10">
        <v>4</v>
      </c>
      <c r="B1399" s="11">
        <v>12</v>
      </c>
      <c r="C1399" s="11">
        <v>15</v>
      </c>
      <c r="D1399" s="12" t="s">
        <v>561</v>
      </c>
      <c r="E1399" s="13" t="s">
        <v>180</v>
      </c>
      <c r="F1399" s="13">
        <v>1</v>
      </c>
      <c r="G1399" s="14">
        <v>650</v>
      </c>
      <c r="H1399" s="15">
        <f t="shared" si="15"/>
        <v>650</v>
      </c>
    </row>
    <row r="1400" spans="1:8" ht="15.75" customHeight="1">
      <c r="A1400" s="10"/>
      <c r="B1400" s="11"/>
      <c r="C1400" s="11"/>
      <c r="D1400" s="12"/>
      <c r="E1400" s="13"/>
      <c r="F1400" s="13"/>
      <c r="G1400" s="14"/>
      <c r="H1400" s="15" t="str">
        <f t="shared" si="15"/>
        <v/>
      </c>
    </row>
    <row r="1401" spans="1:8" ht="15.75" customHeight="1">
      <c r="A1401" s="10">
        <v>4</v>
      </c>
      <c r="B1401" s="11">
        <v>12</v>
      </c>
      <c r="C1401" s="11"/>
      <c r="D1401" s="12" t="s">
        <v>562</v>
      </c>
      <c r="E1401" s="13" t="s">
        <v>39</v>
      </c>
      <c r="F1401" s="13">
        <v>0</v>
      </c>
      <c r="G1401" s="14"/>
      <c r="H1401" s="15" t="str">
        <f t="shared" si="15"/>
        <v/>
      </c>
    </row>
    <row r="1402" spans="1:8" ht="15.75" customHeight="1">
      <c r="A1402" s="10"/>
      <c r="B1402" s="11"/>
      <c r="C1402" s="11"/>
      <c r="D1402" s="12"/>
      <c r="E1402" s="13"/>
      <c r="F1402" s="13"/>
      <c r="G1402" s="14"/>
      <c r="H1402" s="15" t="str">
        <f t="shared" si="15"/>
        <v/>
      </c>
    </row>
    <row r="1403" spans="1:8" ht="15.75" customHeight="1">
      <c r="A1403" s="10">
        <v>4</v>
      </c>
      <c r="B1403" s="11">
        <v>12</v>
      </c>
      <c r="C1403" s="11">
        <v>16</v>
      </c>
      <c r="D1403" s="12" t="s">
        <v>563</v>
      </c>
      <c r="E1403" s="13" t="s">
        <v>180</v>
      </c>
      <c r="F1403" s="13">
        <v>1</v>
      </c>
      <c r="G1403" s="14">
        <v>700</v>
      </c>
      <c r="H1403" s="15">
        <f t="shared" si="15"/>
        <v>700</v>
      </c>
    </row>
    <row r="1404" spans="1:8" ht="15.75" customHeight="1">
      <c r="A1404" s="10"/>
      <c r="B1404" s="11"/>
      <c r="C1404" s="11"/>
      <c r="D1404" s="12"/>
      <c r="E1404" s="13"/>
      <c r="F1404" s="13"/>
      <c r="G1404" s="14"/>
      <c r="H1404" s="15" t="str">
        <f t="shared" si="15"/>
        <v/>
      </c>
    </row>
    <row r="1405" spans="1:8" ht="15.75" customHeight="1">
      <c r="A1405" s="10">
        <v>4</v>
      </c>
      <c r="B1405" s="11">
        <v>12</v>
      </c>
      <c r="C1405" s="11"/>
      <c r="D1405" s="12" t="s">
        <v>564</v>
      </c>
      <c r="E1405" s="13" t="s">
        <v>137</v>
      </c>
      <c r="F1405" s="13">
        <v>0</v>
      </c>
      <c r="G1405" s="14"/>
      <c r="H1405" s="15" t="str">
        <f t="shared" si="15"/>
        <v/>
      </c>
    </row>
    <row r="1406" spans="1:8" ht="15.75" customHeight="1">
      <c r="A1406" s="10"/>
      <c r="B1406" s="11"/>
      <c r="C1406" s="11"/>
      <c r="D1406" s="12"/>
      <c r="E1406" s="13"/>
      <c r="F1406" s="13"/>
      <c r="G1406" s="14"/>
      <c r="H1406" s="15" t="str">
        <f t="shared" si="15"/>
        <v/>
      </c>
    </row>
    <row r="1407" spans="1:8" ht="15.75" customHeight="1">
      <c r="A1407" s="10">
        <v>4</v>
      </c>
      <c r="B1407" s="11">
        <v>12</v>
      </c>
      <c r="C1407" s="11"/>
      <c r="D1407" s="12" t="s">
        <v>565</v>
      </c>
      <c r="E1407" s="13" t="s">
        <v>137</v>
      </c>
      <c r="F1407" s="13">
        <v>0</v>
      </c>
      <c r="G1407" s="14"/>
      <c r="H1407" s="15" t="str">
        <f t="shared" si="15"/>
        <v/>
      </c>
    </row>
    <row r="1408" spans="1:8" ht="15.75" customHeight="1">
      <c r="A1408" s="10"/>
      <c r="B1408" s="11"/>
      <c r="C1408" s="11"/>
      <c r="D1408" s="12"/>
      <c r="E1408" s="13"/>
      <c r="F1408" s="13"/>
      <c r="G1408" s="14"/>
      <c r="H1408" s="15" t="str">
        <f t="shared" si="15"/>
        <v/>
      </c>
    </row>
    <row r="1409" spans="1:8" ht="15.75" customHeight="1">
      <c r="A1409" s="10">
        <v>4</v>
      </c>
      <c r="B1409" s="11">
        <v>12</v>
      </c>
      <c r="C1409" s="11"/>
      <c r="D1409" s="12" t="s">
        <v>566</v>
      </c>
      <c r="E1409" s="13" t="s">
        <v>39</v>
      </c>
      <c r="F1409" s="13">
        <v>0</v>
      </c>
      <c r="G1409" s="14"/>
      <c r="H1409" s="15" t="str">
        <f t="shared" si="15"/>
        <v/>
      </c>
    </row>
    <row r="1410" spans="1:8" ht="15.75" customHeight="1">
      <c r="A1410" s="10"/>
      <c r="B1410" s="11"/>
      <c r="C1410" s="11"/>
      <c r="D1410" s="12"/>
      <c r="E1410" s="13"/>
      <c r="F1410" s="13"/>
      <c r="G1410" s="14"/>
      <c r="H1410" s="15" t="str">
        <f t="shared" si="15"/>
        <v/>
      </c>
    </row>
    <row r="1411" spans="1:8" ht="15.75" customHeight="1">
      <c r="A1411" s="10">
        <v>4</v>
      </c>
      <c r="B1411" s="11">
        <v>12</v>
      </c>
      <c r="C1411" s="11">
        <v>17</v>
      </c>
      <c r="D1411" s="12" t="s">
        <v>567</v>
      </c>
      <c r="E1411" s="13" t="s">
        <v>199</v>
      </c>
      <c r="F1411" s="13">
        <v>41</v>
      </c>
      <c r="G1411" s="14">
        <v>40</v>
      </c>
      <c r="H1411" s="15">
        <f t="shared" si="15"/>
        <v>1640</v>
      </c>
    </row>
    <row r="1412" spans="1:8" ht="15.75" customHeight="1">
      <c r="A1412" s="10"/>
      <c r="B1412" s="11"/>
      <c r="C1412" s="11"/>
      <c r="D1412" s="12"/>
      <c r="E1412" s="13"/>
      <c r="F1412" s="13"/>
      <c r="G1412" s="14"/>
      <c r="H1412" s="15" t="str">
        <f t="shared" si="15"/>
        <v/>
      </c>
    </row>
    <row r="1413" spans="1:8" ht="15.75" customHeight="1">
      <c r="A1413" s="10">
        <v>4</v>
      </c>
      <c r="B1413" s="11">
        <v>12</v>
      </c>
      <c r="C1413" s="11">
        <v>18</v>
      </c>
      <c r="D1413" s="12" t="s">
        <v>568</v>
      </c>
      <c r="E1413" s="13" t="s">
        <v>199</v>
      </c>
      <c r="F1413" s="13">
        <v>65</v>
      </c>
      <c r="G1413" s="14">
        <v>45</v>
      </c>
      <c r="H1413" s="15">
        <f t="shared" si="15"/>
        <v>2925</v>
      </c>
    </row>
    <row r="1414" spans="1:8" ht="15.75" customHeight="1">
      <c r="A1414" s="10"/>
      <c r="B1414" s="11"/>
      <c r="C1414" s="11"/>
      <c r="D1414" s="12"/>
      <c r="E1414" s="13"/>
      <c r="F1414" s="13"/>
      <c r="G1414" s="14"/>
      <c r="H1414" s="15" t="str">
        <f t="shared" si="15"/>
        <v/>
      </c>
    </row>
    <row r="1415" spans="1:8" ht="15.75" customHeight="1">
      <c r="A1415" s="10">
        <v>4</v>
      </c>
      <c r="B1415" s="11">
        <v>12</v>
      </c>
      <c r="C1415" s="11">
        <v>19</v>
      </c>
      <c r="D1415" s="12" t="s">
        <v>569</v>
      </c>
      <c r="E1415" s="13" t="s">
        <v>199</v>
      </c>
      <c r="F1415" s="13">
        <v>43</v>
      </c>
      <c r="G1415" s="14">
        <v>30</v>
      </c>
      <c r="H1415" s="15">
        <f t="shared" si="15"/>
        <v>1290</v>
      </c>
    </row>
    <row r="1416" spans="1:8" ht="15.75" customHeight="1">
      <c r="A1416" s="10"/>
      <c r="B1416" s="11"/>
      <c r="C1416" s="11"/>
      <c r="D1416" s="12"/>
      <c r="E1416" s="13"/>
      <c r="F1416" s="13"/>
      <c r="G1416" s="14"/>
      <c r="H1416" s="15" t="str">
        <f t="shared" si="15"/>
        <v/>
      </c>
    </row>
    <row r="1417" spans="1:8" ht="15.75" customHeight="1">
      <c r="A1417" s="10">
        <v>4</v>
      </c>
      <c r="B1417" s="11">
        <v>12</v>
      </c>
      <c r="C1417" s="11">
        <v>20</v>
      </c>
      <c r="D1417" s="12" t="s">
        <v>570</v>
      </c>
      <c r="E1417" s="13" t="s">
        <v>180</v>
      </c>
      <c r="F1417" s="13">
        <v>20</v>
      </c>
      <c r="G1417" s="14">
        <v>60</v>
      </c>
      <c r="H1417" s="15">
        <f t="shared" si="15"/>
        <v>1200</v>
      </c>
    </row>
    <row r="1418" spans="1:8" ht="15.75" customHeight="1">
      <c r="A1418" s="10"/>
      <c r="B1418" s="11"/>
      <c r="C1418" s="11"/>
      <c r="D1418" s="12"/>
      <c r="E1418" s="13"/>
      <c r="F1418" s="13"/>
      <c r="G1418" s="14"/>
      <c r="H1418" s="15" t="str">
        <f t="shared" si="15"/>
        <v/>
      </c>
    </row>
    <row r="1419" spans="1:8" ht="15.75" customHeight="1">
      <c r="A1419" s="10">
        <v>4</v>
      </c>
      <c r="B1419" s="11">
        <v>12</v>
      </c>
      <c r="C1419" s="11">
        <v>21</v>
      </c>
      <c r="D1419" s="12" t="s">
        <v>571</v>
      </c>
      <c r="E1419" s="13" t="s">
        <v>180</v>
      </c>
      <c r="F1419" s="13">
        <v>24</v>
      </c>
      <c r="G1419" s="14">
        <v>60</v>
      </c>
      <c r="H1419" s="15">
        <f t="shared" si="15"/>
        <v>1440</v>
      </c>
    </row>
    <row r="1420" spans="1:8" ht="15.75" customHeight="1">
      <c r="A1420" s="10"/>
      <c r="B1420" s="11"/>
      <c r="C1420" s="11"/>
      <c r="D1420" s="12"/>
      <c r="E1420" s="13"/>
      <c r="F1420" s="13"/>
      <c r="G1420" s="14"/>
      <c r="H1420" s="15" t="str">
        <f t="shared" si="15"/>
        <v/>
      </c>
    </row>
    <row r="1421" spans="1:8" ht="15.75" customHeight="1">
      <c r="A1421" s="10">
        <v>4</v>
      </c>
      <c r="B1421" s="11">
        <v>12</v>
      </c>
      <c r="C1421" s="11"/>
      <c r="D1421" s="12" t="s">
        <v>572</v>
      </c>
      <c r="E1421" s="13" t="s">
        <v>39</v>
      </c>
      <c r="F1421" s="13">
        <v>0</v>
      </c>
      <c r="G1421" s="14"/>
      <c r="H1421" s="15" t="str">
        <f t="shared" si="15"/>
        <v/>
      </c>
    </row>
    <row r="1422" spans="1:8" ht="15.75" customHeight="1">
      <c r="A1422" s="10"/>
      <c r="B1422" s="11"/>
      <c r="C1422" s="11"/>
      <c r="D1422" s="12"/>
      <c r="E1422" s="13"/>
      <c r="F1422" s="13"/>
      <c r="G1422" s="14"/>
      <c r="H1422" s="15" t="str">
        <f t="shared" si="15"/>
        <v/>
      </c>
    </row>
    <row r="1423" spans="1:8" ht="15.75" customHeight="1">
      <c r="A1423" s="10">
        <v>4</v>
      </c>
      <c r="B1423" s="11">
        <v>12</v>
      </c>
      <c r="C1423" s="11">
        <v>22</v>
      </c>
      <c r="D1423" s="12" t="s">
        <v>573</v>
      </c>
      <c r="E1423" s="13" t="s">
        <v>180</v>
      </c>
      <c r="F1423" s="13">
        <v>27</v>
      </c>
      <c r="G1423" s="14">
        <v>30</v>
      </c>
      <c r="H1423" s="15">
        <f t="shared" si="15"/>
        <v>810</v>
      </c>
    </row>
    <row r="1424" spans="1:8" ht="15.75" customHeight="1">
      <c r="A1424" s="10"/>
      <c r="B1424" s="11"/>
      <c r="C1424" s="11"/>
      <c r="D1424" s="12"/>
      <c r="E1424" s="13"/>
      <c r="F1424" s="13"/>
      <c r="G1424" s="14"/>
      <c r="H1424" s="15" t="str">
        <f t="shared" si="15"/>
        <v/>
      </c>
    </row>
    <row r="1425" spans="1:8" ht="15.75" customHeight="1">
      <c r="A1425" s="10">
        <v>4</v>
      </c>
      <c r="B1425" s="11">
        <v>12</v>
      </c>
      <c r="C1425" s="11">
        <v>23</v>
      </c>
      <c r="D1425" s="12" t="s">
        <v>574</v>
      </c>
      <c r="E1425" s="13" t="s">
        <v>180</v>
      </c>
      <c r="F1425" s="13">
        <v>37</v>
      </c>
      <c r="G1425" s="14">
        <v>25</v>
      </c>
      <c r="H1425" s="15">
        <f t="shared" si="15"/>
        <v>925</v>
      </c>
    </row>
    <row r="1426" spans="1:8" ht="15.75" customHeight="1">
      <c r="A1426" s="10"/>
      <c r="B1426" s="11"/>
      <c r="C1426" s="11"/>
      <c r="D1426" s="12"/>
      <c r="E1426" s="13"/>
      <c r="F1426" s="13"/>
      <c r="G1426" s="14"/>
      <c r="H1426" s="15" t="str">
        <f t="shared" si="15"/>
        <v/>
      </c>
    </row>
    <row r="1427" spans="1:8" ht="15.75" customHeight="1">
      <c r="A1427" s="10">
        <v>4</v>
      </c>
      <c r="B1427" s="11">
        <v>12</v>
      </c>
      <c r="C1427" s="11">
        <v>24</v>
      </c>
      <c r="D1427" s="12" t="s">
        <v>575</v>
      </c>
      <c r="E1427" s="13" t="s">
        <v>180</v>
      </c>
      <c r="F1427" s="13">
        <v>30</v>
      </c>
      <c r="G1427" s="14">
        <v>28</v>
      </c>
      <c r="H1427" s="15">
        <f t="shared" si="15"/>
        <v>840</v>
      </c>
    </row>
    <row r="1428" spans="1:8" ht="15.75" customHeight="1">
      <c r="A1428" s="10"/>
      <c r="B1428" s="11"/>
      <c r="C1428" s="11"/>
      <c r="D1428" s="12"/>
      <c r="E1428" s="13"/>
      <c r="F1428" s="13"/>
      <c r="G1428" s="14"/>
      <c r="H1428" s="15" t="str">
        <f t="shared" si="15"/>
        <v/>
      </c>
    </row>
    <row r="1429" spans="1:8" ht="15.75" customHeight="1">
      <c r="A1429" s="10">
        <v>4</v>
      </c>
      <c r="B1429" s="11">
        <v>12</v>
      </c>
      <c r="C1429" s="11">
        <v>25</v>
      </c>
      <c r="D1429" s="12" t="s">
        <v>576</v>
      </c>
      <c r="E1429" s="13" t="s">
        <v>180</v>
      </c>
      <c r="F1429" s="13">
        <v>37</v>
      </c>
      <c r="G1429" s="14">
        <v>25</v>
      </c>
      <c r="H1429" s="15">
        <f t="shared" si="15"/>
        <v>925</v>
      </c>
    </row>
    <row r="1430" spans="1:8" ht="15.75" customHeight="1">
      <c r="A1430" s="10"/>
      <c r="B1430" s="11"/>
      <c r="C1430" s="11"/>
      <c r="D1430" s="12"/>
      <c r="E1430" s="13"/>
      <c r="F1430" s="13"/>
      <c r="G1430" s="14"/>
      <c r="H1430" s="15" t="str">
        <f t="shared" si="15"/>
        <v/>
      </c>
    </row>
    <row r="1431" spans="1:8" ht="15.75" customHeight="1">
      <c r="A1431" s="10">
        <v>4</v>
      </c>
      <c r="B1431" s="11">
        <v>12</v>
      </c>
      <c r="C1431" s="11">
        <v>26</v>
      </c>
      <c r="D1431" s="12" t="s">
        <v>577</v>
      </c>
      <c r="E1431" s="13" t="s">
        <v>180</v>
      </c>
      <c r="F1431" s="13">
        <v>40</v>
      </c>
      <c r="G1431" s="14">
        <v>28</v>
      </c>
      <c r="H1431" s="15">
        <f t="shared" si="15"/>
        <v>1120</v>
      </c>
    </row>
    <row r="1432" spans="1:8" ht="15.75" customHeight="1">
      <c r="A1432" s="10"/>
      <c r="B1432" s="11"/>
      <c r="C1432" s="11"/>
      <c r="D1432" s="12"/>
      <c r="E1432" s="13"/>
      <c r="F1432" s="13"/>
      <c r="G1432" s="14"/>
      <c r="H1432" s="15" t="str">
        <f t="shared" si="15"/>
        <v/>
      </c>
    </row>
    <row r="1433" spans="1:8" ht="15.75" customHeight="1">
      <c r="A1433" s="10">
        <v>4</v>
      </c>
      <c r="B1433" s="11">
        <v>12</v>
      </c>
      <c r="C1433" s="11">
        <v>27</v>
      </c>
      <c r="D1433" s="12" t="s">
        <v>578</v>
      </c>
      <c r="E1433" s="13" t="s">
        <v>180</v>
      </c>
      <c r="F1433" s="13">
        <v>57</v>
      </c>
      <c r="G1433" s="14">
        <v>30</v>
      </c>
      <c r="H1433" s="15">
        <f t="shared" si="15"/>
        <v>1710</v>
      </c>
    </row>
    <row r="1434" spans="1:8" ht="15.75" customHeight="1">
      <c r="A1434" s="10"/>
      <c r="B1434" s="11"/>
      <c r="C1434" s="11"/>
      <c r="D1434" s="12"/>
      <c r="E1434" s="13"/>
      <c r="F1434" s="13"/>
      <c r="G1434" s="14"/>
      <c r="H1434" s="15" t="str">
        <f t="shared" si="15"/>
        <v/>
      </c>
    </row>
    <row r="1435" spans="1:8" ht="15.75" customHeight="1">
      <c r="A1435" s="10">
        <v>4</v>
      </c>
      <c r="B1435" s="11">
        <v>12</v>
      </c>
      <c r="C1435" s="11">
        <v>28</v>
      </c>
      <c r="D1435" s="12" t="s">
        <v>579</v>
      </c>
      <c r="E1435" s="13" t="s">
        <v>180</v>
      </c>
      <c r="F1435" s="13">
        <v>10</v>
      </c>
      <c r="G1435" s="14">
        <v>55</v>
      </c>
      <c r="H1435" s="15">
        <f t="shared" si="15"/>
        <v>550</v>
      </c>
    </row>
    <row r="1436" spans="1:8" ht="15.75" customHeight="1">
      <c r="A1436" s="10"/>
      <c r="B1436" s="11"/>
      <c r="C1436" s="11"/>
      <c r="D1436" s="12"/>
      <c r="E1436" s="13"/>
      <c r="F1436" s="13"/>
      <c r="G1436" s="14"/>
      <c r="H1436" s="15" t="str">
        <f t="shared" si="15"/>
        <v/>
      </c>
    </row>
    <row r="1437" spans="1:8" ht="15.75" customHeight="1">
      <c r="A1437" s="10">
        <v>4</v>
      </c>
      <c r="B1437" s="11">
        <v>12</v>
      </c>
      <c r="C1437" s="11">
        <v>29</v>
      </c>
      <c r="D1437" s="12" t="s">
        <v>580</v>
      </c>
      <c r="E1437" s="13" t="s">
        <v>180</v>
      </c>
      <c r="F1437" s="13">
        <v>27</v>
      </c>
      <c r="G1437" s="14">
        <v>30</v>
      </c>
      <c r="H1437" s="15">
        <f t="shared" si="15"/>
        <v>810</v>
      </c>
    </row>
    <row r="1438" spans="1:8" ht="15.75" customHeight="1">
      <c r="A1438" s="10"/>
      <c r="B1438" s="11"/>
      <c r="C1438" s="11"/>
      <c r="D1438" s="12"/>
      <c r="E1438" s="13"/>
      <c r="F1438" s="13"/>
      <c r="G1438" s="14"/>
      <c r="H1438" s="15" t="str">
        <f t="shared" si="15"/>
        <v/>
      </c>
    </row>
    <row r="1439" spans="1:8" ht="15.75" customHeight="1">
      <c r="A1439" s="10">
        <v>4</v>
      </c>
      <c r="B1439" s="11">
        <v>12</v>
      </c>
      <c r="C1439" s="11">
        <v>30</v>
      </c>
      <c r="D1439" s="12" t="s">
        <v>581</v>
      </c>
      <c r="E1439" s="13" t="s">
        <v>180</v>
      </c>
      <c r="F1439" s="13">
        <v>27</v>
      </c>
      <c r="G1439" s="14">
        <v>45</v>
      </c>
      <c r="H1439" s="15">
        <f t="shared" si="15"/>
        <v>1215</v>
      </c>
    </row>
    <row r="1440" spans="1:8" ht="15.75" customHeight="1">
      <c r="A1440" s="10"/>
      <c r="B1440" s="11"/>
      <c r="C1440" s="11"/>
      <c r="D1440" s="12"/>
      <c r="E1440" s="13"/>
      <c r="F1440" s="13"/>
      <c r="G1440" s="14"/>
      <c r="H1440" s="15" t="str">
        <f t="shared" si="15"/>
        <v/>
      </c>
    </row>
    <row r="1441" spans="1:8" ht="15.75" customHeight="1">
      <c r="A1441" s="10">
        <v>4</v>
      </c>
      <c r="B1441" s="11">
        <v>12</v>
      </c>
      <c r="C1441" s="11">
        <v>31</v>
      </c>
      <c r="D1441" s="12" t="s">
        <v>582</v>
      </c>
      <c r="E1441" s="13" t="s">
        <v>180</v>
      </c>
      <c r="F1441" s="13">
        <v>10</v>
      </c>
      <c r="G1441" s="14">
        <v>40</v>
      </c>
      <c r="H1441" s="15">
        <f t="shared" si="15"/>
        <v>400</v>
      </c>
    </row>
    <row r="1442" spans="1:8" ht="15.75" customHeight="1">
      <c r="A1442" s="10"/>
      <c r="B1442" s="11"/>
      <c r="C1442" s="11"/>
      <c r="D1442" s="12"/>
      <c r="E1442" s="13"/>
      <c r="F1442" s="13"/>
      <c r="G1442" s="14"/>
      <c r="H1442" s="15" t="str">
        <f t="shared" si="15"/>
        <v/>
      </c>
    </row>
    <row r="1443" spans="1:8" ht="15.75" customHeight="1">
      <c r="A1443" s="10">
        <v>4</v>
      </c>
      <c r="B1443" s="11">
        <v>12</v>
      </c>
      <c r="C1443" s="11"/>
      <c r="D1443" s="12" t="s">
        <v>583</v>
      </c>
      <c r="E1443" s="13" t="s">
        <v>39</v>
      </c>
      <c r="F1443" s="13">
        <v>0</v>
      </c>
      <c r="G1443" s="14"/>
      <c r="H1443" s="15" t="str">
        <f t="shared" si="15"/>
        <v/>
      </c>
    </row>
    <row r="1444" spans="1:8" ht="15.75" customHeight="1">
      <c r="A1444" s="10"/>
      <c r="B1444" s="11"/>
      <c r="C1444" s="11"/>
      <c r="D1444" s="12"/>
      <c r="E1444" s="13"/>
      <c r="F1444" s="13"/>
      <c r="G1444" s="14"/>
      <c r="H1444" s="15" t="str">
        <f t="shared" si="15"/>
        <v/>
      </c>
    </row>
    <row r="1445" spans="1:8" ht="15.75" customHeight="1">
      <c r="A1445" s="10">
        <v>4</v>
      </c>
      <c r="B1445" s="11">
        <v>12</v>
      </c>
      <c r="C1445" s="11">
        <v>32</v>
      </c>
      <c r="D1445" s="12" t="s">
        <v>574</v>
      </c>
      <c r="E1445" s="13" t="s">
        <v>180</v>
      </c>
      <c r="F1445" s="13">
        <v>20</v>
      </c>
      <c r="G1445" s="14">
        <v>40</v>
      </c>
      <c r="H1445" s="15">
        <f t="shared" si="15"/>
        <v>800</v>
      </c>
    </row>
    <row r="1446" spans="1:8" ht="15.75" customHeight="1">
      <c r="A1446" s="10"/>
      <c r="B1446" s="11"/>
      <c r="C1446" s="11"/>
      <c r="D1446" s="12"/>
      <c r="E1446" s="13"/>
      <c r="F1446" s="13"/>
      <c r="G1446" s="14"/>
      <c r="H1446" s="15" t="str">
        <f t="shared" si="15"/>
        <v/>
      </c>
    </row>
    <row r="1447" spans="1:8" ht="15.75" customHeight="1">
      <c r="A1447" s="10">
        <v>4</v>
      </c>
      <c r="B1447" s="11">
        <v>12</v>
      </c>
      <c r="C1447" s="11">
        <v>33</v>
      </c>
      <c r="D1447" s="12" t="s">
        <v>575</v>
      </c>
      <c r="E1447" s="13" t="s">
        <v>180</v>
      </c>
      <c r="F1447" s="13">
        <v>10</v>
      </c>
      <c r="G1447" s="14">
        <v>35</v>
      </c>
      <c r="H1447" s="15">
        <f t="shared" si="15"/>
        <v>350</v>
      </c>
    </row>
    <row r="1448" spans="1:8" ht="15.75" customHeight="1">
      <c r="A1448" s="10"/>
      <c r="B1448" s="11"/>
      <c r="C1448" s="11"/>
      <c r="D1448" s="12"/>
      <c r="E1448" s="13"/>
      <c r="F1448" s="13"/>
      <c r="G1448" s="14"/>
      <c r="H1448" s="15" t="str">
        <f t="shared" si="15"/>
        <v/>
      </c>
    </row>
    <row r="1449" spans="1:8" ht="15.75" customHeight="1">
      <c r="A1449" s="10">
        <v>4</v>
      </c>
      <c r="B1449" s="11">
        <v>12</v>
      </c>
      <c r="C1449" s="11">
        <v>34</v>
      </c>
      <c r="D1449" s="12" t="s">
        <v>584</v>
      </c>
      <c r="E1449" s="13" t="s">
        <v>180</v>
      </c>
      <c r="F1449" s="13">
        <v>30</v>
      </c>
      <c r="G1449" s="14">
        <v>25</v>
      </c>
      <c r="H1449" s="15">
        <f t="shared" si="15"/>
        <v>750</v>
      </c>
    </row>
    <row r="1450" spans="1:8" ht="15.75" customHeight="1">
      <c r="A1450" s="10"/>
      <c r="B1450" s="11"/>
      <c r="C1450" s="11"/>
      <c r="D1450" s="12"/>
      <c r="E1450" s="13"/>
      <c r="F1450" s="13"/>
      <c r="G1450" s="14"/>
      <c r="H1450" s="15" t="str">
        <f t="shared" si="15"/>
        <v/>
      </c>
    </row>
    <row r="1451" spans="1:8" ht="15.75" customHeight="1">
      <c r="A1451" s="10">
        <v>4</v>
      </c>
      <c r="B1451" s="11">
        <v>12</v>
      </c>
      <c r="C1451" s="11">
        <v>35</v>
      </c>
      <c r="D1451" s="12" t="s">
        <v>585</v>
      </c>
      <c r="E1451" s="13" t="s">
        <v>180</v>
      </c>
      <c r="F1451" s="13">
        <v>10</v>
      </c>
      <c r="G1451" s="14">
        <v>45</v>
      </c>
      <c r="H1451" s="15">
        <f t="shared" si="15"/>
        <v>450</v>
      </c>
    </row>
    <row r="1452" spans="1:8" ht="15.75" customHeight="1">
      <c r="A1452" s="10"/>
      <c r="B1452" s="11"/>
      <c r="C1452" s="11"/>
      <c r="D1452" s="12"/>
      <c r="E1452" s="13"/>
      <c r="F1452" s="13"/>
      <c r="G1452" s="14"/>
      <c r="H1452" s="15" t="str">
        <f t="shared" si="15"/>
        <v/>
      </c>
    </row>
    <row r="1453" spans="1:8" ht="15.75" customHeight="1">
      <c r="A1453" s="10">
        <v>4</v>
      </c>
      <c r="B1453" s="11">
        <v>12</v>
      </c>
      <c r="C1453" s="11"/>
      <c r="D1453" s="12" t="s">
        <v>586</v>
      </c>
      <c r="E1453" s="13" t="s">
        <v>39</v>
      </c>
      <c r="F1453" s="13">
        <v>0</v>
      </c>
      <c r="G1453" s="14"/>
      <c r="H1453" s="15" t="str">
        <f t="shared" si="15"/>
        <v/>
      </c>
    </row>
    <row r="1454" spans="1:8" ht="15.75" customHeight="1">
      <c r="A1454" s="10"/>
      <c r="B1454" s="11"/>
      <c r="C1454" s="11"/>
      <c r="D1454" s="12"/>
      <c r="E1454" s="13"/>
      <c r="F1454" s="13"/>
      <c r="G1454" s="14"/>
      <c r="H1454" s="15" t="str">
        <f t="shared" si="15"/>
        <v/>
      </c>
    </row>
    <row r="1455" spans="1:8" ht="15.75" customHeight="1">
      <c r="A1455" s="10">
        <v>4</v>
      </c>
      <c r="B1455" s="11">
        <v>12</v>
      </c>
      <c r="C1455" s="11">
        <v>36</v>
      </c>
      <c r="D1455" s="12" t="s">
        <v>587</v>
      </c>
      <c r="E1455" s="13" t="s">
        <v>199</v>
      </c>
      <c r="F1455" s="13">
        <v>25</v>
      </c>
      <c r="G1455" s="14">
        <v>65</v>
      </c>
      <c r="H1455" s="15">
        <f t="shared" si="15"/>
        <v>1625</v>
      </c>
    </row>
    <row r="1456" spans="1:8" ht="15.75" customHeight="1">
      <c r="A1456" s="10"/>
      <c r="B1456" s="11"/>
      <c r="C1456" s="11"/>
      <c r="D1456" s="12"/>
      <c r="E1456" s="13"/>
      <c r="F1456" s="13"/>
      <c r="G1456" s="14"/>
      <c r="H1456" s="15" t="str">
        <f t="shared" si="15"/>
        <v/>
      </c>
    </row>
    <row r="1457" spans="1:8" ht="15.75" customHeight="1">
      <c r="A1457" s="10">
        <v>4</v>
      </c>
      <c r="B1457" s="11">
        <v>12</v>
      </c>
      <c r="C1457" s="11"/>
      <c r="D1457" s="12" t="s">
        <v>588</v>
      </c>
      <c r="E1457" s="13" t="s">
        <v>39</v>
      </c>
      <c r="F1457" s="13">
        <v>0</v>
      </c>
      <c r="G1457" s="14"/>
      <c r="H1457" s="15" t="str">
        <f t="shared" si="15"/>
        <v/>
      </c>
    </row>
    <row r="1458" spans="1:8" ht="15.75" customHeight="1">
      <c r="A1458" s="10"/>
      <c r="B1458" s="11"/>
      <c r="C1458" s="11"/>
      <c r="D1458" s="12"/>
      <c r="E1458" s="13"/>
      <c r="F1458" s="13"/>
      <c r="G1458" s="14"/>
      <c r="H1458" s="15" t="str">
        <f t="shared" si="15"/>
        <v/>
      </c>
    </row>
    <row r="1459" spans="1:8" ht="15.75" customHeight="1">
      <c r="A1459" s="10">
        <v>4</v>
      </c>
      <c r="B1459" s="11">
        <v>12</v>
      </c>
      <c r="C1459" s="11">
        <v>37</v>
      </c>
      <c r="D1459" s="12" t="s">
        <v>589</v>
      </c>
      <c r="E1459" s="13" t="s">
        <v>180</v>
      </c>
      <c r="F1459" s="13">
        <v>14</v>
      </c>
      <c r="G1459" s="14">
        <v>60</v>
      </c>
      <c r="H1459" s="15">
        <f t="shared" si="15"/>
        <v>840</v>
      </c>
    </row>
    <row r="1460" spans="1:8" ht="15.75" customHeight="1">
      <c r="A1460" s="10"/>
      <c r="B1460" s="11"/>
      <c r="C1460" s="11"/>
      <c r="D1460" s="12"/>
      <c r="E1460" s="13"/>
      <c r="F1460" s="13"/>
      <c r="G1460" s="14"/>
      <c r="H1460" s="15" t="str">
        <f t="shared" si="15"/>
        <v/>
      </c>
    </row>
    <row r="1461" spans="1:8" ht="15.75" customHeight="1">
      <c r="A1461" s="10">
        <v>4</v>
      </c>
      <c r="B1461" s="11">
        <v>12</v>
      </c>
      <c r="C1461" s="11">
        <v>38</v>
      </c>
      <c r="D1461" s="12" t="s">
        <v>590</v>
      </c>
      <c r="E1461" s="13" t="s">
        <v>180</v>
      </c>
      <c r="F1461" s="13">
        <v>11</v>
      </c>
      <c r="G1461" s="14">
        <v>45</v>
      </c>
      <c r="H1461" s="15">
        <f t="shared" si="15"/>
        <v>495</v>
      </c>
    </row>
    <row r="1462" spans="1:8" ht="15.75" customHeight="1">
      <c r="A1462" s="10"/>
      <c r="B1462" s="11"/>
      <c r="C1462" s="11"/>
      <c r="D1462" s="12"/>
      <c r="E1462" s="13"/>
      <c r="F1462" s="13"/>
      <c r="G1462" s="14"/>
      <c r="H1462" s="15" t="str">
        <f t="shared" si="15"/>
        <v/>
      </c>
    </row>
    <row r="1463" spans="1:8" ht="15.75" customHeight="1">
      <c r="A1463" s="10">
        <v>4</v>
      </c>
      <c r="B1463" s="11">
        <v>12</v>
      </c>
      <c r="C1463" s="11"/>
      <c r="D1463" s="12" t="s">
        <v>591</v>
      </c>
      <c r="E1463" s="13" t="s">
        <v>39</v>
      </c>
      <c r="F1463" s="13">
        <v>0</v>
      </c>
      <c r="G1463" s="14"/>
      <c r="H1463" s="15" t="str">
        <f t="shared" si="15"/>
        <v/>
      </c>
    </row>
    <row r="1464" spans="1:8" ht="15.75" customHeight="1">
      <c r="A1464" s="10"/>
      <c r="B1464" s="11"/>
      <c r="C1464" s="11"/>
      <c r="D1464" s="12"/>
      <c r="E1464" s="13"/>
      <c r="F1464" s="13"/>
      <c r="G1464" s="14"/>
      <c r="H1464" s="15" t="str">
        <f t="shared" si="15"/>
        <v/>
      </c>
    </row>
    <row r="1465" spans="1:8" ht="15.75" customHeight="1">
      <c r="A1465" s="10">
        <v>4</v>
      </c>
      <c r="B1465" s="11">
        <v>12</v>
      </c>
      <c r="C1465" s="11">
        <v>39</v>
      </c>
      <c r="D1465" s="12" t="s">
        <v>592</v>
      </c>
      <c r="E1465" s="13" t="s">
        <v>180</v>
      </c>
      <c r="F1465" s="13">
        <v>2</v>
      </c>
      <c r="G1465" s="14">
        <v>25</v>
      </c>
      <c r="H1465" s="15">
        <f t="shared" si="15"/>
        <v>50</v>
      </c>
    </row>
    <row r="1466" spans="1:8" ht="15.75" customHeight="1">
      <c r="A1466" s="10"/>
      <c r="B1466" s="11"/>
      <c r="C1466" s="11"/>
      <c r="D1466" s="12"/>
      <c r="E1466" s="13"/>
      <c r="F1466" s="13"/>
      <c r="G1466" s="14"/>
      <c r="H1466" s="15" t="str">
        <f t="shared" si="15"/>
        <v/>
      </c>
    </row>
    <row r="1467" spans="1:8" ht="15.75" customHeight="1">
      <c r="A1467" s="10">
        <v>4</v>
      </c>
      <c r="B1467" s="11">
        <v>12</v>
      </c>
      <c r="C1467" s="11"/>
      <c r="D1467" s="12" t="s">
        <v>593</v>
      </c>
      <c r="E1467" s="13" t="s">
        <v>137</v>
      </c>
      <c r="F1467" s="13">
        <v>0</v>
      </c>
      <c r="G1467" s="14"/>
      <c r="H1467" s="15" t="str">
        <f t="shared" si="15"/>
        <v/>
      </c>
    </row>
    <row r="1468" spans="1:8" ht="15.75" customHeight="1">
      <c r="A1468" s="10"/>
      <c r="B1468" s="11"/>
      <c r="C1468" s="11"/>
      <c r="D1468" s="12"/>
      <c r="E1468" s="13"/>
      <c r="F1468" s="13"/>
      <c r="G1468" s="14"/>
      <c r="H1468" s="15" t="str">
        <f t="shared" si="15"/>
        <v/>
      </c>
    </row>
    <row r="1469" spans="1:8" ht="15.75" customHeight="1">
      <c r="A1469" s="10">
        <v>4</v>
      </c>
      <c r="B1469" s="11">
        <v>12</v>
      </c>
      <c r="C1469" s="11"/>
      <c r="D1469" s="12" t="s">
        <v>594</v>
      </c>
      <c r="E1469" s="13" t="s">
        <v>39</v>
      </c>
      <c r="F1469" s="13">
        <v>0</v>
      </c>
      <c r="G1469" s="14"/>
      <c r="H1469" s="15" t="str">
        <f t="shared" si="15"/>
        <v/>
      </c>
    </row>
    <row r="1470" spans="1:8" ht="15.75" customHeight="1">
      <c r="A1470" s="10"/>
      <c r="B1470" s="11"/>
      <c r="C1470" s="11"/>
      <c r="D1470" s="12"/>
      <c r="E1470" s="13"/>
      <c r="F1470" s="13"/>
      <c r="G1470" s="14"/>
      <c r="H1470" s="15" t="str">
        <f t="shared" si="15"/>
        <v/>
      </c>
    </row>
    <row r="1471" spans="1:8" ht="15.75" customHeight="1">
      <c r="A1471" s="10">
        <v>4</v>
      </c>
      <c r="B1471" s="11">
        <v>12</v>
      </c>
      <c r="C1471" s="11">
        <v>40</v>
      </c>
      <c r="D1471" s="12" t="s">
        <v>595</v>
      </c>
      <c r="E1471" s="13" t="s">
        <v>180</v>
      </c>
      <c r="F1471" s="13">
        <v>5</v>
      </c>
      <c r="G1471" s="14">
        <v>1200</v>
      </c>
      <c r="H1471" s="15">
        <f t="shared" si="15"/>
        <v>6000</v>
      </c>
    </row>
    <row r="1472" spans="1:8" ht="15.75" customHeight="1">
      <c r="A1472" s="10"/>
      <c r="B1472" s="11"/>
      <c r="C1472" s="11"/>
      <c r="D1472" s="12"/>
      <c r="E1472" s="13"/>
      <c r="F1472" s="13"/>
      <c r="G1472" s="14"/>
      <c r="H1472" s="15" t="str">
        <f t="shared" si="15"/>
        <v/>
      </c>
    </row>
    <row r="1473" spans="1:8" ht="15.75" customHeight="1">
      <c r="A1473" s="10">
        <v>4</v>
      </c>
      <c r="B1473" s="11">
        <v>12</v>
      </c>
      <c r="C1473" s="11">
        <v>41</v>
      </c>
      <c r="D1473" s="12" t="s">
        <v>596</v>
      </c>
      <c r="E1473" s="13" t="s">
        <v>180</v>
      </c>
      <c r="F1473" s="13">
        <v>2</v>
      </c>
      <c r="G1473" s="14">
        <v>2100</v>
      </c>
      <c r="H1473" s="15">
        <f t="shared" si="15"/>
        <v>4200</v>
      </c>
    </row>
    <row r="1474" spans="1:8" ht="15.75" customHeight="1">
      <c r="A1474" s="10"/>
      <c r="B1474" s="11"/>
      <c r="C1474" s="11"/>
      <c r="D1474" s="12"/>
      <c r="E1474" s="13"/>
      <c r="F1474" s="13"/>
      <c r="G1474" s="14"/>
      <c r="H1474" s="15" t="str">
        <f t="shared" si="15"/>
        <v/>
      </c>
    </row>
    <row r="1475" spans="1:8" ht="15.75" customHeight="1">
      <c r="A1475" s="10">
        <v>4</v>
      </c>
      <c r="B1475" s="11">
        <v>12</v>
      </c>
      <c r="C1475" s="11">
        <v>42</v>
      </c>
      <c r="D1475" s="12" t="s">
        <v>597</v>
      </c>
      <c r="E1475" s="13" t="s">
        <v>180</v>
      </c>
      <c r="F1475" s="13">
        <v>8</v>
      </c>
      <c r="G1475" s="14">
        <v>2500</v>
      </c>
      <c r="H1475" s="15">
        <f t="shared" ref="H1475:H1508" si="16">IF(G1475&gt;0,F1475*G1475,"")</f>
        <v>20000</v>
      </c>
    </row>
    <row r="1476" spans="1:8" ht="15.75" customHeight="1">
      <c r="A1476" s="10"/>
      <c r="B1476" s="11"/>
      <c r="C1476" s="11"/>
      <c r="D1476" s="12"/>
      <c r="E1476" s="13"/>
      <c r="F1476" s="13"/>
      <c r="G1476" s="14"/>
      <c r="H1476" s="15" t="str">
        <f t="shared" si="16"/>
        <v/>
      </c>
    </row>
    <row r="1477" spans="1:8" ht="15.75" customHeight="1">
      <c r="A1477" s="10">
        <v>4</v>
      </c>
      <c r="B1477" s="11">
        <v>12</v>
      </c>
      <c r="C1477" s="11">
        <v>43</v>
      </c>
      <c r="D1477" s="12" t="s">
        <v>598</v>
      </c>
      <c r="E1477" s="13" t="s">
        <v>180</v>
      </c>
      <c r="F1477" s="13">
        <v>2</v>
      </c>
      <c r="G1477" s="14">
        <v>2305</v>
      </c>
      <c r="H1477" s="15">
        <f t="shared" si="16"/>
        <v>4610</v>
      </c>
    </row>
    <row r="1478" spans="1:8" ht="15.75" customHeight="1">
      <c r="A1478" s="10"/>
      <c r="B1478" s="11"/>
      <c r="C1478" s="11"/>
      <c r="D1478" s="12"/>
      <c r="E1478" s="13"/>
      <c r="F1478" s="13"/>
      <c r="G1478" s="14"/>
      <c r="H1478" s="15" t="str">
        <f t="shared" si="16"/>
        <v/>
      </c>
    </row>
    <row r="1479" spans="1:8" ht="15.75" customHeight="1">
      <c r="A1479" s="10">
        <v>4</v>
      </c>
      <c r="B1479" s="11">
        <v>12</v>
      </c>
      <c r="C1479" s="11"/>
      <c r="D1479" s="12" t="s">
        <v>599</v>
      </c>
      <c r="E1479" s="13" t="s">
        <v>137</v>
      </c>
      <c r="F1479" s="13">
        <v>0</v>
      </c>
      <c r="G1479" s="14"/>
      <c r="H1479" s="15" t="str">
        <f t="shared" si="16"/>
        <v/>
      </c>
    </row>
    <row r="1480" spans="1:8" ht="15.75" customHeight="1">
      <c r="A1480" s="10"/>
      <c r="B1480" s="11"/>
      <c r="C1480" s="11"/>
      <c r="D1480" s="12"/>
      <c r="E1480" s="13"/>
      <c r="F1480" s="13"/>
      <c r="G1480" s="14"/>
      <c r="H1480" s="15" t="str">
        <f t="shared" si="16"/>
        <v/>
      </c>
    </row>
    <row r="1481" spans="1:8" ht="15.75" customHeight="1">
      <c r="A1481" s="10">
        <v>4</v>
      </c>
      <c r="B1481" s="11">
        <v>12</v>
      </c>
      <c r="C1481" s="11"/>
      <c r="D1481" s="12" t="s">
        <v>600</v>
      </c>
      <c r="E1481" s="13" t="s">
        <v>39</v>
      </c>
      <c r="F1481" s="13">
        <v>0</v>
      </c>
      <c r="G1481" s="14"/>
      <c r="H1481" s="15" t="str">
        <f t="shared" si="16"/>
        <v/>
      </c>
    </row>
    <row r="1482" spans="1:8" ht="15.75" customHeight="1">
      <c r="A1482" s="10"/>
      <c r="B1482" s="11"/>
      <c r="C1482" s="11"/>
      <c r="D1482" s="12"/>
      <c r="E1482" s="13"/>
      <c r="F1482" s="13"/>
      <c r="G1482" s="14"/>
      <c r="H1482" s="15" t="str">
        <f t="shared" si="16"/>
        <v/>
      </c>
    </row>
    <row r="1483" spans="1:8" ht="15.75" customHeight="1">
      <c r="A1483" s="10">
        <v>4</v>
      </c>
      <c r="B1483" s="11">
        <v>12</v>
      </c>
      <c r="C1483" s="11">
        <v>44</v>
      </c>
      <c r="D1483" s="12" t="s">
        <v>601</v>
      </c>
      <c r="E1483" s="13" t="s">
        <v>180</v>
      </c>
      <c r="F1483" s="13">
        <v>27</v>
      </c>
      <c r="G1483" s="14">
        <v>800</v>
      </c>
      <c r="H1483" s="15">
        <f t="shared" si="16"/>
        <v>21600</v>
      </c>
    </row>
    <row r="1484" spans="1:8" ht="15.75" customHeight="1">
      <c r="A1484" s="10"/>
      <c r="B1484" s="11"/>
      <c r="C1484" s="11"/>
      <c r="D1484" s="12"/>
      <c r="E1484" s="13"/>
      <c r="F1484" s="13"/>
      <c r="G1484" s="14"/>
      <c r="H1484" s="15" t="str">
        <f t="shared" si="16"/>
        <v/>
      </c>
    </row>
    <row r="1485" spans="1:8" ht="15.75" customHeight="1">
      <c r="A1485" s="10">
        <v>4</v>
      </c>
      <c r="B1485" s="11">
        <v>12</v>
      </c>
      <c r="C1485" s="11">
        <v>45</v>
      </c>
      <c r="D1485" s="12" t="s">
        <v>602</v>
      </c>
      <c r="E1485" s="13" t="s">
        <v>180</v>
      </c>
      <c r="F1485" s="13">
        <v>8</v>
      </c>
      <c r="G1485" s="14">
        <v>750</v>
      </c>
      <c r="H1485" s="15">
        <f t="shared" si="16"/>
        <v>6000</v>
      </c>
    </row>
    <row r="1486" spans="1:8" ht="15.75" customHeight="1">
      <c r="A1486" s="10"/>
      <c r="B1486" s="11"/>
      <c r="C1486" s="11"/>
      <c r="D1486" s="12"/>
      <c r="E1486" s="13"/>
      <c r="F1486" s="13"/>
      <c r="G1486" s="14"/>
      <c r="H1486" s="15" t="str">
        <f t="shared" si="16"/>
        <v/>
      </c>
    </row>
    <row r="1487" spans="1:8" ht="15.75" customHeight="1">
      <c r="A1487" s="10">
        <v>4</v>
      </c>
      <c r="B1487" s="11">
        <v>12</v>
      </c>
      <c r="C1487" s="11">
        <v>46</v>
      </c>
      <c r="D1487" s="12" t="s">
        <v>603</v>
      </c>
      <c r="E1487" s="13" t="s">
        <v>180</v>
      </c>
      <c r="F1487" s="13">
        <v>2</v>
      </c>
      <c r="G1487" s="14">
        <v>400</v>
      </c>
      <c r="H1487" s="15">
        <f t="shared" si="16"/>
        <v>800</v>
      </c>
    </row>
    <row r="1488" spans="1:8" ht="15.75" customHeight="1">
      <c r="A1488" s="10"/>
      <c r="B1488" s="11"/>
      <c r="C1488" s="11"/>
      <c r="D1488" s="12"/>
      <c r="E1488" s="13"/>
      <c r="F1488" s="13"/>
      <c r="G1488" s="14"/>
      <c r="H1488" s="15" t="str">
        <f t="shared" si="16"/>
        <v/>
      </c>
    </row>
    <row r="1489" spans="1:8" ht="15.75" customHeight="1">
      <c r="A1489" s="10">
        <v>4</v>
      </c>
      <c r="B1489" s="11">
        <v>12</v>
      </c>
      <c r="C1489" s="11"/>
      <c r="D1489" s="12" t="s">
        <v>604</v>
      </c>
      <c r="E1489" s="13" t="s">
        <v>137</v>
      </c>
      <c r="F1489" s="13">
        <v>0</v>
      </c>
      <c r="G1489" s="14"/>
      <c r="H1489" s="15" t="str">
        <f t="shared" si="16"/>
        <v/>
      </c>
    </row>
    <row r="1490" spans="1:8" ht="15.75" customHeight="1">
      <c r="A1490" s="10"/>
      <c r="B1490" s="11"/>
      <c r="C1490" s="11"/>
      <c r="D1490" s="12"/>
      <c r="E1490" s="13"/>
      <c r="F1490" s="13"/>
      <c r="G1490" s="14"/>
      <c r="H1490" s="15" t="str">
        <f t="shared" si="16"/>
        <v/>
      </c>
    </row>
    <row r="1491" spans="1:8" ht="15.75" customHeight="1">
      <c r="A1491" s="10">
        <v>4</v>
      </c>
      <c r="B1491" s="11">
        <v>12</v>
      </c>
      <c r="C1491" s="11"/>
      <c r="D1491" s="12" t="s">
        <v>605</v>
      </c>
      <c r="E1491" s="13" t="s">
        <v>39</v>
      </c>
      <c r="F1491" s="13">
        <v>0</v>
      </c>
      <c r="G1491" s="14"/>
      <c r="H1491" s="15" t="str">
        <f t="shared" si="16"/>
        <v/>
      </c>
    </row>
    <row r="1492" spans="1:8" ht="15.75" customHeight="1">
      <c r="A1492" s="10"/>
      <c r="B1492" s="11"/>
      <c r="C1492" s="11"/>
      <c r="D1492" s="12"/>
      <c r="E1492" s="13"/>
      <c r="F1492" s="13"/>
      <c r="G1492" s="14"/>
      <c r="H1492" s="15" t="str">
        <f t="shared" si="16"/>
        <v/>
      </c>
    </row>
    <row r="1493" spans="1:8" ht="15.75" customHeight="1">
      <c r="A1493" s="10">
        <v>4</v>
      </c>
      <c r="B1493" s="11">
        <v>12</v>
      </c>
      <c r="C1493" s="11">
        <v>47</v>
      </c>
      <c r="D1493" s="12" t="s">
        <v>606</v>
      </c>
      <c r="E1493" s="13" t="s">
        <v>180</v>
      </c>
      <c r="F1493" s="13">
        <v>8</v>
      </c>
      <c r="G1493" s="14">
        <v>450</v>
      </c>
      <c r="H1493" s="15">
        <f t="shared" si="16"/>
        <v>3600</v>
      </c>
    </row>
    <row r="1494" spans="1:8" ht="15.75" customHeight="1">
      <c r="A1494" s="10"/>
      <c r="B1494" s="11"/>
      <c r="C1494" s="11"/>
      <c r="D1494" s="12"/>
      <c r="E1494" s="13"/>
      <c r="F1494" s="13"/>
      <c r="G1494" s="14"/>
      <c r="H1494" s="15" t="str">
        <f t="shared" si="16"/>
        <v/>
      </c>
    </row>
    <row r="1495" spans="1:8" ht="15.75" customHeight="1">
      <c r="A1495" s="10">
        <v>4</v>
      </c>
      <c r="B1495" s="11">
        <v>12</v>
      </c>
      <c r="C1495" s="11"/>
      <c r="D1495" s="12" t="s">
        <v>607</v>
      </c>
      <c r="E1495" s="13" t="s">
        <v>137</v>
      </c>
      <c r="F1495" s="13">
        <v>0</v>
      </c>
      <c r="G1495" s="14"/>
      <c r="H1495" s="15" t="str">
        <f t="shared" si="16"/>
        <v/>
      </c>
    </row>
    <row r="1496" spans="1:8" ht="15.75" customHeight="1">
      <c r="A1496" s="10"/>
      <c r="B1496" s="11"/>
      <c r="C1496" s="11"/>
      <c r="D1496" s="12"/>
      <c r="E1496" s="13"/>
      <c r="F1496" s="13"/>
      <c r="G1496" s="14"/>
      <c r="H1496" s="15" t="str">
        <f t="shared" si="16"/>
        <v/>
      </c>
    </row>
    <row r="1497" spans="1:8" ht="15.75" customHeight="1">
      <c r="A1497" s="10">
        <v>4</v>
      </c>
      <c r="B1497" s="11">
        <v>12</v>
      </c>
      <c r="C1497" s="11"/>
      <c r="D1497" s="12" t="s">
        <v>608</v>
      </c>
      <c r="E1497" s="13" t="s">
        <v>39</v>
      </c>
      <c r="F1497" s="13">
        <v>0</v>
      </c>
      <c r="G1497" s="14"/>
      <c r="H1497" s="15" t="str">
        <f t="shared" si="16"/>
        <v/>
      </c>
    </row>
    <row r="1498" spans="1:8" ht="15.75" customHeight="1">
      <c r="A1498" s="10"/>
      <c r="B1498" s="11"/>
      <c r="C1498" s="11"/>
      <c r="D1498" s="12"/>
      <c r="E1498" s="13"/>
      <c r="F1498" s="13"/>
      <c r="G1498" s="14"/>
      <c r="H1498" s="15" t="str">
        <f t="shared" si="16"/>
        <v/>
      </c>
    </row>
    <row r="1499" spans="1:8" ht="15.75" customHeight="1">
      <c r="A1499" s="10">
        <v>4</v>
      </c>
      <c r="B1499" s="11">
        <v>12</v>
      </c>
      <c r="C1499" s="11">
        <v>48</v>
      </c>
      <c r="D1499" s="12" t="s">
        <v>609</v>
      </c>
      <c r="E1499" s="13" t="s">
        <v>180</v>
      </c>
      <c r="F1499" s="13">
        <v>2</v>
      </c>
      <c r="G1499" s="14">
        <v>850</v>
      </c>
      <c r="H1499" s="15">
        <f t="shared" si="16"/>
        <v>1700</v>
      </c>
    </row>
    <row r="1500" spans="1:8" ht="15.75" customHeight="1">
      <c r="A1500" s="10"/>
      <c r="B1500" s="11"/>
      <c r="C1500" s="11"/>
      <c r="D1500" s="12"/>
      <c r="E1500" s="13"/>
      <c r="F1500" s="13"/>
      <c r="G1500" s="14"/>
      <c r="H1500" s="15" t="str">
        <f t="shared" si="16"/>
        <v/>
      </c>
    </row>
    <row r="1501" spans="1:8" ht="15.75" customHeight="1">
      <c r="A1501" s="10">
        <v>4</v>
      </c>
      <c r="B1501" s="11">
        <v>12</v>
      </c>
      <c r="C1501" s="11">
        <v>49</v>
      </c>
      <c r="D1501" s="12" t="s">
        <v>610</v>
      </c>
      <c r="E1501" s="13" t="s">
        <v>180</v>
      </c>
      <c r="F1501" s="13">
        <v>8</v>
      </c>
      <c r="G1501" s="14">
        <v>550</v>
      </c>
      <c r="H1501" s="15">
        <f t="shared" si="16"/>
        <v>4400</v>
      </c>
    </row>
    <row r="1502" spans="1:8" ht="15.75" customHeight="1">
      <c r="A1502" s="10"/>
      <c r="B1502" s="11"/>
      <c r="C1502" s="11"/>
      <c r="D1502" s="12"/>
      <c r="E1502" s="13"/>
      <c r="F1502" s="13"/>
      <c r="G1502" s="14"/>
      <c r="H1502" s="15" t="str">
        <f t="shared" si="16"/>
        <v/>
      </c>
    </row>
    <row r="1503" spans="1:8" ht="15.75" customHeight="1">
      <c r="A1503" s="10">
        <v>4</v>
      </c>
      <c r="B1503" s="11">
        <v>12</v>
      </c>
      <c r="C1503" s="11"/>
      <c r="D1503" s="12" t="s">
        <v>611</v>
      </c>
      <c r="E1503" s="13" t="s">
        <v>137</v>
      </c>
      <c r="F1503" s="13">
        <v>0</v>
      </c>
      <c r="G1503" s="14"/>
      <c r="H1503" s="15" t="str">
        <f t="shared" si="16"/>
        <v/>
      </c>
    </row>
    <row r="1504" spans="1:8" ht="15.75" customHeight="1">
      <c r="A1504" s="10"/>
      <c r="B1504" s="11"/>
      <c r="C1504" s="11"/>
      <c r="D1504" s="12"/>
      <c r="E1504" s="13"/>
      <c r="F1504" s="13"/>
      <c r="G1504" s="14"/>
      <c r="H1504" s="15" t="str">
        <f t="shared" si="16"/>
        <v/>
      </c>
    </row>
    <row r="1505" spans="1:8" ht="15.75" customHeight="1">
      <c r="A1505" s="10">
        <v>4</v>
      </c>
      <c r="B1505" s="11">
        <v>12</v>
      </c>
      <c r="C1505" s="11">
        <v>50</v>
      </c>
      <c r="D1505" s="12" t="s">
        <v>612</v>
      </c>
      <c r="E1505" s="13" t="s">
        <v>41</v>
      </c>
      <c r="F1505" s="13">
        <v>1</v>
      </c>
      <c r="G1505" s="14">
        <v>20000</v>
      </c>
      <c r="H1505" s="15">
        <f t="shared" si="16"/>
        <v>20000</v>
      </c>
    </row>
    <row r="1506" spans="1:8" ht="15.75" customHeight="1">
      <c r="A1506" s="10"/>
      <c r="B1506" s="11"/>
      <c r="C1506" s="11"/>
      <c r="D1506" s="12"/>
      <c r="E1506" s="13"/>
      <c r="F1506" s="13"/>
      <c r="G1506" s="14"/>
      <c r="H1506" s="15" t="str">
        <f t="shared" si="16"/>
        <v/>
      </c>
    </row>
    <row r="1507" spans="1:8" ht="15.75" customHeight="1">
      <c r="A1507" s="10">
        <v>4</v>
      </c>
      <c r="B1507" s="11">
        <v>12</v>
      </c>
      <c r="C1507" s="11">
        <v>51</v>
      </c>
      <c r="D1507" s="12" t="s">
        <v>613</v>
      </c>
      <c r="E1507" s="13" t="s">
        <v>41</v>
      </c>
      <c r="F1507" s="13">
        <v>1</v>
      </c>
      <c r="G1507" s="14">
        <v>25000</v>
      </c>
      <c r="H1507" s="15">
        <f t="shared" si="16"/>
        <v>25000</v>
      </c>
    </row>
    <row r="1508" spans="1:8" ht="15.75" customHeight="1">
      <c r="A1508" s="10"/>
      <c r="B1508" s="11"/>
      <c r="C1508" s="11"/>
      <c r="D1508" s="12"/>
      <c r="E1508" s="13"/>
      <c r="F1508" s="13"/>
      <c r="G1508" s="14"/>
      <c r="H1508" s="15" t="str">
        <f t="shared" si="16"/>
        <v/>
      </c>
    </row>
    <row r="1509" spans="1:8" ht="15.75" customHeight="1">
      <c r="A1509" s="10">
        <v>4</v>
      </c>
      <c r="B1509" s="11">
        <v>12</v>
      </c>
      <c r="C1509" s="11"/>
      <c r="D1509" s="16" t="s">
        <v>133</v>
      </c>
      <c r="E1509" s="13"/>
      <c r="F1509" s="13"/>
      <c r="G1509" s="14"/>
      <c r="H1509" s="17">
        <f>SUM(H1367:H1507)</f>
        <v>202055</v>
      </c>
    </row>
    <row r="1510" spans="1:8" ht="15.75" customHeight="1">
      <c r="A1510" s="10"/>
      <c r="B1510" s="11"/>
      <c r="C1510" s="11"/>
      <c r="D1510" s="12"/>
      <c r="E1510" s="13"/>
      <c r="F1510" s="13"/>
      <c r="G1510" s="14"/>
      <c r="H1510" s="15" t="str">
        <f t="shared" ref="H1510:H1566" si="17">IF(G1510&gt;0,F1510*G1510,"")</f>
        <v/>
      </c>
    </row>
    <row r="1511" spans="1:8" ht="15.75" customHeight="1">
      <c r="A1511" s="10">
        <v>4</v>
      </c>
      <c r="B1511" s="11">
        <v>13</v>
      </c>
      <c r="C1511" s="11"/>
      <c r="D1511" s="12" t="s">
        <v>614</v>
      </c>
      <c r="E1511" s="13" t="s">
        <v>28</v>
      </c>
      <c r="F1511" s="13">
        <v>0</v>
      </c>
      <c r="G1511" s="14"/>
      <c r="H1511" s="15" t="str">
        <f t="shared" si="17"/>
        <v/>
      </c>
    </row>
    <row r="1512" spans="1:8" ht="15.75" customHeight="1">
      <c r="A1512" s="10"/>
      <c r="B1512" s="11"/>
      <c r="C1512" s="11"/>
      <c r="D1512" s="12"/>
      <c r="E1512" s="13"/>
      <c r="F1512" s="13"/>
      <c r="G1512" s="14"/>
      <c r="H1512" s="15" t="str">
        <f t="shared" si="17"/>
        <v/>
      </c>
    </row>
    <row r="1513" spans="1:8" ht="15.75" customHeight="1">
      <c r="A1513" s="10">
        <v>4</v>
      </c>
      <c r="B1513" s="11">
        <v>13</v>
      </c>
      <c r="C1513" s="11"/>
      <c r="D1513" s="12" t="s">
        <v>615</v>
      </c>
      <c r="E1513" s="13" t="s">
        <v>28</v>
      </c>
      <c r="F1513" s="13">
        <v>0</v>
      </c>
      <c r="G1513" s="14"/>
      <c r="H1513" s="15" t="str">
        <f t="shared" si="17"/>
        <v/>
      </c>
    </row>
    <row r="1514" spans="1:8" ht="15.75" customHeight="1">
      <c r="A1514" s="10"/>
      <c r="B1514" s="11"/>
      <c r="C1514" s="11"/>
      <c r="D1514" s="12"/>
      <c r="E1514" s="13"/>
      <c r="F1514" s="13"/>
      <c r="G1514" s="14"/>
      <c r="H1514" s="15" t="str">
        <f t="shared" si="17"/>
        <v/>
      </c>
    </row>
    <row r="1515" spans="1:8" ht="15.75" customHeight="1">
      <c r="A1515" s="10">
        <v>4</v>
      </c>
      <c r="B1515" s="11">
        <v>13</v>
      </c>
      <c r="C1515" s="11"/>
      <c r="D1515" s="12" t="s">
        <v>202</v>
      </c>
      <c r="E1515" s="13" t="s">
        <v>137</v>
      </c>
      <c r="F1515" s="13">
        <v>0</v>
      </c>
      <c r="G1515" s="14"/>
      <c r="H1515" s="15" t="str">
        <f t="shared" si="17"/>
        <v/>
      </c>
    </row>
    <row r="1516" spans="1:8" ht="15.75" customHeight="1">
      <c r="A1516" s="10"/>
      <c r="B1516" s="11"/>
      <c r="C1516" s="11"/>
      <c r="D1516" s="12"/>
      <c r="E1516" s="13"/>
      <c r="F1516" s="13"/>
      <c r="G1516" s="14"/>
      <c r="H1516" s="15" t="str">
        <f t="shared" si="17"/>
        <v/>
      </c>
    </row>
    <row r="1517" spans="1:8" ht="15.75" customHeight="1">
      <c r="A1517" s="10">
        <v>4</v>
      </c>
      <c r="B1517" s="11">
        <v>13</v>
      </c>
      <c r="C1517" s="11"/>
      <c r="D1517" s="12" t="s">
        <v>203</v>
      </c>
      <c r="E1517" s="13"/>
      <c r="F1517" s="13">
        <v>0</v>
      </c>
      <c r="G1517" s="14"/>
      <c r="H1517" s="15" t="str">
        <f t="shared" si="17"/>
        <v/>
      </c>
    </row>
    <row r="1518" spans="1:8" ht="15.75" customHeight="1">
      <c r="A1518" s="10"/>
      <c r="B1518" s="11"/>
      <c r="C1518" s="11"/>
      <c r="D1518" s="12"/>
      <c r="E1518" s="13"/>
      <c r="F1518" s="13"/>
      <c r="G1518" s="14"/>
      <c r="H1518" s="15" t="str">
        <f t="shared" si="17"/>
        <v/>
      </c>
    </row>
    <row r="1519" spans="1:8" ht="15.75" customHeight="1">
      <c r="A1519" s="10">
        <v>4</v>
      </c>
      <c r="B1519" s="11">
        <v>13</v>
      </c>
      <c r="C1519" s="11"/>
      <c r="D1519" s="12" t="s">
        <v>204</v>
      </c>
      <c r="E1519" s="13" t="s">
        <v>137</v>
      </c>
      <c r="F1519" s="13">
        <v>0</v>
      </c>
      <c r="G1519" s="14"/>
      <c r="H1519" s="15" t="str">
        <f t="shared" si="17"/>
        <v/>
      </c>
    </row>
    <row r="1520" spans="1:8" ht="15.75" customHeight="1">
      <c r="A1520" s="10"/>
      <c r="B1520" s="11"/>
      <c r="C1520" s="11"/>
      <c r="D1520" s="12"/>
      <c r="E1520" s="13"/>
      <c r="F1520" s="13"/>
      <c r="G1520" s="14"/>
      <c r="H1520" s="15" t="str">
        <f t="shared" si="17"/>
        <v/>
      </c>
    </row>
    <row r="1521" spans="1:8" ht="15.75" customHeight="1">
      <c r="A1521" s="10">
        <v>4</v>
      </c>
      <c r="B1521" s="11">
        <v>13</v>
      </c>
      <c r="C1521" s="11"/>
      <c r="D1521" s="12" t="s">
        <v>140</v>
      </c>
      <c r="E1521" s="13" t="s">
        <v>39</v>
      </c>
      <c r="F1521" s="13">
        <v>0</v>
      </c>
      <c r="G1521" s="14"/>
      <c r="H1521" s="15" t="str">
        <f t="shared" si="17"/>
        <v/>
      </c>
    </row>
    <row r="1522" spans="1:8" ht="15.75" customHeight="1">
      <c r="A1522" s="10"/>
      <c r="B1522" s="11"/>
      <c r="C1522" s="11"/>
      <c r="D1522" s="12"/>
      <c r="E1522" s="13"/>
      <c r="F1522" s="13"/>
      <c r="G1522" s="14"/>
      <c r="H1522" s="15" t="str">
        <f t="shared" si="17"/>
        <v/>
      </c>
    </row>
    <row r="1523" spans="1:8" ht="15.75" customHeight="1">
      <c r="A1523" s="10">
        <v>4</v>
      </c>
      <c r="B1523" s="11">
        <v>13</v>
      </c>
      <c r="C1523" s="11"/>
      <c r="D1523" s="12" t="s">
        <v>141</v>
      </c>
      <c r="E1523" s="13"/>
      <c r="F1523" s="13">
        <v>0</v>
      </c>
      <c r="G1523" s="14"/>
      <c r="H1523" s="15" t="str">
        <f t="shared" si="17"/>
        <v/>
      </c>
    </row>
    <row r="1524" spans="1:8" ht="15.75" customHeight="1">
      <c r="A1524" s="10"/>
      <c r="B1524" s="11"/>
      <c r="C1524" s="11"/>
      <c r="D1524" s="12"/>
      <c r="E1524" s="13"/>
      <c r="F1524" s="13"/>
      <c r="G1524" s="14"/>
      <c r="H1524" s="15" t="str">
        <f t="shared" si="17"/>
        <v/>
      </c>
    </row>
    <row r="1525" spans="1:8" ht="15.75" customHeight="1">
      <c r="A1525" s="10">
        <v>4</v>
      </c>
      <c r="B1525" s="11">
        <v>13</v>
      </c>
      <c r="C1525" s="11"/>
      <c r="D1525" s="12" t="s">
        <v>247</v>
      </c>
      <c r="E1525" s="13" t="s">
        <v>39</v>
      </c>
      <c r="F1525" s="13">
        <v>0</v>
      </c>
      <c r="G1525" s="14"/>
      <c r="H1525" s="15" t="str">
        <f t="shared" si="17"/>
        <v/>
      </c>
    </row>
    <row r="1526" spans="1:8" ht="15.75" customHeight="1">
      <c r="A1526" s="10"/>
      <c r="B1526" s="11"/>
      <c r="C1526" s="11"/>
      <c r="D1526" s="12"/>
      <c r="E1526" s="13"/>
      <c r="F1526" s="13"/>
      <c r="G1526" s="14"/>
      <c r="H1526" s="15" t="str">
        <f t="shared" si="17"/>
        <v/>
      </c>
    </row>
    <row r="1527" spans="1:8" ht="15.75" customHeight="1">
      <c r="A1527" s="10">
        <v>4</v>
      </c>
      <c r="B1527" s="11">
        <v>13</v>
      </c>
      <c r="C1527" s="11"/>
      <c r="D1527" s="12" t="s">
        <v>248</v>
      </c>
      <c r="E1527" s="13"/>
      <c r="F1527" s="13">
        <v>0</v>
      </c>
      <c r="G1527" s="14"/>
      <c r="H1527" s="15" t="str">
        <f t="shared" si="17"/>
        <v/>
      </c>
    </row>
    <row r="1528" spans="1:8" ht="15.75" customHeight="1">
      <c r="A1528" s="10"/>
      <c r="B1528" s="11"/>
      <c r="C1528" s="11"/>
      <c r="D1528" s="12"/>
      <c r="E1528" s="13"/>
      <c r="F1528" s="13"/>
      <c r="G1528" s="14"/>
      <c r="H1528" s="15" t="str">
        <f t="shared" si="17"/>
        <v/>
      </c>
    </row>
    <row r="1529" spans="1:8" ht="15.75" customHeight="1">
      <c r="A1529" s="10">
        <v>4</v>
      </c>
      <c r="B1529" s="11">
        <v>13</v>
      </c>
      <c r="C1529" s="11"/>
      <c r="D1529" s="12" t="s">
        <v>616</v>
      </c>
      <c r="E1529" s="13"/>
      <c r="F1529" s="13">
        <v>0</v>
      </c>
      <c r="G1529" s="14"/>
      <c r="H1529" s="15" t="str">
        <f t="shared" si="17"/>
        <v/>
      </c>
    </row>
    <row r="1530" spans="1:8" ht="15.75" customHeight="1">
      <c r="A1530" s="10"/>
      <c r="B1530" s="11"/>
      <c r="C1530" s="11"/>
      <c r="D1530" s="12"/>
      <c r="E1530" s="13"/>
      <c r="F1530" s="13"/>
      <c r="G1530" s="14"/>
      <c r="H1530" s="15" t="str">
        <f t="shared" si="17"/>
        <v/>
      </c>
    </row>
    <row r="1531" spans="1:8" ht="15.75" customHeight="1">
      <c r="A1531" s="10">
        <v>4</v>
      </c>
      <c r="B1531" s="11">
        <v>13</v>
      </c>
      <c r="C1531" s="11"/>
      <c r="D1531" s="12" t="s">
        <v>617</v>
      </c>
      <c r="E1531" s="13" t="s">
        <v>39</v>
      </c>
      <c r="F1531" s="13">
        <v>0</v>
      </c>
      <c r="G1531" s="14"/>
      <c r="H1531" s="15" t="str">
        <f t="shared" si="17"/>
        <v/>
      </c>
    </row>
    <row r="1532" spans="1:8" ht="15.75" customHeight="1">
      <c r="A1532" s="10"/>
      <c r="B1532" s="11"/>
      <c r="C1532" s="11"/>
      <c r="D1532" s="12"/>
      <c r="E1532" s="13"/>
      <c r="F1532" s="13"/>
      <c r="G1532" s="14"/>
      <c r="H1532" s="15" t="str">
        <f t="shared" si="17"/>
        <v/>
      </c>
    </row>
    <row r="1533" spans="1:8" ht="15.75" customHeight="1">
      <c r="A1533" s="10">
        <v>4</v>
      </c>
      <c r="B1533" s="11">
        <v>13</v>
      </c>
      <c r="C1533" s="11"/>
      <c r="D1533" s="12" t="s">
        <v>618</v>
      </c>
      <c r="E1533" s="13"/>
      <c r="F1533" s="13">
        <v>0</v>
      </c>
      <c r="G1533" s="14"/>
      <c r="H1533" s="15" t="str">
        <f t="shared" si="17"/>
        <v/>
      </c>
    </row>
    <row r="1534" spans="1:8" ht="15.75" customHeight="1">
      <c r="A1534" s="10"/>
      <c r="B1534" s="11"/>
      <c r="C1534" s="11"/>
      <c r="D1534" s="12"/>
      <c r="E1534" s="13"/>
      <c r="F1534" s="13"/>
      <c r="G1534" s="14"/>
      <c r="H1534" s="15" t="str">
        <f t="shared" si="17"/>
        <v/>
      </c>
    </row>
    <row r="1535" spans="1:8" ht="15.75" customHeight="1">
      <c r="A1535" s="10">
        <v>4</v>
      </c>
      <c r="B1535" s="11">
        <v>13</v>
      </c>
      <c r="C1535" s="11"/>
      <c r="D1535" s="12"/>
      <c r="E1535" s="13" t="s">
        <v>160</v>
      </c>
      <c r="F1535" s="13">
        <v>0</v>
      </c>
      <c r="G1535" s="14"/>
      <c r="H1535" s="15" t="str">
        <f t="shared" si="17"/>
        <v/>
      </c>
    </row>
    <row r="1536" spans="1:8" ht="15.75" customHeight="1">
      <c r="A1536" s="10"/>
      <c r="B1536" s="11"/>
      <c r="C1536" s="11"/>
      <c r="D1536" s="12"/>
      <c r="E1536" s="13"/>
      <c r="F1536" s="13"/>
      <c r="G1536" s="14"/>
      <c r="H1536" s="15" t="str">
        <f t="shared" si="17"/>
        <v/>
      </c>
    </row>
    <row r="1537" spans="1:8" ht="15.75" customHeight="1">
      <c r="A1537" s="10">
        <v>4</v>
      </c>
      <c r="B1537" s="11">
        <v>13</v>
      </c>
      <c r="C1537" s="11"/>
      <c r="D1537" s="12" t="s">
        <v>619</v>
      </c>
      <c r="E1537" s="13" t="s">
        <v>137</v>
      </c>
      <c r="F1537" s="13">
        <v>0</v>
      </c>
      <c r="G1537" s="14"/>
      <c r="H1537" s="15" t="str">
        <f t="shared" si="17"/>
        <v/>
      </c>
    </row>
    <row r="1538" spans="1:8" ht="15.75" customHeight="1">
      <c r="A1538" s="10"/>
      <c r="B1538" s="11"/>
      <c r="C1538" s="11"/>
      <c r="D1538" s="12"/>
      <c r="E1538" s="13"/>
      <c r="F1538" s="13"/>
      <c r="G1538" s="14"/>
      <c r="H1538" s="15" t="str">
        <f t="shared" si="17"/>
        <v/>
      </c>
    </row>
    <row r="1539" spans="1:8" ht="15.75" customHeight="1">
      <c r="A1539" s="10">
        <v>4</v>
      </c>
      <c r="B1539" s="11">
        <v>13</v>
      </c>
      <c r="C1539" s="11"/>
      <c r="D1539" s="12" t="s">
        <v>620</v>
      </c>
      <c r="E1539" s="13" t="s">
        <v>137</v>
      </c>
      <c r="F1539" s="13">
        <v>0</v>
      </c>
      <c r="G1539" s="14"/>
      <c r="H1539" s="15" t="str">
        <f t="shared" si="17"/>
        <v/>
      </c>
    </row>
    <row r="1540" spans="1:8" ht="15.75" customHeight="1">
      <c r="A1540" s="10"/>
      <c r="B1540" s="11"/>
      <c r="C1540" s="11"/>
      <c r="D1540" s="12"/>
      <c r="E1540" s="13"/>
      <c r="F1540" s="13"/>
      <c r="G1540" s="14"/>
      <c r="H1540" s="15" t="str">
        <f t="shared" si="17"/>
        <v/>
      </c>
    </row>
    <row r="1541" spans="1:8" ht="15.75" customHeight="1">
      <c r="A1541" s="10">
        <v>4</v>
      </c>
      <c r="B1541" s="11">
        <v>13</v>
      </c>
      <c r="C1541" s="11"/>
      <c r="D1541" s="12" t="s">
        <v>621</v>
      </c>
      <c r="E1541" s="13" t="s">
        <v>39</v>
      </c>
      <c r="F1541" s="13">
        <v>0</v>
      </c>
      <c r="G1541" s="14"/>
      <c r="H1541" s="15" t="str">
        <f t="shared" si="17"/>
        <v/>
      </c>
    </row>
    <row r="1542" spans="1:8" ht="15.75" customHeight="1">
      <c r="A1542" s="10"/>
      <c r="B1542" s="11"/>
      <c r="C1542" s="11"/>
      <c r="D1542" s="12"/>
      <c r="E1542" s="13"/>
      <c r="F1542" s="13"/>
      <c r="G1542" s="14"/>
      <c r="H1542" s="15" t="str">
        <f t="shared" si="17"/>
        <v/>
      </c>
    </row>
    <row r="1543" spans="1:8" ht="15.75" customHeight="1">
      <c r="A1543" s="10">
        <v>4</v>
      </c>
      <c r="B1543" s="11">
        <v>13</v>
      </c>
      <c r="C1543" s="11">
        <v>1</v>
      </c>
      <c r="D1543" s="12" t="s">
        <v>622</v>
      </c>
      <c r="E1543" s="13" t="s">
        <v>164</v>
      </c>
      <c r="F1543" s="13">
        <v>829</v>
      </c>
      <c r="G1543" s="14">
        <v>55</v>
      </c>
      <c r="H1543" s="15">
        <f t="shared" si="17"/>
        <v>45595</v>
      </c>
    </row>
    <row r="1544" spans="1:8" ht="15.75" customHeight="1">
      <c r="A1544" s="10"/>
      <c r="B1544" s="11"/>
      <c r="C1544" s="11"/>
      <c r="D1544" s="12"/>
      <c r="E1544" s="13"/>
      <c r="F1544" s="13"/>
      <c r="G1544" s="14"/>
      <c r="H1544" s="15" t="str">
        <f t="shared" si="17"/>
        <v/>
      </c>
    </row>
    <row r="1545" spans="1:8" ht="15.75" customHeight="1">
      <c r="A1545" s="10">
        <v>4</v>
      </c>
      <c r="B1545" s="11">
        <v>13</v>
      </c>
      <c r="C1545" s="11">
        <v>2</v>
      </c>
      <c r="D1545" s="12" t="s">
        <v>623</v>
      </c>
      <c r="E1545" s="13" t="s">
        <v>199</v>
      </c>
      <c r="F1545" s="13">
        <v>117</v>
      </c>
      <c r="G1545" s="14">
        <v>65</v>
      </c>
      <c r="H1545" s="15">
        <f t="shared" si="17"/>
        <v>7605</v>
      </c>
    </row>
    <row r="1546" spans="1:8" ht="15.75" customHeight="1">
      <c r="A1546" s="10"/>
      <c r="B1546" s="11"/>
      <c r="C1546" s="11"/>
      <c r="D1546" s="12"/>
      <c r="E1546" s="13"/>
      <c r="F1546" s="13"/>
      <c r="G1546" s="14"/>
      <c r="H1546" s="15" t="str">
        <f t="shared" si="17"/>
        <v/>
      </c>
    </row>
    <row r="1547" spans="1:8" ht="15.75" customHeight="1">
      <c r="A1547" s="10">
        <v>4</v>
      </c>
      <c r="B1547" s="11">
        <v>13</v>
      </c>
      <c r="C1547" s="11"/>
      <c r="D1547" s="12" t="s">
        <v>624</v>
      </c>
      <c r="E1547" s="13" t="s">
        <v>137</v>
      </c>
      <c r="F1547" s="13">
        <v>0</v>
      </c>
      <c r="G1547" s="14"/>
      <c r="H1547" s="15" t="str">
        <f t="shared" si="17"/>
        <v/>
      </c>
    </row>
    <row r="1548" spans="1:8" ht="15.75" customHeight="1">
      <c r="A1548" s="10"/>
      <c r="B1548" s="11"/>
      <c r="C1548" s="11"/>
      <c r="D1548" s="12"/>
      <c r="E1548" s="13"/>
      <c r="F1548" s="13"/>
      <c r="G1548" s="14"/>
      <c r="H1548" s="15" t="str">
        <f t="shared" si="17"/>
        <v/>
      </c>
    </row>
    <row r="1549" spans="1:8" ht="15.75" customHeight="1">
      <c r="A1549" s="10">
        <v>4</v>
      </c>
      <c r="B1549" s="11">
        <v>13</v>
      </c>
      <c r="C1549" s="11"/>
      <c r="D1549" s="12" t="s">
        <v>625</v>
      </c>
      <c r="E1549" s="13" t="s">
        <v>39</v>
      </c>
      <c r="F1549" s="13">
        <v>0</v>
      </c>
      <c r="G1549" s="14"/>
      <c r="H1549" s="15" t="str">
        <f t="shared" si="17"/>
        <v/>
      </c>
    </row>
    <row r="1550" spans="1:8" ht="15.75" customHeight="1">
      <c r="A1550" s="10"/>
      <c r="B1550" s="11"/>
      <c r="C1550" s="11"/>
      <c r="D1550" s="12"/>
      <c r="E1550" s="13"/>
      <c r="F1550" s="13"/>
      <c r="G1550" s="14"/>
      <c r="H1550" s="15" t="str">
        <f t="shared" si="17"/>
        <v/>
      </c>
    </row>
    <row r="1551" spans="1:8" ht="15.75" customHeight="1">
      <c r="A1551" s="10">
        <v>4</v>
      </c>
      <c r="B1551" s="11">
        <v>13</v>
      </c>
      <c r="C1551" s="11">
        <v>3</v>
      </c>
      <c r="D1551" s="12" t="s">
        <v>626</v>
      </c>
      <c r="E1551" s="13" t="s">
        <v>164</v>
      </c>
      <c r="F1551" s="13">
        <v>420</v>
      </c>
      <c r="G1551" s="14">
        <v>85</v>
      </c>
      <c r="H1551" s="15">
        <f t="shared" si="17"/>
        <v>35700</v>
      </c>
    </row>
    <row r="1552" spans="1:8" ht="15.75" customHeight="1">
      <c r="A1552" s="10"/>
      <c r="B1552" s="11"/>
      <c r="C1552" s="11"/>
      <c r="D1552" s="12"/>
      <c r="E1552" s="13"/>
      <c r="F1552" s="13"/>
      <c r="G1552" s="14"/>
      <c r="H1552" s="15" t="str">
        <f t="shared" si="17"/>
        <v/>
      </c>
    </row>
    <row r="1553" spans="1:8" ht="15.75" customHeight="1">
      <c r="A1553" s="10">
        <v>4</v>
      </c>
      <c r="B1553" s="11">
        <v>13</v>
      </c>
      <c r="C1553" s="11"/>
      <c r="D1553" s="12" t="s">
        <v>627</v>
      </c>
      <c r="E1553" s="13" t="s">
        <v>137</v>
      </c>
      <c r="F1553" s="13">
        <v>0</v>
      </c>
      <c r="G1553" s="14"/>
      <c r="H1553" s="15" t="str">
        <f t="shared" si="17"/>
        <v/>
      </c>
    </row>
    <row r="1554" spans="1:8" ht="15.75" customHeight="1">
      <c r="A1554" s="10"/>
      <c r="B1554" s="11"/>
      <c r="C1554" s="11"/>
      <c r="D1554" s="12"/>
      <c r="E1554" s="13"/>
      <c r="F1554" s="13"/>
      <c r="G1554" s="14"/>
      <c r="H1554" s="15" t="str">
        <f t="shared" si="17"/>
        <v/>
      </c>
    </row>
    <row r="1555" spans="1:8" ht="15.75" customHeight="1">
      <c r="A1555" s="10">
        <v>4</v>
      </c>
      <c r="B1555" s="11">
        <v>13</v>
      </c>
      <c r="C1555" s="11"/>
      <c r="D1555" s="12" t="s">
        <v>628</v>
      </c>
      <c r="E1555" s="13" t="s">
        <v>39</v>
      </c>
      <c r="F1555" s="13">
        <v>0</v>
      </c>
      <c r="G1555" s="14"/>
      <c r="H1555" s="15" t="str">
        <f t="shared" si="17"/>
        <v/>
      </c>
    </row>
    <row r="1556" spans="1:8" ht="15.75" customHeight="1">
      <c r="A1556" s="10"/>
      <c r="B1556" s="11"/>
      <c r="C1556" s="11"/>
      <c r="D1556" s="12"/>
      <c r="E1556" s="13"/>
      <c r="F1556" s="13"/>
      <c r="G1556" s="14"/>
      <c r="H1556" s="15" t="str">
        <f t="shared" si="17"/>
        <v/>
      </c>
    </row>
    <row r="1557" spans="1:8" ht="15.75" customHeight="1">
      <c r="A1557" s="10">
        <v>4</v>
      </c>
      <c r="B1557" s="11">
        <v>13</v>
      </c>
      <c r="C1557" s="11">
        <v>4</v>
      </c>
      <c r="D1557" s="12" t="s">
        <v>629</v>
      </c>
      <c r="E1557" s="13" t="s">
        <v>164</v>
      </c>
      <c r="F1557" s="13">
        <v>21</v>
      </c>
      <c r="G1557" s="14">
        <v>55</v>
      </c>
      <c r="H1557" s="15">
        <f t="shared" si="17"/>
        <v>1155</v>
      </c>
    </row>
    <row r="1558" spans="1:8" ht="15.75" customHeight="1">
      <c r="A1558" s="10"/>
      <c r="B1558" s="11"/>
      <c r="C1558" s="11"/>
      <c r="D1558" s="12"/>
      <c r="E1558" s="13"/>
      <c r="F1558" s="13"/>
      <c r="G1558" s="14"/>
      <c r="H1558" s="15" t="str">
        <f t="shared" si="17"/>
        <v/>
      </c>
    </row>
    <row r="1559" spans="1:8" ht="15.75" customHeight="1">
      <c r="A1559" s="10">
        <v>4</v>
      </c>
      <c r="B1559" s="11">
        <v>13</v>
      </c>
      <c r="C1559" s="11"/>
      <c r="D1559" s="12" t="s">
        <v>630</v>
      </c>
      <c r="E1559" s="13" t="s">
        <v>137</v>
      </c>
      <c r="F1559" s="13">
        <v>0</v>
      </c>
      <c r="G1559" s="14"/>
      <c r="H1559" s="15" t="str">
        <f t="shared" si="17"/>
        <v/>
      </c>
    </row>
    <row r="1560" spans="1:8" ht="15.75" customHeight="1">
      <c r="A1560" s="10"/>
      <c r="B1560" s="11"/>
      <c r="C1560" s="11"/>
      <c r="D1560" s="12"/>
      <c r="E1560" s="13"/>
      <c r="F1560" s="13"/>
      <c r="G1560" s="14"/>
      <c r="H1560" s="15" t="str">
        <f t="shared" si="17"/>
        <v/>
      </c>
    </row>
    <row r="1561" spans="1:8" ht="15.75" customHeight="1">
      <c r="A1561" s="10">
        <v>4</v>
      </c>
      <c r="B1561" s="11">
        <v>13</v>
      </c>
      <c r="C1561" s="11"/>
      <c r="D1561" s="12" t="s">
        <v>631</v>
      </c>
      <c r="E1561" s="13" t="s">
        <v>39</v>
      </c>
      <c r="F1561" s="13">
        <v>0</v>
      </c>
      <c r="G1561" s="14"/>
      <c r="H1561" s="15" t="str">
        <f t="shared" si="17"/>
        <v/>
      </c>
    </row>
    <row r="1562" spans="1:8" ht="15.75" customHeight="1">
      <c r="A1562" s="10"/>
      <c r="B1562" s="11"/>
      <c r="C1562" s="11"/>
      <c r="D1562" s="12"/>
      <c r="E1562" s="13"/>
      <c r="F1562" s="13"/>
      <c r="G1562" s="14"/>
      <c r="H1562" s="15" t="str">
        <f t="shared" si="17"/>
        <v/>
      </c>
    </row>
    <row r="1563" spans="1:8" ht="15.75" customHeight="1">
      <c r="A1563" s="10">
        <v>4</v>
      </c>
      <c r="B1563" s="11">
        <v>13</v>
      </c>
      <c r="C1563" s="11">
        <v>5</v>
      </c>
      <c r="D1563" s="12" t="s">
        <v>632</v>
      </c>
      <c r="E1563" s="13" t="s">
        <v>164</v>
      </c>
      <c r="F1563" s="13">
        <v>62</v>
      </c>
      <c r="G1563" s="14">
        <v>45</v>
      </c>
      <c r="H1563" s="15">
        <f t="shared" si="17"/>
        <v>2790</v>
      </c>
    </row>
    <row r="1564" spans="1:8" ht="15.75" customHeight="1">
      <c r="A1564" s="10"/>
      <c r="B1564" s="11"/>
      <c r="C1564" s="11"/>
      <c r="D1564" s="12"/>
      <c r="E1564" s="13"/>
      <c r="F1564" s="13"/>
      <c r="G1564" s="14"/>
      <c r="H1564" s="15" t="str">
        <f t="shared" si="17"/>
        <v/>
      </c>
    </row>
    <row r="1565" spans="1:8" ht="15.75" customHeight="1">
      <c r="A1565" s="10">
        <v>4</v>
      </c>
      <c r="B1565" s="11">
        <v>13</v>
      </c>
      <c r="C1565" s="11">
        <v>6</v>
      </c>
      <c r="D1565" s="12" t="s">
        <v>629</v>
      </c>
      <c r="E1565" s="13" t="s">
        <v>164</v>
      </c>
      <c r="F1565" s="13">
        <v>0</v>
      </c>
      <c r="G1565" s="14"/>
      <c r="H1565" s="15" t="str">
        <f t="shared" si="17"/>
        <v/>
      </c>
    </row>
    <row r="1566" spans="1:8" ht="15.75" customHeight="1">
      <c r="A1566" s="10"/>
      <c r="B1566" s="11"/>
      <c r="C1566" s="11"/>
      <c r="D1566" s="12"/>
      <c r="E1566" s="13"/>
      <c r="F1566" s="13"/>
      <c r="G1566" s="14"/>
      <c r="H1566" s="15" t="str">
        <f t="shared" si="17"/>
        <v/>
      </c>
    </row>
    <row r="1567" spans="1:8" ht="15.75" customHeight="1">
      <c r="A1567" s="10">
        <v>4</v>
      </c>
      <c r="B1567" s="11">
        <v>13</v>
      </c>
      <c r="C1567" s="11"/>
      <c r="D1567" s="16" t="s">
        <v>133</v>
      </c>
      <c r="E1567" s="13"/>
      <c r="F1567" s="13"/>
      <c r="G1567" s="14"/>
      <c r="H1567" s="17">
        <f>SUM(H1543,H1545,H1551,H1557,H1563)</f>
        <v>92845</v>
      </c>
    </row>
    <row r="1568" spans="1:8" ht="15.75" customHeight="1">
      <c r="A1568" s="10"/>
      <c r="B1568" s="11"/>
      <c r="C1568" s="11"/>
      <c r="D1568" s="12"/>
      <c r="E1568" s="13"/>
      <c r="F1568" s="13"/>
      <c r="G1568" s="14"/>
      <c r="H1568" s="15" t="str">
        <f t="shared" ref="H1568:H1618" si="18">IF(G1568&gt;0,F1568*G1568,"")</f>
        <v/>
      </c>
    </row>
    <row r="1569" spans="1:8" ht="15.75" customHeight="1">
      <c r="A1569" s="10">
        <v>4</v>
      </c>
      <c r="B1569" s="11">
        <v>14</v>
      </c>
      <c r="C1569" s="11"/>
      <c r="D1569" s="12" t="s">
        <v>633</v>
      </c>
      <c r="E1569" s="13" t="s">
        <v>28</v>
      </c>
      <c r="F1569" s="13">
        <v>0</v>
      </c>
      <c r="G1569" s="14"/>
      <c r="H1569" s="15" t="str">
        <f t="shared" si="18"/>
        <v/>
      </c>
    </row>
    <row r="1570" spans="1:8" ht="15.75" customHeight="1">
      <c r="A1570" s="10"/>
      <c r="B1570" s="11"/>
      <c r="C1570" s="11"/>
      <c r="D1570" s="12"/>
      <c r="E1570" s="13"/>
      <c r="F1570" s="13"/>
      <c r="G1570" s="14"/>
      <c r="H1570" s="15" t="str">
        <f t="shared" si="18"/>
        <v/>
      </c>
    </row>
    <row r="1571" spans="1:8" ht="15.75" customHeight="1">
      <c r="A1571" s="10">
        <v>4</v>
      </c>
      <c r="B1571" s="11">
        <v>14</v>
      </c>
      <c r="C1571" s="11"/>
      <c r="D1571" s="12" t="s">
        <v>634</v>
      </c>
      <c r="E1571" s="13" t="s">
        <v>28</v>
      </c>
      <c r="F1571" s="13">
        <v>0</v>
      </c>
      <c r="G1571" s="14"/>
      <c r="H1571" s="15" t="str">
        <f t="shared" si="18"/>
        <v/>
      </c>
    </row>
    <row r="1572" spans="1:8" ht="15.75" customHeight="1">
      <c r="A1572" s="10"/>
      <c r="B1572" s="11"/>
      <c r="C1572" s="11"/>
      <c r="D1572" s="12"/>
      <c r="E1572" s="13"/>
      <c r="F1572" s="13"/>
      <c r="G1572" s="14"/>
      <c r="H1572" s="15" t="str">
        <f t="shared" si="18"/>
        <v/>
      </c>
    </row>
    <row r="1573" spans="1:8" ht="15.75" customHeight="1">
      <c r="A1573" s="10">
        <v>4</v>
      </c>
      <c r="B1573" s="11">
        <v>14</v>
      </c>
      <c r="C1573" s="11"/>
      <c r="D1573" s="12" t="s">
        <v>202</v>
      </c>
      <c r="E1573" s="13" t="s">
        <v>137</v>
      </c>
      <c r="F1573" s="13">
        <v>0</v>
      </c>
      <c r="G1573" s="14"/>
      <c r="H1573" s="15" t="str">
        <f t="shared" si="18"/>
        <v/>
      </c>
    </row>
    <row r="1574" spans="1:8" ht="15.75" customHeight="1">
      <c r="A1574" s="10"/>
      <c r="B1574" s="11"/>
      <c r="C1574" s="11"/>
      <c r="D1574" s="12"/>
      <c r="E1574" s="13"/>
      <c r="F1574" s="13"/>
      <c r="G1574" s="14"/>
      <c r="H1574" s="15" t="str">
        <f t="shared" si="18"/>
        <v/>
      </c>
    </row>
    <row r="1575" spans="1:8" ht="15.75" customHeight="1">
      <c r="A1575" s="10">
        <v>4</v>
      </c>
      <c r="B1575" s="11">
        <v>14</v>
      </c>
      <c r="C1575" s="11"/>
      <c r="D1575" s="12" t="s">
        <v>203</v>
      </c>
      <c r="E1575" s="13"/>
      <c r="F1575" s="13">
        <v>0</v>
      </c>
      <c r="G1575" s="14"/>
      <c r="H1575" s="15" t="str">
        <f t="shared" si="18"/>
        <v/>
      </c>
    </row>
    <row r="1576" spans="1:8" ht="15.75" customHeight="1">
      <c r="A1576" s="10"/>
      <c r="B1576" s="11"/>
      <c r="C1576" s="11"/>
      <c r="D1576" s="12"/>
      <c r="E1576" s="13"/>
      <c r="F1576" s="13"/>
      <c r="G1576" s="14"/>
      <c r="H1576" s="15" t="str">
        <f t="shared" si="18"/>
        <v/>
      </c>
    </row>
    <row r="1577" spans="1:8" ht="15.75" customHeight="1">
      <c r="A1577" s="10">
        <v>4</v>
      </c>
      <c r="B1577" s="11">
        <v>14</v>
      </c>
      <c r="C1577" s="11"/>
      <c r="D1577" s="12" t="s">
        <v>204</v>
      </c>
      <c r="E1577" s="13" t="s">
        <v>137</v>
      </c>
      <c r="F1577" s="13">
        <v>0</v>
      </c>
      <c r="G1577" s="14"/>
      <c r="H1577" s="15" t="str">
        <f t="shared" si="18"/>
        <v/>
      </c>
    </row>
    <row r="1578" spans="1:8" ht="15.75" customHeight="1">
      <c r="A1578" s="10"/>
      <c r="B1578" s="11"/>
      <c r="C1578" s="11"/>
      <c r="D1578" s="12"/>
      <c r="E1578" s="13"/>
      <c r="F1578" s="13"/>
      <c r="G1578" s="14"/>
      <c r="H1578" s="15" t="str">
        <f t="shared" si="18"/>
        <v/>
      </c>
    </row>
    <row r="1579" spans="1:8" ht="15.75" customHeight="1">
      <c r="A1579" s="10">
        <v>4</v>
      </c>
      <c r="B1579" s="11">
        <v>14</v>
      </c>
      <c r="C1579" s="11"/>
      <c r="D1579" s="12" t="s">
        <v>140</v>
      </c>
      <c r="E1579" s="13" t="s">
        <v>39</v>
      </c>
      <c r="F1579" s="13">
        <v>0</v>
      </c>
      <c r="G1579" s="14"/>
      <c r="H1579" s="15" t="str">
        <f t="shared" si="18"/>
        <v/>
      </c>
    </row>
    <row r="1580" spans="1:8" ht="15.75" customHeight="1">
      <c r="A1580" s="10"/>
      <c r="B1580" s="11"/>
      <c r="C1580" s="11"/>
      <c r="D1580" s="12"/>
      <c r="E1580" s="13"/>
      <c r="F1580" s="13"/>
      <c r="G1580" s="14"/>
      <c r="H1580" s="15" t="str">
        <f t="shared" si="18"/>
        <v/>
      </c>
    </row>
    <row r="1581" spans="1:8" ht="15.75" customHeight="1">
      <c r="A1581" s="10">
        <v>4</v>
      </c>
      <c r="B1581" s="11">
        <v>14</v>
      </c>
      <c r="C1581" s="11"/>
      <c r="D1581" s="12" t="s">
        <v>141</v>
      </c>
      <c r="E1581" s="13"/>
      <c r="F1581" s="13">
        <v>0</v>
      </c>
      <c r="G1581" s="14"/>
      <c r="H1581" s="15" t="str">
        <f t="shared" si="18"/>
        <v/>
      </c>
    </row>
    <row r="1582" spans="1:8" ht="15.75" customHeight="1">
      <c r="A1582" s="10"/>
      <c r="B1582" s="11"/>
      <c r="C1582" s="11"/>
      <c r="D1582" s="12"/>
      <c r="E1582" s="13"/>
      <c r="F1582" s="13"/>
      <c r="G1582" s="14"/>
      <c r="H1582" s="15" t="str">
        <f t="shared" si="18"/>
        <v/>
      </c>
    </row>
    <row r="1583" spans="1:8" ht="15.75" customHeight="1">
      <c r="A1583" s="10">
        <v>4</v>
      </c>
      <c r="B1583" s="11">
        <v>14</v>
      </c>
      <c r="C1583" s="11"/>
      <c r="D1583" s="12" t="s">
        <v>247</v>
      </c>
      <c r="E1583" s="13" t="s">
        <v>39</v>
      </c>
      <c r="F1583" s="13">
        <v>0</v>
      </c>
      <c r="G1583" s="14"/>
      <c r="H1583" s="15" t="str">
        <f t="shared" si="18"/>
        <v/>
      </c>
    </row>
    <row r="1584" spans="1:8" ht="15.75" customHeight="1">
      <c r="A1584" s="10"/>
      <c r="B1584" s="11"/>
      <c r="C1584" s="11"/>
      <c r="D1584" s="12"/>
      <c r="E1584" s="13"/>
      <c r="F1584" s="13"/>
      <c r="G1584" s="14"/>
      <c r="H1584" s="15" t="str">
        <f t="shared" si="18"/>
        <v/>
      </c>
    </row>
    <row r="1585" spans="1:8" ht="15.75" customHeight="1">
      <c r="A1585" s="10">
        <v>4</v>
      </c>
      <c r="B1585" s="11">
        <v>14</v>
      </c>
      <c r="C1585" s="11"/>
      <c r="D1585" s="12" t="s">
        <v>248</v>
      </c>
      <c r="E1585" s="13"/>
      <c r="F1585" s="13">
        <v>0</v>
      </c>
      <c r="G1585" s="14"/>
      <c r="H1585" s="15" t="str">
        <f t="shared" si="18"/>
        <v/>
      </c>
    </row>
    <row r="1586" spans="1:8" ht="15.75" customHeight="1">
      <c r="A1586" s="10"/>
      <c r="B1586" s="11"/>
      <c r="C1586" s="11"/>
      <c r="D1586" s="12"/>
      <c r="E1586" s="13"/>
      <c r="F1586" s="13"/>
      <c r="G1586" s="14"/>
      <c r="H1586" s="15" t="str">
        <f t="shared" si="18"/>
        <v/>
      </c>
    </row>
    <row r="1587" spans="1:8" ht="15.75" customHeight="1">
      <c r="A1587" s="10">
        <v>4</v>
      </c>
      <c r="B1587" s="11">
        <v>14</v>
      </c>
      <c r="C1587" s="11"/>
      <c r="D1587" s="12" t="s">
        <v>635</v>
      </c>
      <c r="E1587" s="13"/>
      <c r="F1587" s="13">
        <v>0</v>
      </c>
      <c r="G1587" s="14"/>
      <c r="H1587" s="15" t="str">
        <f t="shared" si="18"/>
        <v/>
      </c>
    </row>
    <row r="1588" spans="1:8" ht="15.75" customHeight="1">
      <c r="A1588" s="10"/>
      <c r="B1588" s="11"/>
      <c r="C1588" s="11"/>
      <c r="D1588" s="12"/>
      <c r="E1588" s="13"/>
      <c r="F1588" s="13"/>
      <c r="G1588" s="14"/>
      <c r="H1588" s="15" t="str">
        <f t="shared" si="18"/>
        <v/>
      </c>
    </row>
    <row r="1589" spans="1:8" ht="15.75" customHeight="1">
      <c r="A1589" s="10">
        <v>4</v>
      </c>
      <c r="B1589" s="11">
        <v>14</v>
      </c>
      <c r="C1589" s="11"/>
      <c r="D1589" s="12" t="s">
        <v>636</v>
      </c>
      <c r="E1589" s="13"/>
      <c r="F1589" s="13">
        <v>0</v>
      </c>
      <c r="G1589" s="14"/>
      <c r="H1589" s="15" t="str">
        <f t="shared" si="18"/>
        <v/>
      </c>
    </row>
    <row r="1590" spans="1:8" ht="15.75" customHeight="1">
      <c r="A1590" s="10"/>
      <c r="B1590" s="11"/>
      <c r="C1590" s="11"/>
      <c r="D1590" s="12"/>
      <c r="E1590" s="13"/>
      <c r="F1590" s="13"/>
      <c r="G1590" s="14"/>
      <c r="H1590" s="15" t="str">
        <f t="shared" si="18"/>
        <v/>
      </c>
    </row>
    <row r="1591" spans="1:8" ht="15.75" customHeight="1">
      <c r="A1591" s="10">
        <v>4</v>
      </c>
      <c r="B1591" s="11">
        <v>14</v>
      </c>
      <c r="C1591" s="11"/>
      <c r="D1591" s="12" t="s">
        <v>637</v>
      </c>
      <c r="E1591" s="13" t="s">
        <v>137</v>
      </c>
      <c r="F1591" s="13">
        <v>0</v>
      </c>
      <c r="G1591" s="14"/>
      <c r="H1591" s="15" t="str">
        <f t="shared" si="18"/>
        <v/>
      </c>
    </row>
    <row r="1592" spans="1:8" ht="15.75" customHeight="1">
      <c r="A1592" s="10"/>
      <c r="B1592" s="11"/>
      <c r="C1592" s="11"/>
      <c r="D1592" s="12"/>
      <c r="E1592" s="13"/>
      <c r="F1592" s="13"/>
      <c r="G1592" s="14"/>
      <c r="H1592" s="15" t="str">
        <f t="shared" si="18"/>
        <v/>
      </c>
    </row>
    <row r="1593" spans="1:8" ht="15.75" customHeight="1">
      <c r="A1593" s="10">
        <v>4</v>
      </c>
      <c r="B1593" s="11">
        <v>14</v>
      </c>
      <c r="C1593" s="11"/>
      <c r="D1593" s="12" t="s">
        <v>638</v>
      </c>
      <c r="E1593" s="13" t="s">
        <v>39</v>
      </c>
      <c r="F1593" s="13">
        <v>0</v>
      </c>
      <c r="G1593" s="14"/>
      <c r="H1593" s="15" t="str">
        <f t="shared" si="18"/>
        <v/>
      </c>
    </row>
    <row r="1594" spans="1:8" ht="15.75" customHeight="1">
      <c r="A1594" s="10"/>
      <c r="B1594" s="11"/>
      <c r="C1594" s="11"/>
      <c r="D1594" s="12"/>
      <c r="E1594" s="13"/>
      <c r="F1594" s="13"/>
      <c r="G1594" s="14"/>
      <c r="H1594" s="15" t="str">
        <f t="shared" si="18"/>
        <v/>
      </c>
    </row>
    <row r="1595" spans="1:8" ht="15.75" customHeight="1">
      <c r="A1595" s="10">
        <v>4</v>
      </c>
      <c r="B1595" s="11">
        <v>14</v>
      </c>
      <c r="C1595" s="11">
        <v>1</v>
      </c>
      <c r="D1595" s="12" t="s">
        <v>639</v>
      </c>
      <c r="E1595" s="13" t="s">
        <v>199</v>
      </c>
      <c r="F1595" s="13">
        <v>151</v>
      </c>
      <c r="G1595" s="14">
        <v>50</v>
      </c>
      <c r="H1595" s="15">
        <f t="shared" si="18"/>
        <v>7550</v>
      </c>
    </row>
    <row r="1596" spans="1:8" ht="15.75" customHeight="1">
      <c r="A1596" s="10"/>
      <c r="B1596" s="11"/>
      <c r="C1596" s="11"/>
      <c r="D1596" s="12"/>
      <c r="E1596" s="13"/>
      <c r="F1596" s="13"/>
      <c r="G1596" s="14"/>
      <c r="H1596" s="15" t="str">
        <f t="shared" si="18"/>
        <v/>
      </c>
    </row>
    <row r="1597" spans="1:8" ht="15.75" customHeight="1">
      <c r="A1597" s="10">
        <v>4</v>
      </c>
      <c r="B1597" s="11">
        <v>14</v>
      </c>
      <c r="C1597" s="11">
        <v>2</v>
      </c>
      <c r="D1597" s="12" t="s">
        <v>640</v>
      </c>
      <c r="E1597" s="13" t="s">
        <v>199</v>
      </c>
      <c r="F1597" s="13">
        <v>17</v>
      </c>
      <c r="G1597" s="14">
        <v>70</v>
      </c>
      <c r="H1597" s="15">
        <f t="shared" si="18"/>
        <v>1190</v>
      </c>
    </row>
    <row r="1598" spans="1:8" ht="15.75" customHeight="1">
      <c r="A1598" s="10"/>
      <c r="B1598" s="11"/>
      <c r="C1598" s="11"/>
      <c r="D1598" s="12"/>
      <c r="E1598" s="13"/>
      <c r="F1598" s="13"/>
      <c r="G1598" s="14"/>
      <c r="H1598" s="15" t="str">
        <f t="shared" si="18"/>
        <v/>
      </c>
    </row>
    <row r="1599" spans="1:8" ht="15.75" customHeight="1">
      <c r="A1599" s="10">
        <v>4</v>
      </c>
      <c r="B1599" s="11">
        <v>14</v>
      </c>
      <c r="C1599" s="11"/>
      <c r="D1599" s="12" t="s">
        <v>641</v>
      </c>
      <c r="E1599" s="13" t="s">
        <v>39</v>
      </c>
      <c r="F1599" s="13">
        <v>0</v>
      </c>
      <c r="G1599" s="14"/>
      <c r="H1599" s="15" t="str">
        <f t="shared" si="18"/>
        <v/>
      </c>
    </row>
    <row r="1600" spans="1:8" ht="15.75" customHeight="1">
      <c r="A1600" s="10"/>
      <c r="B1600" s="11"/>
      <c r="C1600" s="11"/>
      <c r="D1600" s="12"/>
      <c r="E1600" s="13"/>
      <c r="F1600" s="13"/>
      <c r="G1600" s="14"/>
      <c r="H1600" s="15" t="str">
        <f t="shared" si="18"/>
        <v/>
      </c>
    </row>
    <row r="1601" spans="1:8" ht="15.75" customHeight="1">
      <c r="A1601" s="10">
        <v>4</v>
      </c>
      <c r="B1601" s="11">
        <v>14</v>
      </c>
      <c r="C1601" s="11">
        <v>3</v>
      </c>
      <c r="D1601" s="12" t="s">
        <v>642</v>
      </c>
      <c r="E1601" s="13" t="s">
        <v>180</v>
      </c>
      <c r="F1601" s="13">
        <v>63</v>
      </c>
      <c r="G1601" s="14">
        <v>320</v>
      </c>
      <c r="H1601" s="15">
        <f t="shared" si="18"/>
        <v>20160</v>
      </c>
    </row>
    <row r="1602" spans="1:8" ht="15.75" customHeight="1">
      <c r="A1602" s="10"/>
      <c r="B1602" s="11"/>
      <c r="C1602" s="11"/>
      <c r="D1602" s="12"/>
      <c r="E1602" s="13"/>
      <c r="F1602" s="13"/>
      <c r="G1602" s="14"/>
      <c r="H1602" s="15" t="str">
        <f t="shared" si="18"/>
        <v/>
      </c>
    </row>
    <row r="1603" spans="1:8" ht="15.75" customHeight="1">
      <c r="A1603" s="10">
        <v>4</v>
      </c>
      <c r="B1603" s="11">
        <v>14</v>
      </c>
      <c r="C1603" s="11"/>
      <c r="D1603" s="12" t="s">
        <v>643</v>
      </c>
      <c r="E1603" s="13" t="s">
        <v>39</v>
      </c>
      <c r="F1603" s="13">
        <v>0</v>
      </c>
      <c r="G1603" s="14"/>
      <c r="H1603" s="15" t="str">
        <f t="shared" si="18"/>
        <v/>
      </c>
    </row>
    <row r="1604" spans="1:8" ht="15.75" customHeight="1">
      <c r="A1604" s="10"/>
      <c r="B1604" s="11"/>
      <c r="C1604" s="11"/>
      <c r="D1604" s="12"/>
      <c r="E1604" s="13"/>
      <c r="F1604" s="13"/>
      <c r="G1604" s="14"/>
      <c r="H1604" s="15" t="str">
        <f t="shared" si="18"/>
        <v/>
      </c>
    </row>
    <row r="1605" spans="1:8" ht="15.75" customHeight="1">
      <c r="A1605" s="10">
        <v>4</v>
      </c>
      <c r="B1605" s="11">
        <v>14</v>
      </c>
      <c r="C1605" s="11">
        <v>4</v>
      </c>
      <c r="D1605" s="12" t="s">
        <v>644</v>
      </c>
      <c r="E1605" s="13" t="s">
        <v>180</v>
      </c>
      <c r="F1605" s="13">
        <v>98</v>
      </c>
      <c r="G1605" s="14">
        <v>220</v>
      </c>
      <c r="H1605" s="15">
        <f t="shared" si="18"/>
        <v>21560</v>
      </c>
    </row>
    <row r="1606" spans="1:8" ht="15.75" customHeight="1">
      <c r="A1606" s="10"/>
      <c r="B1606" s="11"/>
      <c r="C1606" s="11"/>
      <c r="D1606" s="12"/>
      <c r="E1606" s="13"/>
      <c r="F1606" s="13"/>
      <c r="G1606" s="14"/>
      <c r="H1606" s="15" t="str">
        <f t="shared" si="18"/>
        <v/>
      </c>
    </row>
    <row r="1607" spans="1:8" ht="15.75" customHeight="1">
      <c r="A1607" s="10">
        <v>4</v>
      </c>
      <c r="B1607" s="11">
        <v>14</v>
      </c>
      <c r="C1607" s="11">
        <v>5</v>
      </c>
      <c r="D1607" s="12" t="s">
        <v>645</v>
      </c>
      <c r="E1607" s="13" t="s">
        <v>180</v>
      </c>
      <c r="F1607" s="13">
        <v>2</v>
      </c>
      <c r="G1607" s="14">
        <v>2500</v>
      </c>
      <c r="H1607" s="15">
        <f t="shared" si="18"/>
        <v>5000</v>
      </c>
    </row>
    <row r="1608" spans="1:8" ht="15.75" customHeight="1">
      <c r="A1608" s="10"/>
      <c r="B1608" s="11"/>
      <c r="C1608" s="11"/>
      <c r="D1608" s="12"/>
      <c r="E1608" s="13"/>
      <c r="F1608" s="13"/>
      <c r="G1608" s="14"/>
      <c r="H1608" s="15" t="str">
        <f t="shared" si="18"/>
        <v/>
      </c>
    </row>
    <row r="1609" spans="1:8" ht="15.75" customHeight="1">
      <c r="A1609" s="10">
        <v>4</v>
      </c>
      <c r="B1609" s="11">
        <v>14</v>
      </c>
      <c r="C1609" s="11"/>
      <c r="D1609" s="12" t="s">
        <v>646</v>
      </c>
      <c r="E1609" s="13" t="s">
        <v>39</v>
      </c>
      <c r="F1609" s="13">
        <v>0</v>
      </c>
      <c r="G1609" s="14"/>
      <c r="H1609" s="15" t="str">
        <f t="shared" si="18"/>
        <v/>
      </c>
    </row>
    <row r="1610" spans="1:8" ht="15.75" customHeight="1">
      <c r="A1610" s="10"/>
      <c r="B1610" s="11"/>
      <c r="C1610" s="11"/>
      <c r="D1610" s="12"/>
      <c r="E1610" s="13"/>
      <c r="F1610" s="13"/>
      <c r="G1610" s="14"/>
      <c r="H1610" s="15" t="str">
        <f t="shared" si="18"/>
        <v/>
      </c>
    </row>
    <row r="1611" spans="1:8" ht="15.75" customHeight="1">
      <c r="A1611" s="10">
        <v>4</v>
      </c>
      <c r="B1611" s="11">
        <v>14</v>
      </c>
      <c r="C1611" s="11">
        <v>6</v>
      </c>
      <c r="D1611" s="12" t="s">
        <v>647</v>
      </c>
      <c r="E1611" s="13" t="s">
        <v>199</v>
      </c>
      <c r="F1611" s="13">
        <v>151</v>
      </c>
      <c r="G1611" s="14">
        <v>150</v>
      </c>
      <c r="H1611" s="15">
        <f t="shared" si="18"/>
        <v>22650</v>
      </c>
    </row>
    <row r="1612" spans="1:8" ht="15.75" customHeight="1">
      <c r="A1612" s="10"/>
      <c r="B1612" s="11"/>
      <c r="C1612" s="11"/>
      <c r="D1612" s="12"/>
      <c r="E1612" s="13"/>
      <c r="F1612" s="13"/>
      <c r="G1612" s="14"/>
      <c r="H1612" s="15" t="str">
        <f t="shared" si="18"/>
        <v/>
      </c>
    </row>
    <row r="1613" spans="1:8" ht="15.75" customHeight="1">
      <c r="A1613" s="10">
        <v>4</v>
      </c>
      <c r="B1613" s="11">
        <v>14</v>
      </c>
      <c r="C1613" s="11">
        <v>7</v>
      </c>
      <c r="D1613" s="12" t="s">
        <v>648</v>
      </c>
      <c r="E1613" s="13" t="s">
        <v>199</v>
      </c>
      <c r="F1613" s="13">
        <v>17</v>
      </c>
      <c r="G1613" s="14">
        <v>180</v>
      </c>
      <c r="H1613" s="15">
        <f t="shared" si="18"/>
        <v>3060</v>
      </c>
    </row>
    <row r="1614" spans="1:8" ht="15.75" customHeight="1">
      <c r="A1614" s="10"/>
      <c r="B1614" s="11"/>
      <c r="C1614" s="11"/>
      <c r="D1614" s="12"/>
      <c r="E1614" s="13"/>
      <c r="F1614" s="13"/>
      <c r="G1614" s="14"/>
      <c r="H1614" s="15" t="str">
        <f t="shared" si="18"/>
        <v/>
      </c>
    </row>
    <row r="1615" spans="1:8" ht="15.75" customHeight="1">
      <c r="A1615" s="10">
        <v>4</v>
      </c>
      <c r="B1615" s="11">
        <v>14</v>
      </c>
      <c r="C1615" s="11"/>
      <c r="D1615" s="12" t="s">
        <v>649</v>
      </c>
      <c r="E1615" s="13" t="s">
        <v>39</v>
      </c>
      <c r="F1615" s="13">
        <v>0</v>
      </c>
      <c r="G1615" s="14"/>
      <c r="H1615" s="15" t="str">
        <f t="shared" si="18"/>
        <v/>
      </c>
    </row>
    <row r="1616" spans="1:8" ht="15.75" customHeight="1">
      <c r="A1616" s="10"/>
      <c r="B1616" s="11"/>
      <c r="C1616" s="11"/>
      <c r="D1616" s="12"/>
      <c r="E1616" s="13"/>
      <c r="F1616" s="13"/>
      <c r="G1616" s="14"/>
      <c r="H1616" s="15" t="str">
        <f t="shared" si="18"/>
        <v/>
      </c>
    </row>
    <row r="1617" spans="1:8" ht="15.75" customHeight="1">
      <c r="A1617" s="10">
        <v>4</v>
      </c>
      <c r="B1617" s="11">
        <v>14</v>
      </c>
      <c r="C1617" s="11">
        <v>8</v>
      </c>
      <c r="D1617" s="12" t="s">
        <v>650</v>
      </c>
      <c r="E1617" s="13" t="s">
        <v>199</v>
      </c>
      <c r="F1617" s="13">
        <v>168</v>
      </c>
      <c r="G1617" s="14">
        <v>210</v>
      </c>
      <c r="H1617" s="15">
        <f t="shared" si="18"/>
        <v>35280</v>
      </c>
    </row>
    <row r="1618" spans="1:8" ht="15.75" customHeight="1">
      <c r="A1618" s="10"/>
      <c r="B1618" s="11"/>
      <c r="C1618" s="11"/>
      <c r="D1618" s="12"/>
      <c r="E1618" s="13"/>
      <c r="F1618" s="13"/>
      <c r="G1618" s="14"/>
      <c r="H1618" s="15" t="str">
        <f t="shared" si="18"/>
        <v/>
      </c>
    </row>
    <row r="1619" spans="1:8" ht="15.75" customHeight="1">
      <c r="A1619" s="10">
        <v>4</v>
      </c>
      <c r="B1619" s="11">
        <v>14</v>
      </c>
      <c r="C1619" s="11"/>
      <c r="D1619" s="16" t="s">
        <v>133</v>
      </c>
      <c r="E1619" s="13"/>
      <c r="F1619" s="13"/>
      <c r="G1619" s="14"/>
      <c r="H1619" s="17">
        <f>SUM(H1595,H1597,H1601,H1605,H1607,H1611,H1613,H1617)</f>
        <v>116450</v>
      </c>
    </row>
    <row r="1620" spans="1:8" ht="15.75" customHeight="1">
      <c r="A1620" s="10"/>
      <c r="B1620" s="11"/>
      <c r="C1620" s="11"/>
      <c r="D1620" s="12"/>
      <c r="E1620" s="13"/>
      <c r="F1620" s="13"/>
      <c r="G1620" s="14"/>
      <c r="H1620" s="15" t="str">
        <f>IF(G1620&gt;0,F1620*G1620,"")</f>
        <v/>
      </c>
    </row>
    <row r="1621" spans="1:8" ht="15.75" customHeight="1">
      <c r="A1621" s="10">
        <v>4</v>
      </c>
      <c r="B1621" s="11">
        <v>15</v>
      </c>
      <c r="C1621" s="11">
        <v>1</v>
      </c>
      <c r="D1621" s="12" t="s">
        <v>651</v>
      </c>
      <c r="E1621" s="13" t="s">
        <v>652</v>
      </c>
      <c r="F1621" s="13">
        <v>43</v>
      </c>
      <c r="G1621" s="14">
        <v>0</v>
      </c>
      <c r="H1621" s="15">
        <f>H563</f>
        <v>394146</v>
      </c>
    </row>
    <row r="1622" spans="1:8" ht="15.75" customHeight="1">
      <c r="A1622" s="10"/>
      <c r="B1622" s="11"/>
      <c r="C1622" s="11"/>
      <c r="D1622" s="12"/>
      <c r="E1622" s="13"/>
      <c r="F1622" s="13"/>
      <c r="G1622" s="14"/>
      <c r="H1622" s="15" t="str">
        <f>IF(G1622&gt;0,F1622*G1622,"")</f>
        <v/>
      </c>
    </row>
    <row r="1623" spans="1:8" ht="15.75" customHeight="1">
      <c r="A1623" s="10">
        <v>4</v>
      </c>
      <c r="B1623" s="11">
        <v>15</v>
      </c>
      <c r="C1623" s="11">
        <v>2</v>
      </c>
      <c r="D1623" s="12" t="s">
        <v>653</v>
      </c>
      <c r="E1623" s="13" t="s">
        <v>652</v>
      </c>
      <c r="F1623" s="13">
        <v>47</v>
      </c>
      <c r="G1623" s="14">
        <v>0</v>
      </c>
      <c r="H1623" s="15">
        <f>H635</f>
        <v>182670</v>
      </c>
    </row>
    <row r="1624" spans="1:8" ht="15.75" customHeight="1">
      <c r="A1624" s="10"/>
      <c r="B1624" s="11"/>
      <c r="C1624" s="11"/>
      <c r="D1624" s="12"/>
      <c r="E1624" s="13"/>
      <c r="F1624" s="13"/>
      <c r="G1624" s="14"/>
      <c r="H1624" s="15" t="str">
        <f>IF(G1624&gt;0,F1624*G1624,"")</f>
        <v/>
      </c>
    </row>
    <row r="1625" spans="1:8" ht="15.75" customHeight="1">
      <c r="A1625" s="10">
        <v>4</v>
      </c>
      <c r="B1625" s="11">
        <v>15</v>
      </c>
      <c r="C1625" s="11">
        <v>3</v>
      </c>
      <c r="D1625" s="12" t="s">
        <v>654</v>
      </c>
      <c r="E1625" s="13" t="s">
        <v>652</v>
      </c>
      <c r="F1625" s="13">
        <v>52</v>
      </c>
      <c r="G1625" s="14">
        <v>0</v>
      </c>
      <c r="H1625" s="15">
        <f>H747</f>
        <v>247665</v>
      </c>
    </row>
    <row r="1626" spans="1:8" ht="15.75" customHeight="1">
      <c r="A1626" s="10"/>
      <c r="B1626" s="11"/>
      <c r="C1626" s="11"/>
      <c r="D1626" s="12"/>
      <c r="E1626" s="13"/>
      <c r="F1626" s="13"/>
      <c r="G1626" s="14"/>
      <c r="H1626" s="15" t="str">
        <f>IF(G1626&gt;0,F1626*G1626,"")</f>
        <v/>
      </c>
    </row>
    <row r="1627" spans="1:8" ht="15.75" customHeight="1">
      <c r="A1627" s="10">
        <v>4</v>
      </c>
      <c r="B1627" s="11">
        <v>15</v>
      </c>
      <c r="C1627" s="11">
        <v>4</v>
      </c>
      <c r="D1627" s="12" t="s">
        <v>319</v>
      </c>
      <c r="E1627" s="13" t="s">
        <v>652</v>
      </c>
      <c r="F1627" s="13">
        <v>55</v>
      </c>
      <c r="G1627" s="14">
        <v>0</v>
      </c>
      <c r="H1627" s="15">
        <f>H803</f>
        <v>18778</v>
      </c>
    </row>
    <row r="1628" spans="1:8" ht="15.75" customHeight="1">
      <c r="A1628" s="10"/>
      <c r="B1628" s="11"/>
      <c r="C1628" s="11"/>
      <c r="D1628" s="12"/>
      <c r="E1628" s="13"/>
      <c r="F1628" s="13"/>
      <c r="G1628" s="14"/>
      <c r="H1628" s="15" t="str">
        <f>IF(G1628&gt;0,F1628*G1628,"")</f>
        <v/>
      </c>
    </row>
    <row r="1629" spans="1:8" ht="15.75" customHeight="1">
      <c r="A1629" s="10">
        <v>4</v>
      </c>
      <c r="B1629" s="11">
        <v>15</v>
      </c>
      <c r="C1629" s="11">
        <v>5</v>
      </c>
      <c r="D1629" s="12" t="s">
        <v>655</v>
      </c>
      <c r="E1629" s="13" t="s">
        <v>652</v>
      </c>
      <c r="F1629" s="13">
        <v>59</v>
      </c>
      <c r="G1629" s="14">
        <v>0</v>
      </c>
      <c r="H1629" s="15">
        <f>H853</f>
        <v>211660</v>
      </c>
    </row>
    <row r="1630" spans="1:8" ht="15.75" customHeight="1">
      <c r="A1630" s="10"/>
      <c r="B1630" s="11"/>
      <c r="C1630" s="11"/>
      <c r="D1630" s="12"/>
      <c r="E1630" s="13"/>
      <c r="F1630" s="13"/>
      <c r="G1630" s="14"/>
      <c r="H1630" s="15" t="str">
        <f>IF(G1630&gt;0,F1630*G1630,"")</f>
        <v/>
      </c>
    </row>
    <row r="1631" spans="1:8" ht="15.75" customHeight="1">
      <c r="A1631" s="10">
        <v>4</v>
      </c>
      <c r="B1631" s="11">
        <v>15</v>
      </c>
      <c r="C1631" s="11">
        <v>6</v>
      </c>
      <c r="D1631" s="12" t="s">
        <v>656</v>
      </c>
      <c r="E1631" s="13" t="s">
        <v>652</v>
      </c>
      <c r="F1631" s="13">
        <v>63</v>
      </c>
      <c r="G1631" s="14">
        <v>0</v>
      </c>
      <c r="H1631" s="15">
        <f>H925</f>
        <v>80790</v>
      </c>
    </row>
    <row r="1632" spans="1:8" ht="15.75" customHeight="1">
      <c r="A1632" s="10"/>
      <c r="B1632" s="11"/>
      <c r="C1632" s="11"/>
      <c r="D1632" s="12"/>
      <c r="E1632" s="13"/>
      <c r="F1632" s="13"/>
      <c r="G1632" s="14"/>
      <c r="H1632" s="15" t="str">
        <f>IF(G1632&gt;0,F1632*G1632,"")</f>
        <v/>
      </c>
    </row>
    <row r="1633" spans="1:8" ht="15.75" customHeight="1">
      <c r="A1633" s="10">
        <v>4</v>
      </c>
      <c r="B1633" s="11">
        <v>15</v>
      </c>
      <c r="C1633" s="11">
        <v>7</v>
      </c>
      <c r="D1633" s="12" t="s">
        <v>657</v>
      </c>
      <c r="E1633" s="13" t="s">
        <v>652</v>
      </c>
      <c r="F1633" s="13">
        <v>65</v>
      </c>
      <c r="G1633" s="14">
        <v>0</v>
      </c>
      <c r="H1633" s="15">
        <f>H971</f>
        <v>47460</v>
      </c>
    </row>
    <row r="1634" spans="1:8" ht="15.75" customHeight="1">
      <c r="A1634" s="10"/>
      <c r="B1634" s="11"/>
      <c r="C1634" s="11"/>
      <c r="D1634" s="12"/>
      <c r="E1634" s="13"/>
      <c r="F1634" s="13"/>
      <c r="G1634" s="14"/>
      <c r="H1634" s="15" t="str">
        <f>IF(G1634&gt;0,F1634*G1634,"")</f>
        <v/>
      </c>
    </row>
    <row r="1635" spans="1:8" ht="15.75" customHeight="1">
      <c r="A1635" s="10">
        <v>4</v>
      </c>
      <c r="B1635" s="11">
        <v>15</v>
      </c>
      <c r="C1635" s="11">
        <v>8</v>
      </c>
      <c r="D1635" s="12" t="s">
        <v>658</v>
      </c>
      <c r="E1635" s="13" t="s">
        <v>652</v>
      </c>
      <c r="F1635" s="13">
        <v>67</v>
      </c>
      <c r="G1635" s="14">
        <v>0</v>
      </c>
      <c r="H1635" s="15">
        <f>H1007</f>
        <v>17060</v>
      </c>
    </row>
    <row r="1636" spans="1:8" ht="15.75" customHeight="1">
      <c r="A1636" s="10"/>
      <c r="B1636" s="11"/>
      <c r="C1636" s="11"/>
      <c r="D1636" s="12"/>
      <c r="E1636" s="13"/>
      <c r="F1636" s="13"/>
      <c r="G1636" s="14"/>
      <c r="H1636" s="15" t="str">
        <f>IF(G1636&gt;0,F1636*G1636,"")</f>
        <v/>
      </c>
    </row>
    <row r="1637" spans="1:8" ht="15.75" customHeight="1">
      <c r="A1637" s="10">
        <v>4</v>
      </c>
      <c r="B1637" s="11">
        <v>15</v>
      </c>
      <c r="C1637" s="11">
        <v>9</v>
      </c>
      <c r="D1637" s="12" t="s">
        <v>659</v>
      </c>
      <c r="E1637" s="13" t="s">
        <v>652</v>
      </c>
      <c r="F1637" s="13">
        <v>70</v>
      </c>
      <c r="G1637" s="14">
        <v>0</v>
      </c>
      <c r="H1637" s="15">
        <f>H1081</f>
        <v>107200</v>
      </c>
    </row>
    <row r="1638" spans="1:8" ht="15.75" customHeight="1">
      <c r="A1638" s="10"/>
      <c r="B1638" s="11"/>
      <c r="C1638" s="11"/>
      <c r="D1638" s="12"/>
      <c r="E1638" s="13"/>
      <c r="F1638" s="13"/>
      <c r="G1638" s="14"/>
      <c r="H1638" s="15" t="str">
        <f>IF(G1638&gt;0,F1638*G1638,"")</f>
        <v/>
      </c>
    </row>
    <row r="1639" spans="1:8" ht="15.75" customHeight="1">
      <c r="A1639" s="10">
        <v>4</v>
      </c>
      <c r="B1639" s="11">
        <v>15</v>
      </c>
      <c r="C1639" s="11">
        <v>10</v>
      </c>
      <c r="D1639" s="12" t="s">
        <v>660</v>
      </c>
      <c r="E1639" s="13" t="s">
        <v>652</v>
      </c>
      <c r="F1639" s="13">
        <v>73</v>
      </c>
      <c r="G1639" s="14">
        <v>0</v>
      </c>
      <c r="H1639" s="15">
        <f>H1135</f>
        <v>70670</v>
      </c>
    </row>
    <row r="1640" spans="1:8" ht="15.75" customHeight="1">
      <c r="A1640" s="10"/>
      <c r="B1640" s="11"/>
      <c r="C1640" s="11"/>
      <c r="D1640" s="12"/>
      <c r="E1640" s="13"/>
      <c r="F1640" s="13"/>
      <c r="G1640" s="14"/>
      <c r="H1640" s="15" t="str">
        <f>IF(G1640&gt;0,F1640*G1640,"")</f>
        <v/>
      </c>
    </row>
    <row r="1641" spans="1:8" ht="15.75" customHeight="1">
      <c r="A1641" s="10">
        <v>4</v>
      </c>
      <c r="B1641" s="11">
        <v>15</v>
      </c>
      <c r="C1641" s="11">
        <v>11</v>
      </c>
      <c r="D1641" s="12" t="s">
        <v>661</v>
      </c>
      <c r="E1641" s="13" t="s">
        <v>652</v>
      </c>
      <c r="F1641" s="13">
        <v>77</v>
      </c>
      <c r="G1641" s="14">
        <v>0</v>
      </c>
      <c r="H1641" s="18">
        <v>70670</v>
      </c>
    </row>
    <row r="1642" spans="1:8" ht="15.75" customHeight="1">
      <c r="A1642" s="10"/>
      <c r="B1642" s="11"/>
      <c r="C1642" s="11"/>
      <c r="D1642" s="12"/>
      <c r="E1642" s="13"/>
      <c r="F1642" s="13"/>
      <c r="G1642" s="14"/>
      <c r="H1642" s="15" t="str">
        <f>IF(G1642&gt;0,F1642*G1642,"")</f>
        <v/>
      </c>
    </row>
    <row r="1643" spans="1:8" ht="15.75" customHeight="1">
      <c r="A1643" s="10">
        <v>4</v>
      </c>
      <c r="B1643" s="11">
        <v>15</v>
      </c>
      <c r="C1643" s="11">
        <v>12</v>
      </c>
      <c r="D1643" s="12" t="s">
        <v>662</v>
      </c>
      <c r="E1643" s="13" t="s">
        <v>652</v>
      </c>
      <c r="F1643" s="13">
        <v>88</v>
      </c>
      <c r="G1643" s="14">
        <v>0</v>
      </c>
      <c r="H1643" s="15">
        <f>H1509</f>
        <v>202055</v>
      </c>
    </row>
    <row r="1644" spans="1:8" ht="15.75" customHeight="1">
      <c r="A1644" s="10"/>
      <c r="B1644" s="11"/>
      <c r="C1644" s="11"/>
      <c r="D1644" s="12"/>
      <c r="E1644" s="13"/>
      <c r="F1644" s="13"/>
      <c r="G1644" s="14"/>
      <c r="H1644" s="15" t="str">
        <f>IF(G1644&gt;0,F1644*G1644,"")</f>
        <v/>
      </c>
    </row>
    <row r="1645" spans="1:8" ht="15.75" customHeight="1">
      <c r="A1645" s="10">
        <v>4</v>
      </c>
      <c r="B1645" s="11">
        <v>15</v>
      </c>
      <c r="C1645" s="11">
        <v>13</v>
      </c>
      <c r="D1645" s="12" t="s">
        <v>663</v>
      </c>
      <c r="E1645" s="13" t="s">
        <v>652</v>
      </c>
      <c r="F1645" s="13">
        <v>92</v>
      </c>
      <c r="G1645" s="14">
        <v>0</v>
      </c>
      <c r="H1645" s="15">
        <f>H1567</f>
        <v>92845</v>
      </c>
    </row>
    <row r="1646" spans="1:8" ht="15.75" customHeight="1">
      <c r="A1646" s="10"/>
      <c r="B1646" s="11"/>
      <c r="C1646" s="11"/>
      <c r="D1646" s="12"/>
      <c r="E1646" s="13"/>
      <c r="F1646" s="13"/>
      <c r="G1646" s="14"/>
      <c r="H1646" s="15" t="str">
        <f>IF(G1646&gt;0,F1646*G1646,"")</f>
        <v/>
      </c>
    </row>
    <row r="1647" spans="1:8" ht="15.75" customHeight="1">
      <c r="A1647" s="10">
        <v>4</v>
      </c>
      <c r="B1647" s="11">
        <v>15</v>
      </c>
      <c r="C1647" s="11">
        <v>14</v>
      </c>
      <c r="D1647" s="12" t="s">
        <v>664</v>
      </c>
      <c r="E1647" s="13" t="s">
        <v>652</v>
      </c>
      <c r="F1647" s="13">
        <v>94</v>
      </c>
      <c r="G1647" s="14">
        <v>0</v>
      </c>
      <c r="H1647" s="15">
        <f>H1619</f>
        <v>116450</v>
      </c>
    </row>
    <row r="1648" spans="1:8" ht="15.75" customHeight="1">
      <c r="A1648" s="10"/>
      <c r="B1648" s="11"/>
      <c r="C1648" s="11"/>
      <c r="D1648" s="12"/>
      <c r="E1648" s="13"/>
      <c r="F1648" s="13"/>
      <c r="G1648" s="14"/>
      <c r="H1648" s="15"/>
    </row>
    <row r="1649" spans="1:8" ht="15.75" customHeight="1">
      <c r="A1649" s="10"/>
      <c r="B1649" s="11"/>
      <c r="C1649" s="11"/>
      <c r="D1649" s="16" t="s">
        <v>133</v>
      </c>
      <c r="E1649" s="13"/>
      <c r="F1649" s="13"/>
      <c r="G1649" s="14"/>
      <c r="H1649" s="17">
        <f>SUM(H1621,H1623,H1625,H1627,H1629,H1631,H1633,H1635,H1637,H1639,H1641,H1643,H1645,H1647)</f>
        <v>1860119</v>
      </c>
    </row>
    <row r="1650" spans="1:8" ht="15.75" customHeight="1">
      <c r="A1650" s="10"/>
      <c r="B1650" s="11"/>
      <c r="C1650" s="11"/>
      <c r="D1650" s="12"/>
      <c r="E1650" s="13"/>
      <c r="F1650" s="13"/>
      <c r="G1650" s="14"/>
      <c r="H1650" s="15" t="str">
        <f t="shared" ref="H1650:H1734" si="19">IF(G1650&gt;0,F1650*G1650,"")</f>
        <v/>
      </c>
    </row>
    <row r="1651" spans="1:8" ht="15.75" customHeight="1">
      <c r="A1651" s="10">
        <v>5</v>
      </c>
      <c r="B1651" s="11">
        <v>1</v>
      </c>
      <c r="C1651" s="11"/>
      <c r="D1651" s="12" t="s">
        <v>134</v>
      </c>
      <c r="E1651" s="13" t="s">
        <v>28</v>
      </c>
      <c r="F1651" s="13">
        <v>0</v>
      </c>
      <c r="G1651" s="14"/>
      <c r="H1651" s="15" t="str">
        <f t="shared" si="19"/>
        <v/>
      </c>
    </row>
    <row r="1652" spans="1:8" ht="15.75" customHeight="1">
      <c r="A1652" s="10"/>
      <c r="B1652" s="11"/>
      <c r="C1652" s="11"/>
      <c r="D1652" s="12"/>
      <c r="E1652" s="13"/>
      <c r="F1652" s="13"/>
      <c r="G1652" s="14"/>
      <c r="H1652" s="15" t="str">
        <f t="shared" si="19"/>
        <v/>
      </c>
    </row>
    <row r="1653" spans="1:8" ht="15.75" customHeight="1">
      <c r="A1653" s="10">
        <v>5</v>
      </c>
      <c r="B1653" s="11">
        <v>1</v>
      </c>
      <c r="C1653" s="11"/>
      <c r="D1653" s="12" t="s">
        <v>665</v>
      </c>
      <c r="E1653" s="13" t="s">
        <v>28</v>
      </c>
      <c r="F1653" s="13">
        <v>0</v>
      </c>
      <c r="G1653" s="14"/>
      <c r="H1653" s="15" t="str">
        <f t="shared" si="19"/>
        <v/>
      </c>
    </row>
    <row r="1654" spans="1:8" ht="15.75" customHeight="1">
      <c r="A1654" s="10"/>
      <c r="B1654" s="11"/>
      <c r="C1654" s="11"/>
      <c r="D1654" s="12"/>
      <c r="E1654" s="13"/>
      <c r="F1654" s="13"/>
      <c r="G1654" s="14"/>
      <c r="H1654" s="15" t="str">
        <f t="shared" si="19"/>
        <v/>
      </c>
    </row>
    <row r="1655" spans="1:8" ht="15.75" customHeight="1">
      <c r="A1655" s="10">
        <v>5</v>
      </c>
      <c r="B1655" s="11">
        <v>1</v>
      </c>
      <c r="C1655" s="11"/>
      <c r="D1655" s="12" t="s">
        <v>136</v>
      </c>
      <c r="E1655" s="13" t="s">
        <v>137</v>
      </c>
      <c r="F1655" s="13">
        <v>0</v>
      </c>
      <c r="G1655" s="14"/>
      <c r="H1655" s="15" t="str">
        <f t="shared" si="19"/>
        <v/>
      </c>
    </row>
    <row r="1656" spans="1:8" ht="15.75" customHeight="1">
      <c r="A1656" s="10"/>
      <c r="B1656" s="11"/>
      <c r="C1656" s="11"/>
      <c r="D1656" s="12"/>
      <c r="E1656" s="13"/>
      <c r="F1656" s="13"/>
      <c r="G1656" s="14"/>
      <c r="H1656" s="15" t="str">
        <f t="shared" si="19"/>
        <v/>
      </c>
    </row>
    <row r="1657" spans="1:8" ht="15.75" customHeight="1">
      <c r="A1657" s="10">
        <v>5</v>
      </c>
      <c r="B1657" s="11">
        <v>1</v>
      </c>
      <c r="C1657" s="11"/>
      <c r="D1657" s="12" t="s">
        <v>138</v>
      </c>
      <c r="E1657" s="13"/>
      <c r="F1657" s="13">
        <v>0</v>
      </c>
      <c r="G1657" s="14"/>
      <c r="H1657" s="15" t="str">
        <f t="shared" si="19"/>
        <v/>
      </c>
    </row>
    <row r="1658" spans="1:8" ht="15.75" customHeight="1">
      <c r="A1658" s="10"/>
      <c r="B1658" s="11"/>
      <c r="C1658" s="11"/>
      <c r="D1658" s="12"/>
      <c r="E1658" s="13"/>
      <c r="F1658" s="13"/>
      <c r="G1658" s="14"/>
      <c r="H1658" s="15" t="str">
        <f t="shared" si="19"/>
        <v/>
      </c>
    </row>
    <row r="1659" spans="1:8" ht="15.75" customHeight="1">
      <c r="A1659" s="10">
        <v>5</v>
      </c>
      <c r="B1659" s="11">
        <v>1</v>
      </c>
      <c r="C1659" s="11"/>
      <c r="D1659" s="12" t="s">
        <v>139</v>
      </c>
      <c r="E1659" s="13" t="s">
        <v>137</v>
      </c>
      <c r="F1659" s="13">
        <v>0</v>
      </c>
      <c r="G1659" s="14"/>
      <c r="H1659" s="15" t="str">
        <f t="shared" si="19"/>
        <v/>
      </c>
    </row>
    <row r="1660" spans="1:8" ht="15.75" customHeight="1">
      <c r="A1660" s="10"/>
      <c r="B1660" s="11"/>
      <c r="C1660" s="11"/>
      <c r="D1660" s="12"/>
      <c r="E1660" s="13"/>
      <c r="F1660" s="13"/>
      <c r="G1660" s="14"/>
      <c r="H1660" s="15" t="str">
        <f t="shared" si="19"/>
        <v/>
      </c>
    </row>
    <row r="1661" spans="1:8" ht="15.75" customHeight="1">
      <c r="A1661" s="10">
        <v>5</v>
      </c>
      <c r="B1661" s="11">
        <v>1</v>
      </c>
      <c r="C1661" s="11"/>
      <c r="D1661" s="12" t="s">
        <v>184</v>
      </c>
      <c r="E1661" s="13" t="s">
        <v>39</v>
      </c>
      <c r="F1661" s="13">
        <v>0</v>
      </c>
      <c r="G1661" s="14"/>
      <c r="H1661" s="15" t="str">
        <f t="shared" si="19"/>
        <v/>
      </c>
    </row>
    <row r="1662" spans="1:8" ht="15.75" customHeight="1">
      <c r="A1662" s="10"/>
      <c r="B1662" s="11"/>
      <c r="C1662" s="11"/>
      <c r="D1662" s="12"/>
      <c r="E1662" s="13"/>
      <c r="F1662" s="13"/>
      <c r="G1662" s="14"/>
      <c r="H1662" s="15" t="str">
        <f t="shared" si="19"/>
        <v/>
      </c>
    </row>
    <row r="1663" spans="1:8" ht="15.75" customHeight="1">
      <c r="A1663" s="10">
        <v>5</v>
      </c>
      <c r="B1663" s="11">
        <v>1</v>
      </c>
      <c r="C1663" s="11"/>
      <c r="D1663" s="12" t="s">
        <v>185</v>
      </c>
      <c r="E1663" s="13"/>
      <c r="F1663" s="13">
        <v>0</v>
      </c>
      <c r="G1663" s="14"/>
      <c r="H1663" s="15" t="str">
        <f t="shared" si="19"/>
        <v/>
      </c>
    </row>
    <row r="1664" spans="1:8" ht="15.75" customHeight="1">
      <c r="A1664" s="10"/>
      <c r="B1664" s="11"/>
      <c r="C1664" s="11"/>
      <c r="D1664" s="12"/>
      <c r="E1664" s="13"/>
      <c r="F1664" s="13"/>
      <c r="G1664" s="14"/>
      <c r="H1664" s="15" t="str">
        <f t="shared" si="19"/>
        <v/>
      </c>
    </row>
    <row r="1665" spans="1:8" ht="15.75" customHeight="1">
      <c r="A1665" s="10">
        <v>5</v>
      </c>
      <c r="B1665" s="11">
        <v>1</v>
      </c>
      <c r="C1665" s="11"/>
      <c r="D1665" s="12" t="s">
        <v>186</v>
      </c>
      <c r="E1665" s="13" t="s">
        <v>39</v>
      </c>
      <c r="F1665" s="13">
        <v>0</v>
      </c>
      <c r="G1665" s="14"/>
      <c r="H1665" s="15" t="str">
        <f t="shared" si="19"/>
        <v/>
      </c>
    </row>
    <row r="1666" spans="1:8" ht="15.75" customHeight="1">
      <c r="A1666" s="10"/>
      <c r="B1666" s="11"/>
      <c r="C1666" s="11"/>
      <c r="D1666" s="12"/>
      <c r="E1666" s="13"/>
      <c r="F1666" s="13"/>
      <c r="G1666" s="14"/>
      <c r="H1666" s="15" t="str">
        <f t="shared" si="19"/>
        <v/>
      </c>
    </row>
    <row r="1667" spans="1:8" ht="15.75" customHeight="1">
      <c r="A1667" s="10">
        <v>5</v>
      </c>
      <c r="B1667" s="11">
        <v>1</v>
      </c>
      <c r="C1667" s="11"/>
      <c r="D1667" s="12" t="s">
        <v>187</v>
      </c>
      <c r="E1667" s="13"/>
      <c r="F1667" s="13">
        <v>0</v>
      </c>
      <c r="G1667" s="14"/>
      <c r="H1667" s="15" t="str">
        <f t="shared" si="19"/>
        <v/>
      </c>
    </row>
    <row r="1668" spans="1:8" ht="15.75" customHeight="1">
      <c r="A1668" s="10"/>
      <c r="B1668" s="11"/>
      <c r="C1668" s="11"/>
      <c r="D1668" s="12"/>
      <c r="E1668" s="13"/>
      <c r="F1668" s="13"/>
      <c r="G1668" s="14"/>
      <c r="H1668" s="15" t="str">
        <f t="shared" si="19"/>
        <v/>
      </c>
    </row>
    <row r="1669" spans="1:8" ht="15.75" customHeight="1">
      <c r="A1669" s="10">
        <v>5</v>
      </c>
      <c r="B1669" s="11">
        <v>1</v>
      </c>
      <c r="C1669" s="11"/>
      <c r="D1669" s="12" t="s">
        <v>188</v>
      </c>
      <c r="E1669" s="13" t="s">
        <v>39</v>
      </c>
      <c r="F1669" s="13">
        <v>0</v>
      </c>
      <c r="G1669" s="14"/>
      <c r="H1669" s="15" t="str">
        <f t="shared" si="19"/>
        <v/>
      </c>
    </row>
    <row r="1670" spans="1:8" ht="15.75" customHeight="1">
      <c r="A1670" s="10"/>
      <c r="B1670" s="11"/>
      <c r="C1670" s="11"/>
      <c r="D1670" s="12"/>
      <c r="E1670" s="13"/>
      <c r="F1670" s="13"/>
      <c r="G1670" s="14"/>
      <c r="H1670" s="15" t="str">
        <f t="shared" si="19"/>
        <v/>
      </c>
    </row>
    <row r="1671" spans="1:8" ht="15.75" customHeight="1">
      <c r="A1671" s="10">
        <v>5</v>
      </c>
      <c r="B1671" s="11">
        <v>1</v>
      </c>
      <c r="C1671" s="11"/>
      <c r="D1671" s="12" t="s">
        <v>189</v>
      </c>
      <c r="E1671" s="13"/>
      <c r="F1671" s="13">
        <v>0</v>
      </c>
      <c r="G1671" s="14"/>
      <c r="H1671" s="15" t="str">
        <f t="shared" si="19"/>
        <v/>
      </c>
    </row>
    <row r="1672" spans="1:8" ht="15.75" customHeight="1">
      <c r="A1672" s="10"/>
      <c r="B1672" s="11"/>
      <c r="C1672" s="11"/>
      <c r="D1672" s="12"/>
      <c r="E1672" s="13"/>
      <c r="F1672" s="13"/>
      <c r="G1672" s="14"/>
      <c r="H1672" s="15" t="str">
        <f t="shared" si="19"/>
        <v/>
      </c>
    </row>
    <row r="1673" spans="1:8" ht="15.75" customHeight="1">
      <c r="A1673" s="10">
        <v>5</v>
      </c>
      <c r="B1673" s="11">
        <v>1</v>
      </c>
      <c r="C1673" s="11"/>
      <c r="D1673" s="12" t="s">
        <v>190</v>
      </c>
      <c r="E1673" s="13" t="s">
        <v>39</v>
      </c>
      <c r="F1673" s="13">
        <v>0</v>
      </c>
      <c r="G1673" s="14"/>
      <c r="H1673" s="15" t="str">
        <f t="shared" si="19"/>
        <v/>
      </c>
    </row>
    <row r="1674" spans="1:8" ht="15.75" customHeight="1">
      <c r="A1674" s="10"/>
      <c r="B1674" s="11"/>
      <c r="C1674" s="11"/>
      <c r="D1674" s="12"/>
      <c r="E1674" s="13"/>
      <c r="F1674" s="13"/>
      <c r="G1674" s="14"/>
      <c r="H1674" s="15" t="str">
        <f t="shared" si="19"/>
        <v/>
      </c>
    </row>
    <row r="1675" spans="1:8" ht="15.75" customHeight="1">
      <c r="A1675" s="10">
        <v>5</v>
      </c>
      <c r="B1675" s="11">
        <v>1</v>
      </c>
      <c r="C1675" s="11"/>
      <c r="D1675" s="12" t="s">
        <v>666</v>
      </c>
      <c r="E1675" s="13"/>
      <c r="F1675" s="13">
        <v>0</v>
      </c>
      <c r="G1675" s="14"/>
      <c r="H1675" s="15" t="str">
        <f t="shared" si="19"/>
        <v/>
      </c>
    </row>
    <row r="1676" spans="1:8" ht="15.75" customHeight="1">
      <c r="A1676" s="10"/>
      <c r="B1676" s="11"/>
      <c r="C1676" s="11"/>
      <c r="D1676" s="12"/>
      <c r="E1676" s="13"/>
      <c r="F1676" s="13"/>
      <c r="G1676" s="14"/>
      <c r="H1676" s="15" t="str">
        <f t="shared" si="19"/>
        <v/>
      </c>
    </row>
    <row r="1677" spans="1:8" ht="15.75" customHeight="1">
      <c r="A1677" s="10">
        <v>5</v>
      </c>
      <c r="B1677" s="11">
        <v>1</v>
      </c>
      <c r="C1677" s="11"/>
      <c r="D1677" s="12" t="s">
        <v>142</v>
      </c>
      <c r="E1677" s="13" t="s">
        <v>39</v>
      </c>
      <c r="F1677" s="13">
        <v>0</v>
      </c>
      <c r="G1677" s="14"/>
      <c r="H1677" s="15" t="str">
        <f t="shared" si="19"/>
        <v/>
      </c>
    </row>
    <row r="1678" spans="1:8" ht="15.75" customHeight="1">
      <c r="A1678" s="10"/>
      <c r="B1678" s="11"/>
      <c r="C1678" s="11"/>
      <c r="D1678" s="12"/>
      <c r="E1678" s="13"/>
      <c r="F1678" s="13"/>
      <c r="G1678" s="14"/>
      <c r="H1678" s="15" t="str">
        <f t="shared" si="19"/>
        <v/>
      </c>
    </row>
    <row r="1679" spans="1:8" ht="15.75" customHeight="1">
      <c r="A1679" s="10">
        <v>5</v>
      </c>
      <c r="B1679" s="11">
        <v>1</v>
      </c>
      <c r="C1679" s="11"/>
      <c r="D1679" s="12" t="s">
        <v>143</v>
      </c>
      <c r="E1679" s="13"/>
      <c r="F1679" s="13">
        <v>0</v>
      </c>
      <c r="G1679" s="14"/>
      <c r="H1679" s="15" t="str">
        <f t="shared" si="19"/>
        <v/>
      </c>
    </row>
    <row r="1680" spans="1:8" ht="15.75" customHeight="1">
      <c r="A1680" s="10"/>
      <c r="B1680" s="11"/>
      <c r="C1680" s="11"/>
      <c r="D1680" s="12"/>
      <c r="E1680" s="13"/>
      <c r="F1680" s="13"/>
      <c r="G1680" s="14"/>
      <c r="H1680" s="15" t="str">
        <f t="shared" si="19"/>
        <v/>
      </c>
    </row>
    <row r="1681" spans="1:8" ht="15.75" customHeight="1">
      <c r="A1681" s="10">
        <v>5</v>
      </c>
      <c r="B1681" s="11">
        <v>1</v>
      </c>
      <c r="C1681" s="11"/>
      <c r="D1681" s="12" t="s">
        <v>192</v>
      </c>
      <c r="E1681" s="13" t="s">
        <v>39</v>
      </c>
      <c r="F1681" s="13">
        <v>0</v>
      </c>
      <c r="G1681" s="14"/>
      <c r="H1681" s="15" t="str">
        <f t="shared" si="19"/>
        <v/>
      </c>
    </row>
    <row r="1682" spans="1:8" ht="15.75" customHeight="1">
      <c r="A1682" s="10"/>
      <c r="B1682" s="11"/>
      <c r="C1682" s="11"/>
      <c r="D1682" s="12"/>
      <c r="E1682" s="13"/>
      <c r="F1682" s="13"/>
      <c r="G1682" s="14"/>
      <c r="H1682" s="15" t="str">
        <f t="shared" si="19"/>
        <v/>
      </c>
    </row>
    <row r="1683" spans="1:8" ht="15.75" customHeight="1">
      <c r="A1683" s="10">
        <v>5</v>
      </c>
      <c r="B1683" s="11">
        <v>1</v>
      </c>
      <c r="C1683" s="11"/>
      <c r="D1683" s="12" t="s">
        <v>667</v>
      </c>
      <c r="E1683" s="13"/>
      <c r="F1683" s="13">
        <v>0</v>
      </c>
      <c r="G1683" s="14"/>
      <c r="H1683" s="15" t="str">
        <f t="shared" si="19"/>
        <v/>
      </c>
    </row>
    <row r="1684" spans="1:8" ht="15.75" customHeight="1">
      <c r="A1684" s="10"/>
      <c r="B1684" s="11"/>
      <c r="C1684" s="11"/>
      <c r="D1684" s="12"/>
      <c r="E1684" s="13"/>
      <c r="F1684" s="13"/>
      <c r="G1684" s="14"/>
      <c r="H1684" s="15" t="str">
        <f t="shared" si="19"/>
        <v/>
      </c>
    </row>
    <row r="1685" spans="1:8" ht="15.75" customHeight="1">
      <c r="A1685" s="10">
        <v>5</v>
      </c>
      <c r="B1685" s="11">
        <v>1</v>
      </c>
      <c r="C1685" s="11"/>
      <c r="D1685" s="12" t="s">
        <v>144</v>
      </c>
      <c r="E1685" s="13" t="s">
        <v>39</v>
      </c>
      <c r="F1685" s="13">
        <v>0</v>
      </c>
      <c r="G1685" s="14"/>
      <c r="H1685" s="15" t="str">
        <f t="shared" si="19"/>
        <v/>
      </c>
    </row>
    <row r="1686" spans="1:8" ht="15.75" customHeight="1">
      <c r="A1686" s="10"/>
      <c r="B1686" s="11"/>
      <c r="C1686" s="11"/>
      <c r="D1686" s="12"/>
      <c r="E1686" s="13"/>
      <c r="F1686" s="13"/>
      <c r="G1686" s="14"/>
      <c r="H1686" s="15" t="str">
        <f t="shared" si="19"/>
        <v/>
      </c>
    </row>
    <row r="1687" spans="1:8" ht="15.75" customHeight="1">
      <c r="A1687" s="10">
        <v>5</v>
      </c>
      <c r="B1687" s="11">
        <v>1</v>
      </c>
      <c r="C1687" s="11"/>
      <c r="D1687" s="12" t="s">
        <v>145</v>
      </c>
      <c r="E1687" s="13"/>
      <c r="F1687" s="13">
        <v>0</v>
      </c>
      <c r="G1687" s="14"/>
      <c r="H1687" s="15" t="str">
        <f t="shared" si="19"/>
        <v/>
      </c>
    </row>
    <row r="1688" spans="1:8" ht="15.75" customHeight="1">
      <c r="A1688" s="10"/>
      <c r="B1688" s="11"/>
      <c r="C1688" s="11"/>
      <c r="D1688" s="12"/>
      <c r="E1688" s="13"/>
      <c r="F1688" s="13"/>
      <c r="G1688" s="14"/>
      <c r="H1688" s="15" t="str">
        <f t="shared" si="19"/>
        <v/>
      </c>
    </row>
    <row r="1689" spans="1:8" ht="15.75" customHeight="1">
      <c r="A1689" s="10">
        <v>5</v>
      </c>
      <c r="B1689" s="11">
        <v>1</v>
      </c>
      <c r="C1689" s="11"/>
      <c r="D1689" s="12" t="s">
        <v>146</v>
      </c>
      <c r="E1689" s="13" t="s">
        <v>39</v>
      </c>
      <c r="F1689" s="13">
        <v>0</v>
      </c>
      <c r="G1689" s="14"/>
      <c r="H1689" s="15" t="str">
        <f t="shared" si="19"/>
        <v/>
      </c>
    </row>
    <row r="1690" spans="1:8" ht="15.75" customHeight="1">
      <c r="A1690" s="10"/>
      <c r="B1690" s="11"/>
      <c r="C1690" s="11"/>
      <c r="D1690" s="12"/>
      <c r="E1690" s="13"/>
      <c r="F1690" s="13"/>
      <c r="G1690" s="14"/>
      <c r="H1690" s="15" t="str">
        <f t="shared" si="19"/>
        <v/>
      </c>
    </row>
    <row r="1691" spans="1:8" ht="15.75" customHeight="1">
      <c r="A1691" s="10">
        <v>5</v>
      </c>
      <c r="B1691" s="11">
        <v>1</v>
      </c>
      <c r="C1691" s="11"/>
      <c r="D1691" s="12" t="s">
        <v>147</v>
      </c>
      <c r="E1691" s="13"/>
      <c r="F1691" s="13">
        <v>0</v>
      </c>
      <c r="G1691" s="14"/>
      <c r="H1691" s="15" t="str">
        <f t="shared" si="19"/>
        <v/>
      </c>
    </row>
    <row r="1692" spans="1:8" ht="15.75" customHeight="1">
      <c r="A1692" s="10"/>
      <c r="B1692" s="11"/>
      <c r="C1692" s="11"/>
      <c r="D1692" s="12"/>
      <c r="E1692" s="13"/>
      <c r="F1692" s="13"/>
      <c r="G1692" s="14"/>
      <c r="H1692" s="15" t="str">
        <f t="shared" si="19"/>
        <v/>
      </c>
    </row>
    <row r="1693" spans="1:8" ht="15.75" customHeight="1">
      <c r="A1693" s="10">
        <v>5</v>
      </c>
      <c r="B1693" s="11">
        <v>1</v>
      </c>
      <c r="C1693" s="11"/>
      <c r="D1693" s="12" t="s">
        <v>148</v>
      </c>
      <c r="E1693" s="13" t="s">
        <v>39</v>
      </c>
      <c r="F1693" s="13">
        <v>0</v>
      </c>
      <c r="G1693" s="14"/>
      <c r="H1693" s="15" t="str">
        <f t="shared" si="19"/>
        <v/>
      </c>
    </row>
    <row r="1694" spans="1:8" ht="15.75" customHeight="1">
      <c r="A1694" s="10"/>
      <c r="B1694" s="11"/>
      <c r="C1694" s="11"/>
      <c r="D1694" s="12"/>
      <c r="E1694" s="13"/>
      <c r="F1694" s="13"/>
      <c r="G1694" s="14"/>
      <c r="H1694" s="15" t="str">
        <f t="shared" si="19"/>
        <v/>
      </c>
    </row>
    <row r="1695" spans="1:8" ht="15.75" customHeight="1">
      <c r="A1695" s="10">
        <v>5</v>
      </c>
      <c r="B1695" s="11">
        <v>1</v>
      </c>
      <c r="C1695" s="11"/>
      <c r="D1695" s="12" t="s">
        <v>149</v>
      </c>
      <c r="E1695" s="13"/>
      <c r="F1695" s="13">
        <v>0</v>
      </c>
      <c r="G1695" s="14"/>
      <c r="H1695" s="15" t="str">
        <f t="shared" si="19"/>
        <v/>
      </c>
    </row>
    <row r="1696" spans="1:8" ht="15.75" customHeight="1">
      <c r="A1696" s="10"/>
      <c r="B1696" s="11"/>
      <c r="C1696" s="11"/>
      <c r="D1696" s="12"/>
      <c r="E1696" s="13"/>
      <c r="F1696" s="13"/>
      <c r="G1696" s="14"/>
      <c r="H1696" s="15" t="str">
        <f t="shared" si="19"/>
        <v/>
      </c>
    </row>
    <row r="1697" spans="1:8" ht="15.75" customHeight="1">
      <c r="A1697" s="10">
        <v>5</v>
      </c>
      <c r="B1697" s="11">
        <v>1</v>
      </c>
      <c r="C1697" s="11"/>
      <c r="D1697" s="12" t="s">
        <v>152</v>
      </c>
      <c r="E1697" s="13" t="s">
        <v>39</v>
      </c>
      <c r="F1697" s="13">
        <v>0</v>
      </c>
      <c r="G1697" s="14"/>
      <c r="H1697" s="15" t="str">
        <f t="shared" si="19"/>
        <v/>
      </c>
    </row>
    <row r="1698" spans="1:8" ht="15.75" customHeight="1">
      <c r="A1698" s="10"/>
      <c r="B1698" s="11"/>
      <c r="C1698" s="11"/>
      <c r="D1698" s="12"/>
      <c r="E1698" s="13"/>
      <c r="F1698" s="13"/>
      <c r="G1698" s="14"/>
      <c r="H1698" s="15" t="str">
        <f t="shared" si="19"/>
        <v/>
      </c>
    </row>
    <row r="1699" spans="1:8" ht="15.75" customHeight="1">
      <c r="A1699" s="10">
        <v>5</v>
      </c>
      <c r="B1699" s="11">
        <v>1</v>
      </c>
      <c r="C1699" s="11"/>
      <c r="D1699" s="12" t="s">
        <v>153</v>
      </c>
      <c r="E1699" s="13"/>
      <c r="F1699" s="13">
        <v>0</v>
      </c>
      <c r="G1699" s="14"/>
      <c r="H1699" s="15" t="str">
        <f t="shared" si="19"/>
        <v/>
      </c>
    </row>
    <row r="1700" spans="1:8" ht="15.75" customHeight="1">
      <c r="A1700" s="10"/>
      <c r="B1700" s="11"/>
      <c r="C1700" s="11"/>
      <c r="D1700" s="12"/>
      <c r="E1700" s="13"/>
      <c r="F1700" s="13"/>
      <c r="G1700" s="14"/>
      <c r="H1700" s="15" t="str">
        <f t="shared" si="19"/>
        <v/>
      </c>
    </row>
    <row r="1701" spans="1:8" ht="15.75" customHeight="1">
      <c r="A1701" s="10">
        <v>5</v>
      </c>
      <c r="B1701" s="11">
        <v>1</v>
      </c>
      <c r="C1701" s="11"/>
      <c r="D1701" s="12" t="s">
        <v>154</v>
      </c>
      <c r="E1701" s="13" t="s">
        <v>39</v>
      </c>
      <c r="F1701" s="13">
        <v>0</v>
      </c>
      <c r="G1701" s="14"/>
      <c r="H1701" s="15" t="str">
        <f t="shared" si="19"/>
        <v/>
      </c>
    </row>
    <row r="1702" spans="1:8" ht="15.75" customHeight="1">
      <c r="A1702" s="10"/>
      <c r="B1702" s="11"/>
      <c r="C1702" s="11"/>
      <c r="D1702" s="12"/>
      <c r="E1702" s="13"/>
      <c r="F1702" s="13"/>
      <c r="G1702" s="14"/>
      <c r="H1702" s="15" t="str">
        <f t="shared" si="19"/>
        <v/>
      </c>
    </row>
    <row r="1703" spans="1:8" ht="15.75" customHeight="1">
      <c r="A1703" s="10">
        <v>5</v>
      </c>
      <c r="B1703" s="11">
        <v>1</v>
      </c>
      <c r="C1703" s="11"/>
      <c r="D1703" s="12" t="s">
        <v>155</v>
      </c>
      <c r="E1703" s="13"/>
      <c r="F1703" s="13">
        <v>0</v>
      </c>
      <c r="G1703" s="14"/>
      <c r="H1703" s="15" t="str">
        <f t="shared" si="19"/>
        <v/>
      </c>
    </row>
    <row r="1704" spans="1:8" ht="15.75" customHeight="1">
      <c r="A1704" s="10"/>
      <c r="B1704" s="11"/>
      <c r="C1704" s="11"/>
      <c r="D1704" s="12"/>
      <c r="E1704" s="13"/>
      <c r="F1704" s="13"/>
      <c r="G1704" s="14"/>
      <c r="H1704" s="15" t="str">
        <f t="shared" si="19"/>
        <v/>
      </c>
    </row>
    <row r="1705" spans="1:8" ht="15.75" customHeight="1">
      <c r="A1705" s="10">
        <v>5</v>
      </c>
      <c r="B1705" s="11">
        <v>1</v>
      </c>
      <c r="C1705" s="11"/>
      <c r="D1705" s="12" t="s">
        <v>156</v>
      </c>
      <c r="E1705" s="13" t="s">
        <v>39</v>
      </c>
      <c r="F1705" s="13">
        <v>0</v>
      </c>
      <c r="G1705" s="14"/>
      <c r="H1705" s="15" t="str">
        <f t="shared" si="19"/>
        <v/>
      </c>
    </row>
    <row r="1706" spans="1:8" ht="15.75" customHeight="1">
      <c r="A1706" s="10"/>
      <c r="B1706" s="11"/>
      <c r="C1706" s="11"/>
      <c r="D1706" s="12"/>
      <c r="E1706" s="13"/>
      <c r="F1706" s="13"/>
      <c r="G1706" s="14"/>
      <c r="H1706" s="15" t="str">
        <f t="shared" si="19"/>
        <v/>
      </c>
    </row>
    <row r="1707" spans="1:8" ht="15.75" customHeight="1">
      <c r="A1707" s="10">
        <v>5</v>
      </c>
      <c r="B1707" s="11">
        <v>1</v>
      </c>
      <c r="C1707" s="11"/>
      <c r="D1707" s="12" t="s">
        <v>157</v>
      </c>
      <c r="E1707" s="13"/>
      <c r="F1707" s="13">
        <v>0</v>
      </c>
      <c r="G1707" s="14"/>
      <c r="H1707" s="15" t="str">
        <f t="shared" si="19"/>
        <v/>
      </c>
    </row>
    <row r="1708" spans="1:8" ht="15.75" customHeight="1">
      <c r="A1708" s="10"/>
      <c r="B1708" s="11"/>
      <c r="C1708" s="11"/>
      <c r="D1708" s="12"/>
      <c r="E1708" s="13"/>
      <c r="F1708" s="13"/>
      <c r="G1708" s="14"/>
      <c r="H1708" s="15" t="str">
        <f t="shared" si="19"/>
        <v/>
      </c>
    </row>
    <row r="1709" spans="1:8" ht="15.75" customHeight="1">
      <c r="A1709" s="10">
        <v>5</v>
      </c>
      <c r="B1709" s="11">
        <v>1</v>
      </c>
      <c r="C1709" s="11"/>
      <c r="D1709" s="12" t="s">
        <v>158</v>
      </c>
      <c r="E1709" s="13" t="s">
        <v>39</v>
      </c>
      <c r="F1709" s="13">
        <v>0</v>
      </c>
      <c r="G1709" s="14"/>
      <c r="H1709" s="15" t="str">
        <f t="shared" si="19"/>
        <v/>
      </c>
    </row>
    <row r="1710" spans="1:8" ht="15.75" customHeight="1">
      <c r="A1710" s="10"/>
      <c r="B1710" s="11"/>
      <c r="C1710" s="11"/>
      <c r="D1710" s="12"/>
      <c r="E1710" s="13"/>
      <c r="F1710" s="13"/>
      <c r="G1710" s="14"/>
      <c r="H1710" s="15" t="str">
        <f t="shared" si="19"/>
        <v/>
      </c>
    </row>
    <row r="1711" spans="1:8" ht="15.75" customHeight="1">
      <c r="A1711" s="10">
        <v>5</v>
      </c>
      <c r="B1711" s="11">
        <v>1</v>
      </c>
      <c r="C1711" s="11"/>
      <c r="D1711" s="12" t="s">
        <v>159</v>
      </c>
      <c r="E1711" s="13"/>
      <c r="F1711" s="13">
        <v>0</v>
      </c>
      <c r="G1711" s="14"/>
      <c r="H1711" s="15" t="str">
        <f t="shared" si="19"/>
        <v/>
      </c>
    </row>
    <row r="1712" spans="1:8" ht="15.75" customHeight="1">
      <c r="A1712" s="10"/>
      <c r="B1712" s="11"/>
      <c r="C1712" s="11"/>
      <c r="D1712" s="12"/>
      <c r="E1712" s="13"/>
      <c r="F1712" s="13"/>
      <c r="G1712" s="14"/>
      <c r="H1712" s="15" t="str">
        <f t="shared" si="19"/>
        <v/>
      </c>
    </row>
    <row r="1713" spans="1:8" ht="15.75" customHeight="1">
      <c r="A1713" s="10">
        <v>5</v>
      </c>
      <c r="B1713" s="11">
        <v>1</v>
      </c>
      <c r="C1713" s="11"/>
      <c r="D1713" s="12"/>
      <c r="E1713" s="13" t="s">
        <v>160</v>
      </c>
      <c r="F1713" s="13">
        <v>0</v>
      </c>
      <c r="G1713" s="14"/>
      <c r="H1713" s="15" t="str">
        <f t="shared" si="19"/>
        <v/>
      </c>
    </row>
    <row r="1714" spans="1:8" ht="15.75" customHeight="1">
      <c r="A1714" s="10"/>
      <c r="B1714" s="11"/>
      <c r="C1714" s="11"/>
      <c r="D1714" s="12"/>
      <c r="E1714" s="13"/>
      <c r="F1714" s="13"/>
      <c r="G1714" s="14"/>
      <c r="H1714" s="15" t="str">
        <f t="shared" si="19"/>
        <v/>
      </c>
    </row>
    <row r="1715" spans="1:8" ht="15.75" customHeight="1">
      <c r="A1715" s="10">
        <v>5</v>
      </c>
      <c r="B1715" s="11">
        <v>1</v>
      </c>
      <c r="C1715" s="11"/>
      <c r="D1715" s="12" t="s">
        <v>668</v>
      </c>
      <c r="E1715" s="13" t="s">
        <v>137</v>
      </c>
      <c r="F1715" s="13">
        <v>0</v>
      </c>
      <c r="G1715" s="14"/>
      <c r="H1715" s="15" t="str">
        <f t="shared" si="19"/>
        <v/>
      </c>
    </row>
    <row r="1716" spans="1:8" ht="15.75" customHeight="1">
      <c r="A1716" s="10"/>
      <c r="B1716" s="11"/>
      <c r="C1716" s="11"/>
      <c r="D1716" s="12"/>
      <c r="E1716" s="13"/>
      <c r="F1716" s="13"/>
      <c r="G1716" s="14"/>
      <c r="H1716" s="15" t="str">
        <f t="shared" si="19"/>
        <v/>
      </c>
    </row>
    <row r="1717" spans="1:8" ht="15.75" customHeight="1">
      <c r="A1717" s="10">
        <v>5</v>
      </c>
      <c r="B1717" s="11">
        <v>1</v>
      </c>
      <c r="C1717" s="11"/>
      <c r="D1717" s="12" t="s">
        <v>669</v>
      </c>
      <c r="E1717" s="13" t="s">
        <v>39</v>
      </c>
      <c r="F1717" s="13">
        <v>0</v>
      </c>
      <c r="G1717" s="14"/>
      <c r="H1717" s="15" t="str">
        <f t="shared" si="19"/>
        <v/>
      </c>
    </row>
    <row r="1718" spans="1:8" ht="15.75" customHeight="1">
      <c r="A1718" s="10"/>
      <c r="B1718" s="11"/>
      <c r="C1718" s="11"/>
      <c r="D1718" s="12"/>
      <c r="E1718" s="13"/>
      <c r="F1718" s="13"/>
      <c r="G1718" s="14"/>
      <c r="H1718" s="15" t="str">
        <f t="shared" si="19"/>
        <v/>
      </c>
    </row>
    <row r="1719" spans="1:8" ht="15.75" customHeight="1">
      <c r="A1719" s="10">
        <v>5</v>
      </c>
      <c r="B1719" s="11">
        <v>1</v>
      </c>
      <c r="C1719" s="11">
        <v>1</v>
      </c>
      <c r="D1719" s="12" t="s">
        <v>670</v>
      </c>
      <c r="E1719" s="13" t="s">
        <v>166</v>
      </c>
      <c r="F1719" s="13">
        <v>4</v>
      </c>
      <c r="G1719" s="14">
        <v>100</v>
      </c>
      <c r="H1719" s="15">
        <f t="shared" si="19"/>
        <v>400</v>
      </c>
    </row>
    <row r="1720" spans="1:8" ht="15.75" customHeight="1">
      <c r="A1720" s="10"/>
      <c r="B1720" s="11"/>
      <c r="C1720" s="11"/>
      <c r="D1720" s="12"/>
      <c r="E1720" s="13"/>
      <c r="F1720" s="13"/>
      <c r="G1720" s="14"/>
      <c r="H1720" s="15" t="str">
        <f t="shared" si="19"/>
        <v/>
      </c>
    </row>
    <row r="1721" spans="1:8" ht="15.75" customHeight="1">
      <c r="A1721" s="10">
        <v>5</v>
      </c>
      <c r="B1721" s="11">
        <v>1</v>
      </c>
      <c r="C1721" s="11"/>
      <c r="D1721" s="12" t="s">
        <v>671</v>
      </c>
      <c r="E1721" s="13" t="s">
        <v>39</v>
      </c>
      <c r="F1721" s="13">
        <v>0</v>
      </c>
      <c r="G1721" s="14"/>
      <c r="H1721" s="15" t="str">
        <f t="shared" si="19"/>
        <v/>
      </c>
    </row>
    <row r="1722" spans="1:8" ht="15.75" customHeight="1">
      <c r="A1722" s="10"/>
      <c r="B1722" s="11"/>
      <c r="C1722" s="11"/>
      <c r="D1722" s="12"/>
      <c r="E1722" s="13"/>
      <c r="F1722" s="13"/>
      <c r="G1722" s="14"/>
      <c r="H1722" s="15" t="str">
        <f t="shared" si="19"/>
        <v/>
      </c>
    </row>
    <row r="1723" spans="1:8" ht="15.75" customHeight="1">
      <c r="A1723" s="10">
        <v>5</v>
      </c>
      <c r="B1723" s="11">
        <v>1</v>
      </c>
      <c r="C1723" s="11">
        <v>2</v>
      </c>
      <c r="D1723" s="12" t="s">
        <v>672</v>
      </c>
      <c r="E1723" s="13" t="s">
        <v>166</v>
      </c>
      <c r="F1723" s="13">
        <v>10</v>
      </c>
      <c r="G1723" s="14">
        <v>1850</v>
      </c>
      <c r="H1723" s="15">
        <f t="shared" si="19"/>
        <v>18500</v>
      </c>
    </row>
    <row r="1724" spans="1:8" ht="15.75" customHeight="1">
      <c r="A1724" s="10"/>
      <c r="B1724" s="11"/>
      <c r="C1724" s="11"/>
      <c r="D1724" s="12"/>
      <c r="E1724" s="13"/>
      <c r="F1724" s="13"/>
      <c r="G1724" s="14"/>
      <c r="H1724" s="15" t="str">
        <f t="shared" si="19"/>
        <v/>
      </c>
    </row>
    <row r="1725" spans="1:8" ht="15.75" customHeight="1">
      <c r="A1725" s="10">
        <v>5</v>
      </c>
      <c r="B1725" s="11">
        <v>1</v>
      </c>
      <c r="C1725" s="11">
        <v>3</v>
      </c>
      <c r="D1725" s="12" t="s">
        <v>673</v>
      </c>
      <c r="E1725" s="13" t="s">
        <v>164</v>
      </c>
      <c r="F1725" s="13">
        <v>192</v>
      </c>
      <c r="G1725" s="14">
        <v>200</v>
      </c>
      <c r="H1725" s="15">
        <f t="shared" si="19"/>
        <v>38400</v>
      </c>
    </row>
    <row r="1726" spans="1:8" ht="15.75" customHeight="1">
      <c r="A1726" s="10"/>
      <c r="B1726" s="11"/>
      <c r="C1726" s="11"/>
      <c r="D1726" s="12"/>
      <c r="E1726" s="13"/>
      <c r="F1726" s="13"/>
      <c r="G1726" s="14"/>
      <c r="H1726" s="15" t="str">
        <f t="shared" si="19"/>
        <v/>
      </c>
    </row>
    <row r="1727" spans="1:8" ht="15.75" customHeight="1">
      <c r="A1727" s="10">
        <v>5</v>
      </c>
      <c r="B1727" s="11">
        <v>1</v>
      </c>
      <c r="C1727" s="11"/>
      <c r="D1727" s="12" t="s">
        <v>256</v>
      </c>
      <c r="E1727" s="13" t="s">
        <v>39</v>
      </c>
      <c r="F1727" s="13">
        <v>0</v>
      </c>
      <c r="G1727" s="14"/>
      <c r="H1727" s="15" t="str">
        <f t="shared" si="19"/>
        <v/>
      </c>
    </row>
    <row r="1728" spans="1:8" ht="15.75" customHeight="1">
      <c r="A1728" s="10"/>
      <c r="B1728" s="11"/>
      <c r="C1728" s="11"/>
      <c r="D1728" s="12"/>
      <c r="E1728" s="13"/>
      <c r="F1728" s="13"/>
      <c r="G1728" s="14"/>
      <c r="H1728" s="15" t="str">
        <f t="shared" si="19"/>
        <v/>
      </c>
    </row>
    <row r="1729" spans="1:8" ht="15.75" customHeight="1">
      <c r="A1729" s="10">
        <v>5</v>
      </c>
      <c r="B1729" s="11">
        <v>1</v>
      </c>
      <c r="C1729" s="11">
        <v>4</v>
      </c>
      <c r="D1729" s="12" t="s">
        <v>674</v>
      </c>
      <c r="E1729" s="13" t="s">
        <v>199</v>
      </c>
      <c r="F1729" s="13">
        <v>156</v>
      </c>
      <c r="G1729" s="14">
        <v>40</v>
      </c>
      <c r="H1729" s="15">
        <f t="shared" si="19"/>
        <v>6240</v>
      </c>
    </row>
    <row r="1730" spans="1:8" ht="15.75" customHeight="1">
      <c r="A1730" s="10"/>
      <c r="B1730" s="11"/>
      <c r="C1730" s="11"/>
      <c r="D1730" s="12"/>
      <c r="E1730" s="13"/>
      <c r="F1730" s="13"/>
      <c r="G1730" s="14"/>
      <c r="H1730" s="15" t="str">
        <f t="shared" si="19"/>
        <v/>
      </c>
    </row>
    <row r="1731" spans="1:8" ht="15.75" customHeight="1">
      <c r="A1731" s="10">
        <v>5</v>
      </c>
      <c r="B1731" s="11">
        <v>1</v>
      </c>
      <c r="C1731" s="11"/>
      <c r="D1731" s="12" t="s">
        <v>675</v>
      </c>
      <c r="E1731" s="13" t="s">
        <v>39</v>
      </c>
      <c r="F1731" s="13">
        <v>0</v>
      </c>
      <c r="G1731" s="14"/>
      <c r="H1731" s="15" t="str">
        <f t="shared" si="19"/>
        <v/>
      </c>
    </row>
    <row r="1732" spans="1:8" ht="15.75" customHeight="1">
      <c r="A1732" s="10"/>
      <c r="B1732" s="11"/>
      <c r="C1732" s="11"/>
      <c r="D1732" s="12"/>
      <c r="E1732" s="13"/>
      <c r="F1732" s="13"/>
      <c r="G1732" s="14"/>
      <c r="H1732" s="15" t="str">
        <f t="shared" si="19"/>
        <v/>
      </c>
    </row>
    <row r="1733" spans="1:8" ht="15.75" customHeight="1">
      <c r="A1733" s="10">
        <v>5</v>
      </c>
      <c r="B1733" s="11">
        <v>1</v>
      </c>
      <c r="C1733" s="11">
        <v>5</v>
      </c>
      <c r="D1733" s="12" t="s">
        <v>676</v>
      </c>
      <c r="E1733" s="13" t="s">
        <v>199</v>
      </c>
      <c r="F1733" s="13">
        <v>156</v>
      </c>
      <c r="G1733" s="14">
        <v>55</v>
      </c>
      <c r="H1733" s="15">
        <f t="shared" si="19"/>
        <v>8580</v>
      </c>
    </row>
    <row r="1734" spans="1:8" ht="15.75" customHeight="1">
      <c r="A1734" s="10"/>
      <c r="B1734" s="11"/>
      <c r="C1734" s="11"/>
      <c r="D1734" s="12"/>
      <c r="E1734" s="13"/>
      <c r="F1734" s="13"/>
      <c r="G1734" s="14"/>
      <c r="H1734" s="15" t="str">
        <f t="shared" si="19"/>
        <v/>
      </c>
    </row>
    <row r="1735" spans="1:8" ht="15.75" customHeight="1">
      <c r="A1735" s="10">
        <v>5</v>
      </c>
      <c r="B1735" s="11">
        <v>1</v>
      </c>
      <c r="C1735" s="11"/>
      <c r="D1735" s="16" t="s">
        <v>133</v>
      </c>
      <c r="E1735" s="13"/>
      <c r="F1735" s="13"/>
      <c r="G1735" s="14"/>
      <c r="H1735" s="17">
        <f>SUM(H1719,H1723,H1725,H1729,H1733)</f>
        <v>72120</v>
      </c>
    </row>
    <row r="1736" spans="1:8" ht="15.75" customHeight="1">
      <c r="A1736" s="10"/>
      <c r="B1736" s="11"/>
      <c r="C1736" s="11"/>
      <c r="D1736" s="12"/>
      <c r="E1736" s="13"/>
      <c r="F1736" s="13"/>
      <c r="G1736" s="14"/>
      <c r="H1736" s="15" t="str">
        <f t="shared" ref="H1736:H1774" si="20">IF(G1736&gt;0,F1736*G1736,"")</f>
        <v/>
      </c>
    </row>
    <row r="1737" spans="1:8" ht="15.75" customHeight="1">
      <c r="A1737" s="10">
        <v>6</v>
      </c>
      <c r="B1737" s="11">
        <v>1</v>
      </c>
      <c r="C1737" s="11"/>
      <c r="D1737" s="12" t="s">
        <v>134</v>
      </c>
      <c r="E1737" s="13" t="s">
        <v>28</v>
      </c>
      <c r="F1737" s="13">
        <v>0</v>
      </c>
      <c r="G1737" s="14"/>
      <c r="H1737" s="15" t="str">
        <f t="shared" si="20"/>
        <v/>
      </c>
    </row>
    <row r="1738" spans="1:8" ht="15.75" customHeight="1">
      <c r="A1738" s="10"/>
      <c r="B1738" s="11"/>
      <c r="C1738" s="11"/>
      <c r="D1738" s="12"/>
      <c r="E1738" s="13"/>
      <c r="F1738" s="13"/>
      <c r="G1738" s="14"/>
      <c r="H1738" s="15" t="str">
        <f t="shared" si="20"/>
        <v/>
      </c>
    </row>
    <row r="1739" spans="1:8" ht="15.75" customHeight="1">
      <c r="A1739" s="10">
        <v>6</v>
      </c>
      <c r="B1739" s="11">
        <v>1</v>
      </c>
      <c r="C1739" s="11"/>
      <c r="D1739" s="12" t="s">
        <v>677</v>
      </c>
      <c r="E1739" s="13" t="s">
        <v>28</v>
      </c>
      <c r="F1739" s="13">
        <v>0</v>
      </c>
      <c r="G1739" s="14"/>
      <c r="H1739" s="15" t="str">
        <f t="shared" si="20"/>
        <v/>
      </c>
    </row>
    <row r="1740" spans="1:8" ht="15.75" customHeight="1">
      <c r="A1740" s="10"/>
      <c r="B1740" s="11"/>
      <c r="C1740" s="11"/>
      <c r="D1740" s="12"/>
      <c r="E1740" s="13"/>
      <c r="F1740" s="13"/>
      <c r="G1740" s="14"/>
      <c r="H1740" s="15" t="str">
        <f t="shared" si="20"/>
        <v/>
      </c>
    </row>
    <row r="1741" spans="1:8" ht="15.75" customHeight="1">
      <c r="A1741" s="10">
        <v>6</v>
      </c>
      <c r="B1741" s="11">
        <v>1</v>
      </c>
      <c r="C1741" s="11"/>
      <c r="D1741" s="12" t="s">
        <v>139</v>
      </c>
      <c r="E1741" s="13" t="s">
        <v>137</v>
      </c>
      <c r="F1741" s="13">
        <v>0</v>
      </c>
      <c r="G1741" s="14"/>
      <c r="H1741" s="15" t="str">
        <f t="shared" si="20"/>
        <v/>
      </c>
    </row>
    <row r="1742" spans="1:8" ht="15.75" customHeight="1">
      <c r="A1742" s="10"/>
      <c r="B1742" s="11"/>
      <c r="C1742" s="11"/>
      <c r="D1742" s="12"/>
      <c r="E1742" s="13"/>
      <c r="F1742" s="13"/>
      <c r="G1742" s="14"/>
      <c r="H1742" s="15" t="str">
        <f t="shared" si="20"/>
        <v/>
      </c>
    </row>
    <row r="1743" spans="1:8" ht="15.75" customHeight="1">
      <c r="A1743" s="10">
        <v>6</v>
      </c>
      <c r="B1743" s="11">
        <v>1</v>
      </c>
      <c r="C1743" s="11"/>
      <c r="D1743" s="12" t="s">
        <v>678</v>
      </c>
      <c r="E1743" s="13" t="s">
        <v>39</v>
      </c>
      <c r="F1743" s="13">
        <v>0</v>
      </c>
      <c r="G1743" s="14"/>
      <c r="H1743" s="15" t="str">
        <f t="shared" si="20"/>
        <v/>
      </c>
    </row>
    <row r="1744" spans="1:8" ht="15.75" customHeight="1">
      <c r="A1744" s="10"/>
      <c r="B1744" s="11"/>
      <c r="C1744" s="11"/>
      <c r="D1744" s="12"/>
      <c r="E1744" s="13"/>
      <c r="F1744" s="13"/>
      <c r="G1744" s="14"/>
      <c r="H1744" s="15" t="str">
        <f t="shared" si="20"/>
        <v/>
      </c>
    </row>
    <row r="1745" spans="1:8" ht="15.75" customHeight="1">
      <c r="A1745" s="10">
        <v>6</v>
      </c>
      <c r="B1745" s="11">
        <v>1</v>
      </c>
      <c r="C1745" s="11"/>
      <c r="D1745" s="12" t="s">
        <v>679</v>
      </c>
      <c r="E1745" s="13"/>
      <c r="F1745" s="13">
        <v>0</v>
      </c>
      <c r="G1745" s="14"/>
      <c r="H1745" s="15" t="str">
        <f t="shared" si="20"/>
        <v/>
      </c>
    </row>
    <row r="1746" spans="1:8" ht="15.75" customHeight="1">
      <c r="A1746" s="10"/>
      <c r="B1746" s="11"/>
      <c r="C1746" s="11"/>
      <c r="D1746" s="12"/>
      <c r="E1746" s="13"/>
      <c r="F1746" s="13"/>
      <c r="G1746" s="14"/>
      <c r="H1746" s="15" t="str">
        <f t="shared" si="20"/>
        <v/>
      </c>
    </row>
    <row r="1747" spans="1:8" ht="15.75" customHeight="1">
      <c r="A1747" s="10">
        <v>6</v>
      </c>
      <c r="B1747" s="11">
        <v>1</v>
      </c>
      <c r="C1747" s="11"/>
      <c r="D1747" s="12" t="s">
        <v>680</v>
      </c>
      <c r="E1747" s="13" t="s">
        <v>39</v>
      </c>
      <c r="F1747" s="13">
        <v>0</v>
      </c>
      <c r="G1747" s="14"/>
      <c r="H1747" s="15" t="str">
        <f t="shared" si="20"/>
        <v/>
      </c>
    </row>
    <row r="1748" spans="1:8" ht="15.75" customHeight="1">
      <c r="A1748" s="10"/>
      <c r="B1748" s="11"/>
      <c r="C1748" s="11"/>
      <c r="D1748" s="12"/>
      <c r="E1748" s="13"/>
      <c r="F1748" s="13"/>
      <c r="G1748" s="14"/>
      <c r="H1748" s="15" t="str">
        <f t="shared" si="20"/>
        <v/>
      </c>
    </row>
    <row r="1749" spans="1:8" ht="15.75" customHeight="1">
      <c r="A1749" s="10">
        <v>6</v>
      </c>
      <c r="B1749" s="11">
        <v>1</v>
      </c>
      <c r="C1749" s="11"/>
      <c r="D1749" s="12" t="s">
        <v>681</v>
      </c>
      <c r="E1749" s="13"/>
      <c r="F1749" s="13">
        <v>0</v>
      </c>
      <c r="G1749" s="14"/>
      <c r="H1749" s="15" t="str">
        <f t="shared" si="20"/>
        <v/>
      </c>
    </row>
    <row r="1750" spans="1:8" ht="15.75" customHeight="1">
      <c r="A1750" s="10"/>
      <c r="B1750" s="11"/>
      <c r="C1750" s="11"/>
      <c r="D1750" s="12"/>
      <c r="E1750" s="13"/>
      <c r="F1750" s="13"/>
      <c r="G1750" s="14"/>
      <c r="H1750" s="15" t="str">
        <f t="shared" si="20"/>
        <v/>
      </c>
    </row>
    <row r="1751" spans="1:8" ht="15.75" customHeight="1">
      <c r="A1751" s="10">
        <v>6</v>
      </c>
      <c r="B1751" s="11">
        <v>1</v>
      </c>
      <c r="C1751" s="11"/>
      <c r="D1751" s="12" t="s">
        <v>682</v>
      </c>
      <c r="E1751" s="13" t="s">
        <v>39</v>
      </c>
      <c r="F1751" s="13">
        <v>0</v>
      </c>
      <c r="G1751" s="14"/>
      <c r="H1751" s="15" t="str">
        <f t="shared" si="20"/>
        <v/>
      </c>
    </row>
    <row r="1752" spans="1:8" ht="15.75" customHeight="1">
      <c r="A1752" s="10"/>
      <c r="B1752" s="11"/>
      <c r="C1752" s="11"/>
      <c r="D1752" s="12"/>
      <c r="E1752" s="13"/>
      <c r="F1752" s="13"/>
      <c r="G1752" s="14"/>
      <c r="H1752" s="15" t="str">
        <f t="shared" si="20"/>
        <v/>
      </c>
    </row>
    <row r="1753" spans="1:8" ht="15.75" customHeight="1">
      <c r="A1753" s="10">
        <v>6</v>
      </c>
      <c r="B1753" s="11">
        <v>1</v>
      </c>
      <c r="C1753" s="11"/>
      <c r="D1753" s="12" t="s">
        <v>683</v>
      </c>
      <c r="E1753" s="13"/>
      <c r="F1753" s="13">
        <v>0</v>
      </c>
      <c r="G1753" s="14"/>
      <c r="H1753" s="15" t="str">
        <f t="shared" si="20"/>
        <v/>
      </c>
    </row>
    <row r="1754" spans="1:8" ht="15.75" customHeight="1">
      <c r="A1754" s="10"/>
      <c r="B1754" s="11"/>
      <c r="C1754" s="11"/>
      <c r="D1754" s="12"/>
      <c r="E1754" s="13"/>
      <c r="F1754" s="13"/>
      <c r="G1754" s="14"/>
      <c r="H1754" s="15" t="str">
        <f t="shared" si="20"/>
        <v/>
      </c>
    </row>
    <row r="1755" spans="1:8" ht="15.75" customHeight="1">
      <c r="A1755" s="10">
        <v>6</v>
      </c>
      <c r="B1755" s="11">
        <v>1</v>
      </c>
      <c r="C1755" s="11"/>
      <c r="D1755" s="12" t="s">
        <v>684</v>
      </c>
      <c r="E1755" s="13" t="s">
        <v>137</v>
      </c>
      <c r="F1755" s="13">
        <v>0</v>
      </c>
      <c r="G1755" s="14"/>
      <c r="H1755" s="15" t="str">
        <f t="shared" si="20"/>
        <v/>
      </c>
    </row>
    <row r="1756" spans="1:8" ht="15.75" customHeight="1">
      <c r="A1756" s="10"/>
      <c r="B1756" s="11"/>
      <c r="C1756" s="11"/>
      <c r="D1756" s="12"/>
      <c r="E1756" s="13"/>
      <c r="F1756" s="13"/>
      <c r="G1756" s="14"/>
      <c r="H1756" s="15" t="str">
        <f t="shared" si="20"/>
        <v/>
      </c>
    </row>
    <row r="1757" spans="1:8" ht="15.75" customHeight="1">
      <c r="A1757" s="10">
        <v>6</v>
      </c>
      <c r="B1757" s="11">
        <v>1</v>
      </c>
      <c r="C1757" s="11">
        <v>1</v>
      </c>
      <c r="D1757" s="12" t="s">
        <v>685</v>
      </c>
      <c r="E1757" s="13" t="s">
        <v>41</v>
      </c>
      <c r="F1757" s="13">
        <v>1</v>
      </c>
      <c r="G1757" s="14">
        <v>150000</v>
      </c>
      <c r="H1757" s="15">
        <f t="shared" si="20"/>
        <v>150000</v>
      </c>
    </row>
    <row r="1758" spans="1:8" ht="15.75" customHeight="1">
      <c r="A1758" s="10"/>
      <c r="B1758" s="11"/>
      <c r="C1758" s="11"/>
      <c r="D1758" s="12"/>
      <c r="E1758" s="13"/>
      <c r="F1758" s="13"/>
      <c r="G1758" s="14"/>
      <c r="H1758" s="15" t="str">
        <f t="shared" si="20"/>
        <v/>
      </c>
    </row>
    <row r="1759" spans="1:8" ht="15.75" customHeight="1">
      <c r="A1759" s="10">
        <v>6</v>
      </c>
      <c r="B1759" s="11">
        <v>1</v>
      </c>
      <c r="C1759" s="11">
        <v>2</v>
      </c>
      <c r="D1759" s="12" t="s">
        <v>686</v>
      </c>
      <c r="E1759" s="13" t="s">
        <v>41</v>
      </c>
      <c r="F1759" s="13">
        <v>1</v>
      </c>
      <c r="G1759" s="14">
        <f>H1757*10%</f>
        <v>15000</v>
      </c>
      <c r="H1759" s="15">
        <f t="shared" si="20"/>
        <v>15000</v>
      </c>
    </row>
    <row r="1760" spans="1:8" ht="15.75" customHeight="1">
      <c r="A1760" s="10"/>
      <c r="B1760" s="11"/>
      <c r="C1760" s="11"/>
      <c r="D1760" s="12"/>
      <c r="E1760" s="13"/>
      <c r="F1760" s="13"/>
      <c r="G1760" s="14"/>
      <c r="H1760" s="15" t="str">
        <f t="shared" si="20"/>
        <v/>
      </c>
    </row>
    <row r="1761" spans="1:8" ht="15.75" customHeight="1">
      <c r="A1761" s="10">
        <v>6</v>
      </c>
      <c r="B1761" s="11">
        <v>1</v>
      </c>
      <c r="C1761" s="11"/>
      <c r="D1761" s="12" t="s">
        <v>687</v>
      </c>
      <c r="E1761" s="13" t="s">
        <v>137</v>
      </c>
      <c r="F1761" s="13">
        <v>0</v>
      </c>
      <c r="G1761" s="14"/>
      <c r="H1761" s="15" t="str">
        <f t="shared" si="20"/>
        <v/>
      </c>
    </row>
    <row r="1762" spans="1:8" ht="15.75" customHeight="1">
      <c r="A1762" s="10"/>
      <c r="B1762" s="11"/>
      <c r="C1762" s="11"/>
      <c r="D1762" s="12"/>
      <c r="E1762" s="13"/>
      <c r="F1762" s="13"/>
      <c r="G1762" s="14"/>
      <c r="H1762" s="15" t="str">
        <f t="shared" si="20"/>
        <v/>
      </c>
    </row>
    <row r="1763" spans="1:8" ht="15.75" customHeight="1">
      <c r="A1763" s="10">
        <v>6</v>
      </c>
      <c r="B1763" s="11">
        <v>1</v>
      </c>
      <c r="C1763" s="11">
        <v>3</v>
      </c>
      <c r="D1763" s="12" t="s">
        <v>688</v>
      </c>
      <c r="E1763" s="13" t="s">
        <v>41</v>
      </c>
      <c r="F1763" s="13">
        <v>1</v>
      </c>
      <c r="G1763" s="14">
        <v>20000</v>
      </c>
      <c r="H1763" s="15">
        <f t="shared" si="20"/>
        <v>20000</v>
      </c>
    </row>
    <row r="1764" spans="1:8" ht="15.75" customHeight="1">
      <c r="A1764" s="10"/>
      <c r="B1764" s="11"/>
      <c r="C1764" s="11"/>
      <c r="D1764" s="12"/>
      <c r="E1764" s="13"/>
      <c r="F1764" s="13"/>
      <c r="G1764" s="14"/>
      <c r="H1764" s="15" t="str">
        <f t="shared" si="20"/>
        <v/>
      </c>
    </row>
    <row r="1765" spans="1:8" ht="15.75" customHeight="1">
      <c r="A1765" s="10">
        <v>6</v>
      </c>
      <c r="B1765" s="11">
        <v>1</v>
      </c>
      <c r="C1765" s="11">
        <v>4</v>
      </c>
      <c r="D1765" s="12" t="s">
        <v>686</v>
      </c>
      <c r="E1765" s="13" t="s">
        <v>41</v>
      </c>
      <c r="F1765" s="13">
        <v>1</v>
      </c>
      <c r="G1765" s="14">
        <f>H1763*10%</f>
        <v>2000</v>
      </c>
      <c r="H1765" s="15">
        <f t="shared" si="20"/>
        <v>2000</v>
      </c>
    </row>
    <row r="1766" spans="1:8" ht="15.75" customHeight="1">
      <c r="A1766" s="10"/>
      <c r="B1766" s="11"/>
      <c r="C1766" s="11"/>
      <c r="D1766" s="12"/>
      <c r="E1766" s="13"/>
      <c r="F1766" s="13"/>
      <c r="G1766" s="14"/>
      <c r="H1766" s="15" t="str">
        <f t="shared" si="20"/>
        <v/>
      </c>
    </row>
    <row r="1767" spans="1:8" ht="15.75" customHeight="1">
      <c r="A1767" s="10">
        <v>6</v>
      </c>
      <c r="B1767" s="11">
        <v>1</v>
      </c>
      <c r="C1767" s="11"/>
      <c r="D1767" s="12" t="s">
        <v>682</v>
      </c>
      <c r="E1767" s="13" t="s">
        <v>137</v>
      </c>
      <c r="F1767" s="13">
        <v>0</v>
      </c>
      <c r="G1767" s="14"/>
      <c r="H1767" s="15" t="str">
        <f t="shared" si="20"/>
        <v/>
      </c>
    </row>
    <row r="1768" spans="1:8" ht="15.75" customHeight="1">
      <c r="A1768" s="10"/>
      <c r="B1768" s="11"/>
      <c r="C1768" s="11"/>
      <c r="D1768" s="12"/>
      <c r="E1768" s="13"/>
      <c r="F1768" s="13"/>
      <c r="G1768" s="14"/>
      <c r="H1768" s="15" t="str">
        <f t="shared" si="20"/>
        <v/>
      </c>
    </row>
    <row r="1769" spans="1:8" ht="15.75" customHeight="1">
      <c r="A1769" s="10">
        <v>6</v>
      </c>
      <c r="B1769" s="11">
        <v>1</v>
      </c>
      <c r="C1769" s="11">
        <v>5</v>
      </c>
      <c r="D1769" s="12" t="s">
        <v>689</v>
      </c>
      <c r="E1769" s="13" t="s">
        <v>41</v>
      </c>
      <c r="F1769" s="13">
        <v>1</v>
      </c>
      <c r="G1769" s="14">
        <v>15000</v>
      </c>
      <c r="H1769" s="15">
        <f t="shared" si="20"/>
        <v>15000</v>
      </c>
    </row>
    <row r="1770" spans="1:8" ht="15.75" customHeight="1">
      <c r="A1770" s="10"/>
      <c r="B1770" s="11"/>
      <c r="C1770" s="11"/>
      <c r="D1770" s="12"/>
      <c r="E1770" s="13"/>
      <c r="F1770" s="13"/>
      <c r="G1770" s="14"/>
      <c r="H1770" s="15" t="str">
        <f t="shared" si="20"/>
        <v/>
      </c>
    </row>
    <row r="1771" spans="1:8" ht="15.75" customHeight="1">
      <c r="A1771" s="10">
        <v>6</v>
      </c>
      <c r="B1771" s="11">
        <v>1</v>
      </c>
      <c r="C1771" s="11">
        <v>6</v>
      </c>
      <c r="D1771" s="12" t="s">
        <v>690</v>
      </c>
      <c r="E1771" s="13" t="s">
        <v>41</v>
      </c>
      <c r="F1771" s="13">
        <v>1</v>
      </c>
      <c r="G1771" s="14">
        <v>50000</v>
      </c>
      <c r="H1771" s="15">
        <f t="shared" si="20"/>
        <v>50000</v>
      </c>
    </row>
    <row r="1772" spans="1:8" ht="15.75" customHeight="1">
      <c r="A1772" s="10"/>
      <c r="B1772" s="11"/>
      <c r="C1772" s="11"/>
      <c r="D1772" s="12"/>
      <c r="E1772" s="13"/>
      <c r="F1772" s="13"/>
      <c r="G1772" s="14"/>
      <c r="H1772" s="15" t="str">
        <f t="shared" si="20"/>
        <v/>
      </c>
    </row>
    <row r="1773" spans="1:8" ht="15.75" customHeight="1">
      <c r="A1773" s="10">
        <v>6</v>
      </c>
      <c r="B1773" s="11">
        <v>1</v>
      </c>
      <c r="C1773" s="11">
        <v>7</v>
      </c>
      <c r="D1773" s="12" t="s">
        <v>691</v>
      </c>
      <c r="E1773" s="13" t="s">
        <v>41</v>
      </c>
      <c r="F1773" s="13">
        <v>1</v>
      </c>
      <c r="G1773" s="14">
        <v>45000</v>
      </c>
      <c r="H1773" s="15">
        <f t="shared" si="20"/>
        <v>45000</v>
      </c>
    </row>
    <row r="1774" spans="1:8" ht="15.75" customHeight="1">
      <c r="A1774" s="10"/>
      <c r="B1774" s="11"/>
      <c r="C1774" s="11"/>
      <c r="D1774" s="12"/>
      <c r="E1774" s="13"/>
      <c r="F1774" s="13"/>
      <c r="G1774" s="14"/>
      <c r="H1774" s="15" t="str">
        <f t="shared" si="20"/>
        <v/>
      </c>
    </row>
    <row r="1775" spans="1:8" ht="15.75" customHeight="1">
      <c r="A1775" s="10">
        <v>6</v>
      </c>
      <c r="B1775" s="11">
        <v>1</v>
      </c>
      <c r="C1775" s="11"/>
      <c r="D1775" s="16" t="s">
        <v>133</v>
      </c>
      <c r="E1775" s="13"/>
      <c r="F1775" s="13"/>
      <c r="G1775" s="14"/>
      <c r="H1775" s="17">
        <f>SUM(H1757:H1773)</f>
        <v>297000</v>
      </c>
    </row>
    <row r="1776" spans="1:8" ht="15.75" customHeight="1">
      <c r="A1776" s="10"/>
      <c r="B1776" s="11"/>
      <c r="C1776" s="11"/>
      <c r="D1776" s="12"/>
      <c r="E1776" s="13"/>
      <c r="F1776" s="13"/>
      <c r="G1776" s="14"/>
      <c r="H1776" s="15" t="str">
        <f>IF(G1776&gt;0,F1776*G1776,"")</f>
        <v/>
      </c>
    </row>
    <row r="1777" spans="1:8" ht="15.75" customHeight="1">
      <c r="A1777" s="10">
        <v>7</v>
      </c>
      <c r="B1777" s="11">
        <v>1</v>
      </c>
      <c r="C1777" s="11">
        <v>1</v>
      </c>
      <c r="D1777" s="12" t="s">
        <v>692</v>
      </c>
      <c r="E1777" s="13" t="s">
        <v>652</v>
      </c>
      <c r="F1777" s="13">
        <v>26</v>
      </c>
      <c r="G1777" s="14">
        <v>0</v>
      </c>
      <c r="H1777" s="15">
        <v>140900</v>
      </c>
    </row>
    <row r="1778" spans="1:8" ht="15.75" customHeight="1">
      <c r="A1778" s="10"/>
      <c r="B1778" s="11"/>
      <c r="C1778" s="11"/>
      <c r="D1778" s="12"/>
      <c r="E1778" s="13"/>
      <c r="F1778" s="13"/>
      <c r="G1778" s="14"/>
      <c r="H1778" s="15" t="str">
        <f>IF(G1778&gt;0,F1778*G1778,"")</f>
        <v/>
      </c>
    </row>
    <row r="1779" spans="1:8" ht="15.75" customHeight="1">
      <c r="A1779" s="10">
        <v>7</v>
      </c>
      <c r="B1779" s="11">
        <v>1</v>
      </c>
      <c r="C1779" s="11">
        <v>2</v>
      </c>
      <c r="D1779" s="12" t="s">
        <v>693</v>
      </c>
      <c r="E1779" s="13" t="s">
        <v>652</v>
      </c>
      <c r="F1779" s="13">
        <v>31</v>
      </c>
      <c r="G1779" s="14">
        <v>0</v>
      </c>
      <c r="H1779" s="15">
        <v>57305</v>
      </c>
    </row>
    <row r="1780" spans="1:8" ht="15.75" customHeight="1">
      <c r="A1780" s="10"/>
      <c r="B1780" s="11"/>
      <c r="C1780" s="11"/>
      <c r="D1780" s="12"/>
      <c r="E1780" s="13"/>
      <c r="F1780" s="13"/>
      <c r="G1780" s="14"/>
      <c r="H1780" s="15" t="str">
        <f t="shared" ref="H1780:H1782" si="21">IF(G1780&gt;0,F1780*G1780,"")</f>
        <v/>
      </c>
    </row>
    <row r="1781" spans="1:8" ht="15.75" customHeight="1">
      <c r="A1781" s="10">
        <v>7</v>
      </c>
      <c r="B1781" s="11">
        <v>1</v>
      </c>
      <c r="C1781" s="11">
        <v>3</v>
      </c>
      <c r="D1781" s="12" t="s">
        <v>694</v>
      </c>
      <c r="E1781" s="13" t="s">
        <v>652</v>
      </c>
      <c r="F1781" s="13">
        <v>37</v>
      </c>
      <c r="G1781" s="14">
        <v>0</v>
      </c>
      <c r="H1781" s="15" t="str">
        <f t="shared" si="21"/>
        <v/>
      </c>
    </row>
    <row r="1782" spans="1:8" ht="15.75" customHeight="1">
      <c r="A1782" s="10"/>
      <c r="B1782" s="11"/>
      <c r="C1782" s="11"/>
      <c r="D1782" s="12"/>
      <c r="E1782" s="13"/>
      <c r="F1782" s="13"/>
      <c r="G1782" s="14"/>
      <c r="H1782" s="15" t="str">
        <f t="shared" si="21"/>
        <v/>
      </c>
    </row>
    <row r="1783" spans="1:8" ht="15.75" customHeight="1">
      <c r="A1783" s="10">
        <v>7</v>
      </c>
      <c r="B1783" s="11">
        <v>1</v>
      </c>
      <c r="C1783" s="11">
        <v>4</v>
      </c>
      <c r="D1783" s="12" t="s">
        <v>695</v>
      </c>
      <c r="E1783" s="13" t="s">
        <v>652</v>
      </c>
      <c r="F1783" s="13">
        <v>95</v>
      </c>
      <c r="G1783" s="14">
        <v>0</v>
      </c>
      <c r="H1783" s="15">
        <f>H1735</f>
        <v>72120</v>
      </c>
    </row>
    <row r="1784" spans="1:8" ht="15.75" customHeight="1">
      <c r="A1784" s="10"/>
      <c r="B1784" s="11"/>
      <c r="C1784" s="11"/>
      <c r="D1784" s="12"/>
      <c r="E1784" s="13"/>
      <c r="F1784" s="13"/>
      <c r="G1784" s="14"/>
      <c r="H1784" s="15" t="str">
        <f>IF(G1784&gt;0,F1784*G1784,"")</f>
        <v/>
      </c>
    </row>
    <row r="1785" spans="1:8" ht="15.75" customHeight="1">
      <c r="A1785" s="10">
        <v>7</v>
      </c>
      <c r="B1785" s="11">
        <v>1</v>
      </c>
      <c r="C1785" s="11">
        <v>5</v>
      </c>
      <c r="D1785" s="12" t="s">
        <v>696</v>
      </c>
      <c r="E1785" s="13" t="s">
        <v>652</v>
      </c>
      <c r="F1785" s="13">
        <v>101</v>
      </c>
      <c r="G1785" s="14">
        <v>0</v>
      </c>
      <c r="H1785" s="15">
        <f>H1649</f>
        <v>1860119</v>
      </c>
    </row>
    <row r="1786" spans="1:8" ht="15.75" customHeight="1">
      <c r="A1786" s="10"/>
      <c r="B1786" s="11"/>
      <c r="C1786" s="11"/>
      <c r="D1786" s="12"/>
      <c r="E1786" s="13"/>
      <c r="F1786" s="13"/>
      <c r="G1786" s="14"/>
      <c r="H1786" s="15" t="str">
        <f>IF(G1786&gt;0,F1786*G1786,"")</f>
        <v/>
      </c>
    </row>
    <row r="1787" spans="1:8" ht="15.75" customHeight="1">
      <c r="A1787" s="10">
        <v>7</v>
      </c>
      <c r="B1787" s="11">
        <v>1</v>
      </c>
      <c r="C1787" s="11">
        <v>6</v>
      </c>
      <c r="D1787" s="12" t="s">
        <v>697</v>
      </c>
      <c r="E1787" s="13" t="s">
        <v>652</v>
      </c>
      <c r="F1787" s="13">
        <v>103</v>
      </c>
      <c r="G1787" s="14">
        <v>0</v>
      </c>
      <c r="H1787" s="15">
        <f>H1775</f>
        <v>297000</v>
      </c>
    </row>
    <row r="1788" spans="1:8" ht="15.75" customHeight="1">
      <c r="A1788" s="10"/>
      <c r="B1788" s="11"/>
      <c r="C1788" s="11"/>
      <c r="D1788" s="12"/>
      <c r="E1788" s="13"/>
      <c r="F1788" s="13"/>
      <c r="G1788" s="14"/>
      <c r="H1788" s="15" t="str">
        <f t="shared" ref="H1788:H1791" si="22">IF(G1788&gt;0,F1788*G1788,"")</f>
        <v/>
      </c>
    </row>
    <row r="1789" spans="1:8" ht="15.75" customHeight="1">
      <c r="A1789" s="10">
        <v>7</v>
      </c>
      <c r="B1789" s="11">
        <v>1</v>
      </c>
      <c r="C1789" s="11"/>
      <c r="D1789" s="12" t="s">
        <v>698</v>
      </c>
      <c r="E1789" s="13" t="s">
        <v>699</v>
      </c>
      <c r="F1789" s="13">
        <v>0</v>
      </c>
      <c r="G1789" s="14"/>
      <c r="H1789" s="20" t="str">
        <f t="shared" si="22"/>
        <v/>
      </c>
    </row>
    <row r="1790" spans="1:8" ht="15.75" customHeight="1">
      <c r="A1790" s="10"/>
      <c r="B1790" s="11"/>
      <c r="C1790" s="11"/>
      <c r="D1790" s="12"/>
      <c r="E1790" s="13"/>
      <c r="F1790" s="13"/>
      <c r="G1790" s="14"/>
      <c r="H1790" s="20" t="str">
        <f t="shared" si="22"/>
        <v/>
      </c>
    </row>
    <row r="1791" spans="1:8" ht="15.75" customHeight="1">
      <c r="A1791" s="10">
        <v>7</v>
      </c>
      <c r="B1791" s="11">
        <v>1</v>
      </c>
      <c r="C1791" s="11"/>
      <c r="D1791" s="12" t="s">
        <v>700</v>
      </c>
      <c r="E1791" s="13" t="s">
        <v>41</v>
      </c>
      <c r="F1791" s="13">
        <v>1</v>
      </c>
      <c r="G1791" s="14">
        <v>50000</v>
      </c>
      <c r="H1791" s="20">
        <f t="shared" si="22"/>
        <v>50000</v>
      </c>
    </row>
    <row r="1792" spans="1:8" ht="15.75" customHeight="1">
      <c r="A1792" s="10"/>
      <c r="B1792" s="11"/>
      <c r="C1792" s="11"/>
      <c r="D1792" s="12"/>
      <c r="E1792" s="13"/>
      <c r="F1792" s="13"/>
      <c r="G1792" s="14"/>
      <c r="H1792" s="15"/>
    </row>
    <row r="1793" spans="1:8" ht="15.75" customHeight="1">
      <c r="A1793" s="21">
        <v>7</v>
      </c>
      <c r="B1793" s="22">
        <v>1</v>
      </c>
      <c r="C1793" s="22"/>
      <c r="D1793" s="23" t="s">
        <v>701</v>
      </c>
      <c r="E1793" s="24" t="s">
        <v>702</v>
      </c>
      <c r="F1793" s="24">
        <v>0</v>
      </c>
      <c r="G1793" s="25"/>
      <c r="H1793" s="20">
        <f>SUM(H1777:H1791)</f>
        <v>2477444</v>
      </c>
    </row>
    <row r="1794" spans="1:8" ht="15.75" customHeight="1">
      <c r="A1794" s="10"/>
      <c r="B1794" s="11"/>
      <c r="C1794" s="11"/>
      <c r="D1794" s="12"/>
      <c r="E1794" s="13"/>
      <c r="F1794" s="13"/>
      <c r="G1794" s="14"/>
      <c r="H1794" s="15"/>
    </row>
    <row r="1795" spans="1:8" ht="15.75" customHeight="1">
      <c r="A1795" s="10">
        <v>7</v>
      </c>
      <c r="B1795" s="11">
        <v>1</v>
      </c>
      <c r="C1795" s="11"/>
      <c r="D1795" s="12" t="s">
        <v>703</v>
      </c>
      <c r="E1795" s="13" t="s">
        <v>704</v>
      </c>
      <c r="F1795" s="13">
        <v>15</v>
      </c>
      <c r="G1795" s="14"/>
      <c r="H1795" s="15">
        <f>H1793*15%</f>
        <v>371616.6</v>
      </c>
    </row>
    <row r="1796" spans="1:8" ht="15.75" customHeight="1">
      <c r="A1796" s="26"/>
      <c r="B1796" s="27"/>
      <c r="C1796" s="27"/>
      <c r="D1796" s="28"/>
      <c r="E1796" s="29"/>
      <c r="F1796" s="29"/>
      <c r="G1796" s="30"/>
      <c r="H1796" s="31"/>
    </row>
    <row r="1797" spans="1:8" ht="15.75" customHeight="1">
      <c r="A1797" s="32"/>
      <c r="B1797" s="33"/>
      <c r="C1797" s="33"/>
      <c r="D1797" s="34" t="s">
        <v>705</v>
      </c>
      <c r="E1797" s="35"/>
      <c r="F1797" s="35"/>
      <c r="G1797" s="36"/>
      <c r="H1797" s="37">
        <f>H1795+H1793</f>
        <v>2849060.6</v>
      </c>
    </row>
  </sheetData>
  <pageMargins left="0.70866141732283472" right="0.70866141732283472" top="0.74803149606299213" bottom="0.74803149606299213" header="0" footer="0"/>
  <pageSetup paperSize="9" scale="68"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H79"/>
  <sheetViews>
    <sheetView view="pageBreakPreview" zoomScale="83" zoomScaleNormal="100" zoomScaleSheetLayoutView="83" workbookViewId="0">
      <pane ySplit="1" topLeftCell="A2" activePane="bottomLeft" state="frozen"/>
      <selection activeCell="E1" sqref="E1"/>
      <selection pane="bottomLeft" activeCell="J9" sqref="J9"/>
    </sheetView>
  </sheetViews>
  <sheetFormatPr defaultColWidth="14.36328125" defaultRowHeight="17.5"/>
  <cols>
    <col min="1" max="1" width="13.1796875" style="43" customWidth="1"/>
    <col min="2" max="2" width="8.81640625" style="43" customWidth="1"/>
    <col min="3" max="3" width="11.81640625" style="43" bestFit="1" customWidth="1"/>
    <col min="4" max="4" width="50" style="43" customWidth="1"/>
    <col min="5" max="5" width="8.81640625" style="43" customWidth="1"/>
    <col min="6" max="6" width="14" style="79" bestFit="1" customWidth="1"/>
    <col min="7" max="7" width="15.453125" style="43" bestFit="1" customWidth="1"/>
    <col min="8" max="8" width="17.81640625" style="43" bestFit="1" customWidth="1"/>
    <col min="9" max="16384" width="14.36328125" style="43"/>
  </cols>
  <sheetData>
    <row r="1" spans="1:8" ht="18.5" thickBot="1">
      <c r="A1" s="103" t="s">
        <v>2</v>
      </c>
      <c r="B1" s="104" t="s">
        <v>3</v>
      </c>
      <c r="C1" s="104" t="s">
        <v>4</v>
      </c>
      <c r="D1" s="105" t="s">
        <v>5</v>
      </c>
      <c r="E1" s="104" t="s">
        <v>6</v>
      </c>
      <c r="F1" s="145" t="s">
        <v>7</v>
      </c>
      <c r="G1" s="106" t="s">
        <v>8</v>
      </c>
      <c r="H1" s="107" t="s">
        <v>9</v>
      </c>
    </row>
    <row r="2" spans="1:8">
      <c r="A2" s="115"/>
      <c r="B2" s="84"/>
      <c r="C2" s="84"/>
      <c r="D2" s="85"/>
      <c r="E2" s="86"/>
      <c r="F2" s="143"/>
      <c r="G2" s="87"/>
      <c r="H2" s="88" t="str">
        <f t="shared" ref="H2:H69" si="0">IF(G2&gt;0,F2*G2,"")</f>
        <v/>
      </c>
    </row>
    <row r="3" spans="1:8" ht="18">
      <c r="A3" s="115">
        <v>2</v>
      </c>
      <c r="B3" s="84">
        <v>9</v>
      </c>
      <c r="C3" s="84"/>
      <c r="D3" s="149" t="s">
        <v>407</v>
      </c>
      <c r="E3" s="86" t="s">
        <v>28</v>
      </c>
      <c r="F3" s="143">
        <v>0</v>
      </c>
      <c r="G3" s="87"/>
      <c r="H3" s="88" t="str">
        <f t="shared" si="0"/>
        <v/>
      </c>
    </row>
    <row r="4" spans="1:8">
      <c r="A4" s="115"/>
      <c r="B4" s="84"/>
      <c r="C4" s="84"/>
      <c r="D4" s="85"/>
      <c r="E4" s="86"/>
      <c r="F4" s="143"/>
      <c r="G4" s="87"/>
      <c r="H4" s="88" t="str">
        <f t="shared" si="0"/>
        <v/>
      </c>
    </row>
    <row r="5" spans="1:8" ht="18">
      <c r="A5" s="115">
        <v>2</v>
      </c>
      <c r="B5" s="84">
        <v>9</v>
      </c>
      <c r="C5" s="84"/>
      <c r="D5" s="149" t="s">
        <v>408</v>
      </c>
      <c r="E5" s="86" t="s">
        <v>28</v>
      </c>
      <c r="F5" s="143">
        <v>0</v>
      </c>
      <c r="G5" s="87"/>
      <c r="H5" s="88" t="str">
        <f t="shared" si="0"/>
        <v/>
      </c>
    </row>
    <row r="6" spans="1:8">
      <c r="A6" s="115"/>
      <c r="B6" s="84"/>
      <c r="C6" s="84"/>
      <c r="D6" s="85"/>
      <c r="E6" s="86"/>
      <c r="F6" s="143"/>
      <c r="G6" s="87"/>
      <c r="H6" s="88" t="str">
        <f t="shared" si="0"/>
        <v/>
      </c>
    </row>
    <row r="7" spans="1:8">
      <c r="A7" s="115">
        <v>2</v>
      </c>
      <c r="B7" s="84">
        <v>9</v>
      </c>
      <c r="C7" s="84"/>
      <c r="D7" s="85" t="s">
        <v>202</v>
      </c>
      <c r="E7" s="86" t="s">
        <v>137</v>
      </c>
      <c r="F7" s="143">
        <v>0</v>
      </c>
      <c r="G7" s="87"/>
      <c r="H7" s="88" t="str">
        <f t="shared" si="0"/>
        <v/>
      </c>
    </row>
    <row r="8" spans="1:8">
      <c r="A8" s="115"/>
      <c r="B8" s="84"/>
      <c r="C8" s="84"/>
      <c r="D8" s="85"/>
      <c r="E8" s="86"/>
      <c r="F8" s="143"/>
      <c r="G8" s="87"/>
      <c r="H8" s="88" t="str">
        <f t="shared" si="0"/>
        <v/>
      </c>
    </row>
    <row r="9" spans="1:8" ht="87.5">
      <c r="A9" s="115">
        <v>2</v>
      </c>
      <c r="B9" s="84">
        <v>9</v>
      </c>
      <c r="C9" s="84"/>
      <c r="D9" s="85" t="s">
        <v>203</v>
      </c>
      <c r="E9" s="86"/>
      <c r="F9" s="143">
        <v>0</v>
      </c>
      <c r="G9" s="87"/>
      <c r="H9" s="88" t="str">
        <f t="shared" si="0"/>
        <v/>
      </c>
    </row>
    <row r="10" spans="1:8">
      <c r="A10" s="115"/>
      <c r="B10" s="84"/>
      <c r="C10" s="84"/>
      <c r="D10" s="85"/>
      <c r="E10" s="86"/>
      <c r="F10" s="143"/>
      <c r="G10" s="87"/>
      <c r="H10" s="88" t="str">
        <f t="shared" si="0"/>
        <v/>
      </c>
    </row>
    <row r="11" spans="1:8">
      <c r="A11" s="115">
        <v>2</v>
      </c>
      <c r="B11" s="84">
        <v>9</v>
      </c>
      <c r="C11" s="84"/>
      <c r="D11" s="85" t="s">
        <v>204</v>
      </c>
      <c r="E11" s="86" t="s">
        <v>137</v>
      </c>
      <c r="F11" s="143">
        <v>0</v>
      </c>
      <c r="G11" s="87"/>
      <c r="H11" s="88" t="str">
        <f t="shared" si="0"/>
        <v/>
      </c>
    </row>
    <row r="12" spans="1:8">
      <c r="A12" s="115"/>
      <c r="B12" s="84"/>
      <c r="C12" s="84"/>
      <c r="D12" s="85"/>
      <c r="E12" s="86"/>
      <c r="F12" s="143"/>
      <c r="G12" s="87"/>
      <c r="H12" s="88" t="str">
        <f t="shared" si="0"/>
        <v/>
      </c>
    </row>
    <row r="13" spans="1:8">
      <c r="A13" s="115">
        <v>2</v>
      </c>
      <c r="B13" s="84">
        <v>9</v>
      </c>
      <c r="C13" s="84"/>
      <c r="D13" s="85" t="s">
        <v>140</v>
      </c>
      <c r="E13" s="86" t="s">
        <v>39</v>
      </c>
      <c r="F13" s="143">
        <v>0</v>
      </c>
      <c r="G13" s="87"/>
      <c r="H13" s="88" t="str">
        <f t="shared" si="0"/>
        <v/>
      </c>
    </row>
    <row r="14" spans="1:8">
      <c r="A14" s="115"/>
      <c r="B14" s="84"/>
      <c r="C14" s="84"/>
      <c r="D14" s="85"/>
      <c r="E14" s="86"/>
      <c r="F14" s="143"/>
      <c r="G14" s="87"/>
      <c r="H14" s="88" t="str">
        <f t="shared" si="0"/>
        <v/>
      </c>
    </row>
    <row r="15" spans="1:8" ht="70">
      <c r="A15" s="115">
        <v>2</v>
      </c>
      <c r="B15" s="84">
        <v>9</v>
      </c>
      <c r="C15" s="84"/>
      <c r="D15" s="85" t="s">
        <v>141</v>
      </c>
      <c r="E15" s="86"/>
      <c r="F15" s="143">
        <v>0</v>
      </c>
      <c r="G15" s="87"/>
      <c r="H15" s="88" t="str">
        <f t="shared" si="0"/>
        <v/>
      </c>
    </row>
    <row r="16" spans="1:8">
      <c r="A16" s="115"/>
      <c r="B16" s="84"/>
      <c r="C16" s="84"/>
      <c r="D16" s="85"/>
      <c r="E16" s="86"/>
      <c r="F16" s="143"/>
      <c r="G16" s="87"/>
      <c r="H16" s="88" t="str">
        <f t="shared" si="0"/>
        <v/>
      </c>
    </row>
    <row r="17" spans="1:8">
      <c r="A17" s="115">
        <v>2</v>
      </c>
      <c r="B17" s="84">
        <v>9</v>
      </c>
      <c r="C17" s="84"/>
      <c r="D17" s="85" t="s">
        <v>247</v>
      </c>
      <c r="E17" s="86" t="s">
        <v>39</v>
      </c>
      <c r="F17" s="143">
        <v>0</v>
      </c>
      <c r="G17" s="87"/>
      <c r="H17" s="88" t="str">
        <f t="shared" si="0"/>
        <v/>
      </c>
    </row>
    <row r="18" spans="1:8">
      <c r="A18" s="115"/>
      <c r="B18" s="84"/>
      <c r="C18" s="84"/>
      <c r="D18" s="85"/>
      <c r="E18" s="86"/>
      <c r="F18" s="143"/>
      <c r="G18" s="87"/>
      <c r="H18" s="88" t="str">
        <f t="shared" si="0"/>
        <v/>
      </c>
    </row>
    <row r="19" spans="1:8" ht="87.5">
      <c r="A19" s="115">
        <v>2</v>
      </c>
      <c r="B19" s="84">
        <v>9</v>
      </c>
      <c r="C19" s="84"/>
      <c r="D19" s="85" t="s">
        <v>248</v>
      </c>
      <c r="E19" s="86"/>
      <c r="F19" s="143">
        <v>0</v>
      </c>
      <c r="G19" s="87"/>
      <c r="H19" s="88" t="str">
        <f t="shared" si="0"/>
        <v/>
      </c>
    </row>
    <row r="20" spans="1:8">
      <c r="A20" s="115"/>
      <c r="B20" s="84"/>
      <c r="C20" s="84"/>
      <c r="D20" s="85"/>
      <c r="E20" s="86"/>
      <c r="F20" s="143"/>
      <c r="G20" s="87"/>
      <c r="H20" s="88" t="str">
        <f t="shared" si="0"/>
        <v/>
      </c>
    </row>
    <row r="21" spans="1:8">
      <c r="A21" s="115">
        <v>2</v>
      </c>
      <c r="B21" s="84">
        <v>9</v>
      </c>
      <c r="C21" s="84"/>
      <c r="D21" s="85" t="s">
        <v>409</v>
      </c>
      <c r="E21" s="86" t="s">
        <v>39</v>
      </c>
      <c r="F21" s="143">
        <v>0</v>
      </c>
      <c r="G21" s="87"/>
      <c r="H21" s="88" t="str">
        <f t="shared" si="0"/>
        <v/>
      </c>
    </row>
    <row r="22" spans="1:8">
      <c r="A22" s="115"/>
      <c r="B22" s="84"/>
      <c r="C22" s="84"/>
      <c r="D22" s="85"/>
      <c r="E22" s="86"/>
      <c r="F22" s="143"/>
      <c r="G22" s="87"/>
      <c r="H22" s="88" t="str">
        <f t="shared" si="0"/>
        <v/>
      </c>
    </row>
    <row r="23" spans="1:8" ht="52.5">
      <c r="A23" s="115">
        <v>2</v>
      </c>
      <c r="B23" s="84">
        <v>9</v>
      </c>
      <c r="C23" s="84"/>
      <c r="D23" s="85" t="s">
        <v>410</v>
      </c>
      <c r="E23" s="86"/>
      <c r="F23" s="143">
        <v>0</v>
      </c>
      <c r="G23" s="87"/>
      <c r="H23" s="88" t="str">
        <f t="shared" si="0"/>
        <v/>
      </c>
    </row>
    <row r="24" spans="1:8">
      <c r="A24" s="115"/>
      <c r="B24" s="84"/>
      <c r="C24" s="84"/>
      <c r="D24" s="85"/>
      <c r="E24" s="86"/>
      <c r="F24" s="143"/>
      <c r="G24" s="87"/>
      <c r="H24" s="88" t="str">
        <f t="shared" si="0"/>
        <v/>
      </c>
    </row>
    <row r="25" spans="1:8">
      <c r="A25" s="115">
        <v>2</v>
      </c>
      <c r="B25" s="84">
        <v>9</v>
      </c>
      <c r="C25" s="84"/>
      <c r="D25" s="85" t="s">
        <v>411</v>
      </c>
      <c r="E25" s="86" t="s">
        <v>39</v>
      </c>
      <c r="F25" s="143">
        <v>0</v>
      </c>
      <c r="G25" s="87"/>
      <c r="H25" s="88" t="str">
        <f t="shared" si="0"/>
        <v/>
      </c>
    </row>
    <row r="26" spans="1:8">
      <c r="A26" s="115"/>
      <c r="B26" s="84"/>
      <c r="C26" s="84"/>
      <c r="D26" s="85"/>
      <c r="E26" s="86"/>
      <c r="F26" s="143"/>
      <c r="G26" s="87"/>
      <c r="H26" s="88" t="str">
        <f t="shared" si="0"/>
        <v/>
      </c>
    </row>
    <row r="27" spans="1:8" ht="35">
      <c r="A27" s="115">
        <v>2</v>
      </c>
      <c r="B27" s="84">
        <v>9</v>
      </c>
      <c r="C27" s="84"/>
      <c r="D27" s="85" t="s">
        <v>412</v>
      </c>
      <c r="E27" s="86"/>
      <c r="F27" s="143">
        <v>0</v>
      </c>
      <c r="G27" s="87"/>
      <c r="H27" s="88" t="str">
        <f t="shared" si="0"/>
        <v/>
      </c>
    </row>
    <row r="28" spans="1:8">
      <c r="A28" s="115"/>
      <c r="B28" s="84"/>
      <c r="C28" s="84"/>
      <c r="D28" s="85"/>
      <c r="E28" s="86"/>
      <c r="F28" s="143"/>
      <c r="G28" s="87"/>
      <c r="H28" s="88" t="str">
        <f t="shared" si="0"/>
        <v/>
      </c>
    </row>
    <row r="29" spans="1:8">
      <c r="A29" s="115">
        <v>2</v>
      </c>
      <c r="B29" s="84">
        <v>9</v>
      </c>
      <c r="C29" s="84"/>
      <c r="D29" s="85" t="s">
        <v>413</v>
      </c>
      <c r="E29" s="86" t="s">
        <v>39</v>
      </c>
      <c r="F29" s="143">
        <v>0</v>
      </c>
      <c r="G29" s="87"/>
      <c r="H29" s="88" t="str">
        <f t="shared" si="0"/>
        <v/>
      </c>
    </row>
    <row r="30" spans="1:8">
      <c r="A30" s="115"/>
      <c r="B30" s="84"/>
      <c r="C30" s="84"/>
      <c r="D30" s="85"/>
      <c r="E30" s="86"/>
      <c r="F30" s="143"/>
      <c r="G30" s="87"/>
      <c r="H30" s="88" t="str">
        <f t="shared" si="0"/>
        <v/>
      </c>
    </row>
    <row r="31" spans="1:8" ht="122.5">
      <c r="A31" s="115">
        <v>2</v>
      </c>
      <c r="B31" s="84">
        <v>9</v>
      </c>
      <c r="C31" s="84"/>
      <c r="D31" s="85" t="s">
        <v>414</v>
      </c>
      <c r="E31" s="86"/>
      <c r="F31" s="143">
        <v>0</v>
      </c>
      <c r="G31" s="87"/>
      <c r="H31" s="88" t="str">
        <f t="shared" si="0"/>
        <v/>
      </c>
    </row>
    <row r="32" spans="1:8">
      <c r="A32" s="115"/>
      <c r="B32" s="84"/>
      <c r="C32" s="84"/>
      <c r="D32" s="85"/>
      <c r="E32" s="86"/>
      <c r="F32" s="143"/>
      <c r="G32" s="87"/>
      <c r="H32" s="88" t="str">
        <f t="shared" si="0"/>
        <v/>
      </c>
    </row>
    <row r="33" spans="1:8" ht="70">
      <c r="A33" s="115">
        <v>2</v>
      </c>
      <c r="B33" s="84">
        <v>9</v>
      </c>
      <c r="C33" s="84"/>
      <c r="D33" s="85" t="s">
        <v>415</v>
      </c>
      <c r="E33" s="86"/>
      <c r="F33" s="143">
        <v>0</v>
      </c>
      <c r="G33" s="87"/>
      <c r="H33" s="88" t="str">
        <f t="shared" si="0"/>
        <v/>
      </c>
    </row>
    <row r="34" spans="1:8">
      <c r="A34" s="115"/>
      <c r="B34" s="84"/>
      <c r="C34" s="84"/>
      <c r="D34" s="85"/>
      <c r="E34" s="86"/>
      <c r="F34" s="143"/>
      <c r="G34" s="87"/>
      <c r="H34" s="88" t="str">
        <f t="shared" si="0"/>
        <v/>
      </c>
    </row>
    <row r="35" spans="1:8">
      <c r="A35" s="115">
        <v>2</v>
      </c>
      <c r="B35" s="84">
        <v>9</v>
      </c>
      <c r="C35" s="84"/>
      <c r="D35" s="85" t="s">
        <v>416</v>
      </c>
      <c r="E35" s="86" t="s">
        <v>39</v>
      </c>
      <c r="F35" s="143">
        <v>0</v>
      </c>
      <c r="G35" s="87"/>
      <c r="H35" s="88" t="str">
        <f t="shared" si="0"/>
        <v/>
      </c>
    </row>
    <row r="36" spans="1:8">
      <c r="A36" s="115"/>
      <c r="B36" s="84"/>
      <c r="C36" s="84"/>
      <c r="D36" s="85"/>
      <c r="E36" s="86"/>
      <c r="F36" s="143"/>
      <c r="G36" s="87"/>
      <c r="H36" s="88" t="str">
        <f t="shared" si="0"/>
        <v/>
      </c>
    </row>
    <row r="37" spans="1:8" ht="35">
      <c r="A37" s="115">
        <v>2</v>
      </c>
      <c r="B37" s="84">
        <v>9</v>
      </c>
      <c r="C37" s="84"/>
      <c r="D37" s="85" t="s">
        <v>417</v>
      </c>
      <c r="E37" s="86"/>
      <c r="F37" s="143">
        <v>0</v>
      </c>
      <c r="G37" s="87"/>
      <c r="H37" s="88" t="str">
        <f t="shared" si="0"/>
        <v/>
      </c>
    </row>
    <row r="38" spans="1:8">
      <c r="A38" s="115"/>
      <c r="B38" s="84"/>
      <c r="C38" s="84"/>
      <c r="D38" s="85"/>
      <c r="E38" s="86"/>
      <c r="F38" s="143"/>
      <c r="G38" s="87"/>
      <c r="H38" s="88" t="str">
        <f t="shared" si="0"/>
        <v/>
      </c>
    </row>
    <row r="39" spans="1:8" ht="52.5">
      <c r="A39" s="115">
        <v>2</v>
      </c>
      <c r="B39" s="84">
        <v>9</v>
      </c>
      <c r="C39" s="84"/>
      <c r="D39" s="85" t="s">
        <v>418</v>
      </c>
      <c r="E39" s="86"/>
      <c r="F39" s="143">
        <v>0</v>
      </c>
      <c r="G39" s="87"/>
      <c r="H39" s="88" t="str">
        <f t="shared" si="0"/>
        <v/>
      </c>
    </row>
    <row r="40" spans="1:8">
      <c r="A40" s="115"/>
      <c r="B40" s="84"/>
      <c r="C40" s="84"/>
      <c r="D40" s="85"/>
      <c r="E40" s="86"/>
      <c r="F40" s="143"/>
      <c r="G40" s="87"/>
      <c r="H40" s="88" t="str">
        <f t="shared" si="0"/>
        <v/>
      </c>
    </row>
    <row r="41" spans="1:8" ht="70">
      <c r="A41" s="115">
        <v>2</v>
      </c>
      <c r="B41" s="84">
        <v>9</v>
      </c>
      <c r="C41" s="84"/>
      <c r="D41" s="85" t="s">
        <v>419</v>
      </c>
      <c r="E41" s="86"/>
      <c r="F41" s="143">
        <v>0</v>
      </c>
      <c r="G41" s="87"/>
      <c r="H41" s="88" t="str">
        <f t="shared" si="0"/>
        <v/>
      </c>
    </row>
    <row r="42" spans="1:8">
      <c r="A42" s="115"/>
      <c r="B42" s="84"/>
      <c r="C42" s="84"/>
      <c r="D42" s="85"/>
      <c r="E42" s="86"/>
      <c r="F42" s="143"/>
      <c r="G42" s="87"/>
      <c r="H42" s="88" t="str">
        <f t="shared" si="0"/>
        <v/>
      </c>
    </row>
    <row r="43" spans="1:8">
      <c r="A43" s="115">
        <v>2</v>
      </c>
      <c r="B43" s="84">
        <v>9</v>
      </c>
      <c r="C43" s="84"/>
      <c r="D43" s="85" t="s">
        <v>420</v>
      </c>
      <c r="E43" s="86" t="s">
        <v>39</v>
      </c>
      <c r="F43" s="143">
        <v>0</v>
      </c>
      <c r="G43" s="87"/>
      <c r="H43" s="88" t="str">
        <f t="shared" si="0"/>
        <v/>
      </c>
    </row>
    <row r="44" spans="1:8">
      <c r="A44" s="115"/>
      <c r="B44" s="84"/>
      <c r="C44" s="84"/>
      <c r="D44" s="85"/>
      <c r="E44" s="86"/>
      <c r="F44" s="143"/>
      <c r="G44" s="87"/>
      <c r="H44" s="88" t="str">
        <f t="shared" si="0"/>
        <v/>
      </c>
    </row>
    <row r="45" spans="1:8" ht="70">
      <c r="A45" s="115">
        <v>2</v>
      </c>
      <c r="B45" s="84">
        <v>9</v>
      </c>
      <c r="C45" s="84"/>
      <c r="D45" s="85" t="s">
        <v>421</v>
      </c>
      <c r="E45" s="86"/>
      <c r="F45" s="143">
        <v>0</v>
      </c>
      <c r="G45" s="87"/>
      <c r="H45" s="88" t="str">
        <f t="shared" si="0"/>
        <v/>
      </c>
    </row>
    <row r="46" spans="1:8">
      <c r="A46" s="115"/>
      <c r="B46" s="84"/>
      <c r="C46" s="84"/>
      <c r="D46" s="85"/>
      <c r="E46" s="86"/>
      <c r="F46" s="143"/>
      <c r="G46" s="87"/>
      <c r="H46" s="88" t="str">
        <f t="shared" si="0"/>
        <v/>
      </c>
    </row>
    <row r="47" spans="1:8" ht="87.5">
      <c r="A47" s="115">
        <v>2</v>
      </c>
      <c r="B47" s="84">
        <v>9</v>
      </c>
      <c r="C47" s="84"/>
      <c r="D47" s="85" t="s">
        <v>422</v>
      </c>
      <c r="E47" s="86"/>
      <c r="F47" s="143">
        <v>0</v>
      </c>
      <c r="G47" s="87"/>
      <c r="H47" s="88" t="str">
        <f t="shared" si="0"/>
        <v/>
      </c>
    </row>
    <row r="48" spans="1:8">
      <c r="A48" s="115"/>
      <c r="B48" s="84"/>
      <c r="C48" s="84"/>
      <c r="D48" s="85"/>
      <c r="E48" s="86"/>
      <c r="F48" s="143"/>
      <c r="G48" s="87"/>
      <c r="H48" s="88" t="str">
        <f t="shared" si="0"/>
        <v/>
      </c>
    </row>
    <row r="49" spans="1:8" ht="35">
      <c r="A49" s="115">
        <v>2</v>
      </c>
      <c r="B49" s="84">
        <v>9</v>
      </c>
      <c r="C49" s="84"/>
      <c r="D49" s="85" t="s">
        <v>423</v>
      </c>
      <c r="E49" s="86"/>
      <c r="F49" s="143">
        <v>0</v>
      </c>
      <c r="G49" s="87"/>
      <c r="H49" s="88" t="str">
        <f t="shared" si="0"/>
        <v/>
      </c>
    </row>
    <row r="50" spans="1:8">
      <c r="A50" s="115"/>
      <c r="B50" s="84"/>
      <c r="C50" s="84"/>
      <c r="D50" s="85"/>
      <c r="E50" s="86"/>
      <c r="F50" s="143"/>
      <c r="G50" s="87"/>
      <c r="H50" s="88" t="str">
        <f t="shared" si="0"/>
        <v/>
      </c>
    </row>
    <row r="51" spans="1:8" ht="18">
      <c r="A51" s="115">
        <v>2</v>
      </c>
      <c r="B51" s="84">
        <v>9</v>
      </c>
      <c r="C51" s="84"/>
      <c r="D51" s="149" t="s">
        <v>424</v>
      </c>
      <c r="E51" s="86" t="s">
        <v>137</v>
      </c>
      <c r="F51" s="143">
        <v>0</v>
      </c>
      <c r="G51" s="87"/>
      <c r="H51" s="88" t="str">
        <f t="shared" si="0"/>
        <v/>
      </c>
    </row>
    <row r="52" spans="1:8">
      <c r="A52" s="115"/>
      <c r="B52" s="84"/>
      <c r="C52" s="84"/>
      <c r="D52" s="85"/>
      <c r="E52" s="86"/>
      <c r="F52" s="143"/>
      <c r="G52" s="87"/>
      <c r="H52" s="88" t="str">
        <f t="shared" si="0"/>
        <v/>
      </c>
    </row>
    <row r="53" spans="1:8" ht="175">
      <c r="A53" s="115">
        <v>2</v>
      </c>
      <c r="B53" s="84">
        <v>9</v>
      </c>
      <c r="C53" s="84"/>
      <c r="D53" s="85" t="s">
        <v>425</v>
      </c>
      <c r="E53" s="86" t="s">
        <v>39</v>
      </c>
      <c r="F53" s="143">
        <v>0</v>
      </c>
      <c r="G53" s="87"/>
      <c r="H53" s="88" t="str">
        <f t="shared" si="0"/>
        <v/>
      </c>
    </row>
    <row r="54" spans="1:8">
      <c r="A54" s="115"/>
      <c r="B54" s="84"/>
      <c r="C54" s="84"/>
      <c r="D54" s="85"/>
      <c r="E54" s="86"/>
      <c r="F54" s="143"/>
      <c r="G54" s="87"/>
      <c r="H54" s="88" t="str">
        <f t="shared" si="0"/>
        <v/>
      </c>
    </row>
    <row r="55" spans="1:8" ht="35">
      <c r="A55" s="115">
        <v>2</v>
      </c>
      <c r="B55" s="84">
        <v>9</v>
      </c>
      <c r="C55" s="84">
        <v>1</v>
      </c>
      <c r="D55" s="85" t="s">
        <v>734</v>
      </c>
      <c r="E55" s="86" t="s">
        <v>180</v>
      </c>
      <c r="F55" s="243">
        <v>2</v>
      </c>
      <c r="G55" s="87"/>
      <c r="H55" s="88" t="str">
        <f t="shared" si="0"/>
        <v/>
      </c>
    </row>
    <row r="56" spans="1:8">
      <c r="A56" s="115"/>
      <c r="B56" s="84"/>
      <c r="C56" s="84"/>
      <c r="D56" s="85"/>
      <c r="E56" s="86"/>
      <c r="F56" s="143"/>
      <c r="G56" s="87"/>
      <c r="H56" s="88" t="str">
        <f t="shared" si="0"/>
        <v/>
      </c>
    </row>
    <row r="57" spans="1:8">
      <c r="A57" s="115"/>
      <c r="B57" s="84"/>
      <c r="C57" s="84"/>
      <c r="D57" s="85"/>
      <c r="E57" s="86"/>
      <c r="F57" s="143"/>
      <c r="G57" s="87"/>
      <c r="H57" s="88"/>
    </row>
    <row r="58" spans="1:8">
      <c r="A58" s="115"/>
      <c r="B58" s="84"/>
      <c r="C58" s="84"/>
      <c r="D58" s="85"/>
      <c r="E58" s="86"/>
      <c r="F58" s="143"/>
      <c r="G58" s="87"/>
      <c r="H58" s="88"/>
    </row>
    <row r="59" spans="1:8" ht="18">
      <c r="A59" s="115">
        <v>2</v>
      </c>
      <c r="B59" s="84">
        <v>9</v>
      </c>
      <c r="C59" s="84"/>
      <c r="D59" s="149" t="s">
        <v>428</v>
      </c>
      <c r="E59" s="86" t="s">
        <v>137</v>
      </c>
      <c r="F59" s="143">
        <v>0</v>
      </c>
      <c r="G59" s="87"/>
      <c r="H59" s="88" t="str">
        <f t="shared" si="0"/>
        <v/>
      </c>
    </row>
    <row r="60" spans="1:8">
      <c r="A60" s="115"/>
      <c r="B60" s="84"/>
      <c r="C60" s="84"/>
      <c r="D60" s="85"/>
      <c r="E60" s="86"/>
      <c r="F60" s="143"/>
      <c r="G60" s="87"/>
      <c r="H60" s="88" t="str">
        <f t="shared" si="0"/>
        <v/>
      </c>
    </row>
    <row r="61" spans="1:8" ht="105">
      <c r="A61" s="115">
        <v>2</v>
      </c>
      <c r="B61" s="84">
        <v>9</v>
      </c>
      <c r="C61" s="84">
        <v>2</v>
      </c>
      <c r="D61" s="85" t="s">
        <v>429</v>
      </c>
      <c r="E61" s="86"/>
      <c r="F61" s="143">
        <v>0</v>
      </c>
      <c r="G61" s="87"/>
      <c r="H61" s="88" t="str">
        <f t="shared" si="0"/>
        <v/>
      </c>
    </row>
    <row r="62" spans="1:8">
      <c r="A62" s="115"/>
      <c r="B62" s="84"/>
      <c r="C62" s="84"/>
      <c r="D62" s="85"/>
      <c r="E62" s="86"/>
      <c r="F62" s="143"/>
      <c r="G62" s="87"/>
      <c r="H62" s="88" t="str">
        <f t="shared" si="0"/>
        <v/>
      </c>
    </row>
    <row r="63" spans="1:8" ht="192.5">
      <c r="A63" s="115">
        <v>2</v>
      </c>
      <c r="B63" s="84">
        <v>9</v>
      </c>
      <c r="C63" s="84"/>
      <c r="D63" s="85" t="s">
        <v>733</v>
      </c>
      <c r="E63" s="86" t="s">
        <v>39</v>
      </c>
      <c r="F63" s="143">
        <v>0</v>
      </c>
      <c r="G63" s="87"/>
      <c r="H63" s="88" t="str">
        <f t="shared" si="0"/>
        <v/>
      </c>
    </row>
    <row r="64" spans="1:8">
      <c r="A64" s="115"/>
      <c r="B64" s="84"/>
      <c r="C64" s="84"/>
      <c r="D64" s="85"/>
      <c r="E64" s="86"/>
      <c r="F64" s="143"/>
      <c r="G64" s="87"/>
      <c r="H64" s="88" t="str">
        <f t="shared" si="0"/>
        <v/>
      </c>
    </row>
    <row r="65" spans="1:8" ht="52.5">
      <c r="A65" s="115">
        <v>2</v>
      </c>
      <c r="B65" s="84">
        <v>9</v>
      </c>
      <c r="C65" s="84">
        <v>3</v>
      </c>
      <c r="D65" s="85" t="s">
        <v>767</v>
      </c>
      <c r="E65" s="86" t="s">
        <v>180</v>
      </c>
      <c r="F65" s="243">
        <v>1</v>
      </c>
      <c r="G65" s="87"/>
      <c r="H65" s="88" t="str">
        <f t="shared" si="0"/>
        <v/>
      </c>
    </row>
    <row r="66" spans="1:8">
      <c r="A66" s="115"/>
      <c r="B66" s="84"/>
      <c r="C66" s="84"/>
      <c r="D66" s="139"/>
      <c r="E66" s="86"/>
      <c r="F66" s="244"/>
      <c r="G66" s="87"/>
      <c r="H66" s="88"/>
    </row>
    <row r="67" spans="1:8" ht="35">
      <c r="A67" s="115">
        <v>2</v>
      </c>
      <c r="B67" s="84">
        <v>9</v>
      </c>
      <c r="C67" s="84">
        <v>4</v>
      </c>
      <c r="D67" s="85" t="s">
        <v>776</v>
      </c>
      <c r="E67" s="86" t="s">
        <v>180</v>
      </c>
      <c r="F67" s="243">
        <v>1</v>
      </c>
      <c r="G67" s="87"/>
      <c r="H67" s="88"/>
    </row>
    <row r="68" spans="1:8">
      <c r="A68" s="115"/>
      <c r="B68" s="84"/>
      <c r="C68" s="84"/>
      <c r="D68" s="139"/>
      <c r="E68" s="86"/>
      <c r="F68" s="244"/>
      <c r="G68" s="87"/>
      <c r="H68" s="88"/>
    </row>
    <row r="69" spans="1:8" ht="35">
      <c r="A69" s="115">
        <v>2</v>
      </c>
      <c r="B69" s="84">
        <v>9</v>
      </c>
      <c r="C69" s="84">
        <v>5</v>
      </c>
      <c r="D69" s="85" t="s">
        <v>777</v>
      </c>
      <c r="E69" s="86" t="s">
        <v>180</v>
      </c>
      <c r="F69" s="243">
        <v>1</v>
      </c>
      <c r="G69" s="87"/>
      <c r="H69" s="88" t="str">
        <f t="shared" si="0"/>
        <v/>
      </c>
    </row>
    <row r="70" spans="1:8" ht="18.5" thickBot="1">
      <c r="A70" s="128"/>
      <c r="B70" s="129"/>
      <c r="C70" s="129"/>
      <c r="D70" s="140"/>
      <c r="E70" s="129"/>
      <c r="F70" s="133"/>
      <c r="G70" s="134"/>
      <c r="H70" s="130"/>
    </row>
    <row r="71" spans="1:8" ht="18.5" thickBot="1">
      <c r="A71" s="93"/>
      <c r="B71" s="94"/>
      <c r="C71" s="94"/>
      <c r="D71" s="69" t="s">
        <v>133</v>
      </c>
      <c r="E71" s="95"/>
      <c r="F71" s="144"/>
      <c r="G71" s="96"/>
      <c r="H71" s="72"/>
    </row>
    <row r="72" spans="1:8">
      <c r="A72" s="81"/>
      <c r="B72" s="81"/>
      <c r="C72" s="81"/>
      <c r="D72" s="46"/>
      <c r="G72" s="50"/>
      <c r="H72" s="50"/>
    </row>
    <row r="73" spans="1:8">
      <c r="A73" s="81"/>
      <c r="B73" s="81"/>
      <c r="C73" s="81"/>
      <c r="D73" s="46"/>
      <c r="G73" s="50"/>
      <c r="H73" s="50"/>
    </row>
    <row r="74" spans="1:8">
      <c r="A74" s="81"/>
      <c r="B74" s="81"/>
      <c r="C74" s="81"/>
      <c r="D74" s="46"/>
      <c r="G74" s="50"/>
      <c r="H74" s="50"/>
    </row>
    <row r="75" spans="1:8">
      <c r="A75" s="81"/>
      <c r="B75" s="81"/>
      <c r="C75" s="81"/>
      <c r="D75" s="46"/>
      <c r="G75" s="50"/>
      <c r="H75" s="50"/>
    </row>
    <row r="76" spans="1:8">
      <c r="A76" s="81"/>
      <c r="B76" s="81"/>
      <c r="C76" s="81"/>
      <c r="D76" s="46"/>
      <c r="G76" s="50"/>
      <c r="H76" s="50"/>
    </row>
    <row r="77" spans="1:8">
      <c r="A77" s="81"/>
      <c r="B77" s="81"/>
      <c r="C77" s="81"/>
      <c r="D77" s="46"/>
      <c r="G77" s="50"/>
      <c r="H77" s="50"/>
    </row>
    <row r="78" spans="1:8">
      <c r="A78" s="81"/>
      <c r="B78" s="81"/>
      <c r="C78" s="81"/>
      <c r="D78" s="46"/>
      <c r="G78" s="50"/>
      <c r="H78" s="50"/>
    </row>
    <row r="79" spans="1:8">
      <c r="A79" s="81"/>
      <c r="B79" s="81"/>
      <c r="C79" s="81"/>
      <c r="D79" s="46"/>
      <c r="G79" s="50"/>
      <c r="H79" s="50"/>
    </row>
  </sheetData>
  <pageMargins left="0.25" right="0.25" top="0.75" bottom="0.75" header="0.3" footer="0.3"/>
  <pageSetup paperSize="9" scale="70"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H88"/>
  <sheetViews>
    <sheetView view="pageBreakPreview" zoomScale="102" zoomScaleNormal="100" zoomScaleSheetLayoutView="102" workbookViewId="0">
      <pane ySplit="1" topLeftCell="A2" activePane="bottomLeft" state="frozen"/>
      <selection pane="bottomLeft" activeCell="I4" sqref="I4"/>
    </sheetView>
  </sheetViews>
  <sheetFormatPr defaultColWidth="14.36328125" defaultRowHeight="17.5"/>
  <cols>
    <col min="1" max="1" width="14.54296875" style="43" customWidth="1"/>
    <col min="2" max="2" width="8.81640625" style="43" customWidth="1"/>
    <col min="3" max="3" width="11.81640625" style="43" bestFit="1" customWidth="1"/>
    <col min="4" max="4" width="50" style="43" customWidth="1"/>
    <col min="5" max="5" width="8.81640625" style="43" customWidth="1"/>
    <col min="6" max="6" width="14" style="79" bestFit="1" customWidth="1"/>
    <col min="7" max="7" width="12.6328125" style="43" bestFit="1" customWidth="1"/>
    <col min="8" max="8" width="16.1796875" style="43" bestFit="1" customWidth="1"/>
    <col min="9" max="16384" width="14.36328125" style="43"/>
  </cols>
  <sheetData>
    <row r="1" spans="1:8" ht="18.5" thickBot="1">
      <c r="A1" s="103" t="s">
        <v>2</v>
      </c>
      <c r="B1" s="104" t="s">
        <v>3</v>
      </c>
      <c r="C1" s="104" t="s">
        <v>4</v>
      </c>
      <c r="D1" s="105" t="s">
        <v>5</v>
      </c>
      <c r="E1" s="104" t="s">
        <v>6</v>
      </c>
      <c r="F1" s="145" t="s">
        <v>7</v>
      </c>
      <c r="G1" s="106" t="s">
        <v>8</v>
      </c>
      <c r="H1" s="107" t="s">
        <v>9</v>
      </c>
    </row>
    <row r="2" spans="1:8">
      <c r="A2" s="115"/>
      <c r="B2" s="84"/>
      <c r="C2" s="84"/>
      <c r="D2" s="85"/>
      <c r="E2" s="86"/>
      <c r="F2" s="143"/>
      <c r="G2" s="87"/>
      <c r="H2" s="88"/>
    </row>
    <row r="3" spans="1:8">
      <c r="A3" s="115"/>
      <c r="B3" s="84"/>
      <c r="C3" s="84"/>
      <c r="D3" s="85"/>
      <c r="E3" s="86"/>
      <c r="F3" s="143"/>
      <c r="G3" s="87"/>
      <c r="H3" s="88" t="str">
        <f t="shared" ref="H3:H49" si="0">IF(G3&gt;0,F3*G3,"")</f>
        <v/>
      </c>
    </row>
    <row r="4" spans="1:8" ht="18">
      <c r="A4" s="115">
        <v>2</v>
      </c>
      <c r="B4" s="84">
        <v>10</v>
      </c>
      <c r="C4" s="84"/>
      <c r="D4" s="149" t="s">
        <v>435</v>
      </c>
      <c r="E4" s="86" t="s">
        <v>28</v>
      </c>
      <c r="F4" s="143">
        <v>0</v>
      </c>
      <c r="G4" s="87"/>
      <c r="H4" s="88" t="str">
        <f t="shared" si="0"/>
        <v/>
      </c>
    </row>
    <row r="5" spans="1:8">
      <c r="A5" s="115"/>
      <c r="B5" s="84"/>
      <c r="C5" s="84"/>
      <c r="D5" s="85"/>
      <c r="E5" s="86"/>
      <c r="F5" s="143"/>
      <c r="G5" s="87"/>
      <c r="H5" s="88" t="str">
        <f t="shared" si="0"/>
        <v/>
      </c>
    </row>
    <row r="6" spans="1:8" ht="18">
      <c r="A6" s="115">
        <v>2</v>
      </c>
      <c r="B6" s="84">
        <v>10</v>
      </c>
      <c r="C6" s="84"/>
      <c r="D6" s="149" t="s">
        <v>436</v>
      </c>
      <c r="E6" s="86" t="s">
        <v>28</v>
      </c>
      <c r="F6" s="143">
        <v>0</v>
      </c>
      <c r="G6" s="87"/>
      <c r="H6" s="88" t="str">
        <f t="shared" si="0"/>
        <v/>
      </c>
    </row>
    <row r="7" spans="1:8">
      <c r="A7" s="115"/>
      <c r="B7" s="84"/>
      <c r="C7" s="84"/>
      <c r="D7" s="85"/>
      <c r="E7" s="86"/>
      <c r="F7" s="143"/>
      <c r="G7" s="87"/>
      <c r="H7" s="88" t="str">
        <f t="shared" si="0"/>
        <v/>
      </c>
    </row>
    <row r="8" spans="1:8">
      <c r="A8" s="115">
        <v>2</v>
      </c>
      <c r="B8" s="84">
        <v>10</v>
      </c>
      <c r="C8" s="84"/>
      <c r="D8" s="85" t="s">
        <v>202</v>
      </c>
      <c r="E8" s="86" t="s">
        <v>137</v>
      </c>
      <c r="F8" s="143">
        <v>0</v>
      </c>
      <c r="G8" s="87"/>
      <c r="H8" s="88" t="str">
        <f t="shared" si="0"/>
        <v/>
      </c>
    </row>
    <row r="9" spans="1:8">
      <c r="A9" s="115"/>
      <c r="B9" s="84"/>
      <c r="C9" s="84"/>
      <c r="D9" s="85"/>
      <c r="E9" s="86"/>
      <c r="F9" s="143"/>
      <c r="G9" s="87"/>
      <c r="H9" s="88" t="str">
        <f t="shared" si="0"/>
        <v/>
      </c>
    </row>
    <row r="10" spans="1:8" ht="87.5">
      <c r="A10" s="115">
        <v>2</v>
      </c>
      <c r="B10" s="84">
        <v>10</v>
      </c>
      <c r="C10" s="84"/>
      <c r="D10" s="85" t="s">
        <v>203</v>
      </c>
      <c r="E10" s="86"/>
      <c r="F10" s="143">
        <v>0</v>
      </c>
      <c r="G10" s="87"/>
      <c r="H10" s="88" t="str">
        <f t="shared" si="0"/>
        <v/>
      </c>
    </row>
    <row r="11" spans="1:8">
      <c r="A11" s="115"/>
      <c r="B11" s="84"/>
      <c r="C11" s="84"/>
      <c r="D11" s="85"/>
      <c r="E11" s="86"/>
      <c r="F11" s="143"/>
      <c r="G11" s="87"/>
      <c r="H11" s="88" t="str">
        <f t="shared" si="0"/>
        <v/>
      </c>
    </row>
    <row r="12" spans="1:8">
      <c r="A12" s="115">
        <v>2</v>
      </c>
      <c r="B12" s="84">
        <v>10</v>
      </c>
      <c r="C12" s="84"/>
      <c r="D12" s="85" t="s">
        <v>139</v>
      </c>
      <c r="E12" s="86" t="s">
        <v>137</v>
      </c>
      <c r="F12" s="143">
        <v>0</v>
      </c>
      <c r="G12" s="87"/>
      <c r="H12" s="88" t="str">
        <f t="shared" si="0"/>
        <v/>
      </c>
    </row>
    <row r="13" spans="1:8">
      <c r="A13" s="115"/>
      <c r="B13" s="84"/>
      <c r="C13" s="84"/>
      <c r="D13" s="85"/>
      <c r="E13" s="86"/>
      <c r="F13" s="143"/>
      <c r="G13" s="87"/>
      <c r="H13" s="88" t="str">
        <f t="shared" si="0"/>
        <v/>
      </c>
    </row>
    <row r="14" spans="1:8">
      <c r="A14" s="115">
        <v>2</v>
      </c>
      <c r="B14" s="84">
        <v>10</v>
      </c>
      <c r="C14" s="84"/>
      <c r="D14" s="85" t="s">
        <v>140</v>
      </c>
      <c r="E14" s="86" t="s">
        <v>39</v>
      </c>
      <c r="F14" s="143">
        <v>0</v>
      </c>
      <c r="G14" s="87"/>
      <c r="H14" s="88" t="str">
        <f t="shared" si="0"/>
        <v/>
      </c>
    </row>
    <row r="15" spans="1:8">
      <c r="A15" s="115"/>
      <c r="B15" s="84"/>
      <c r="C15" s="84"/>
      <c r="D15" s="85"/>
      <c r="E15" s="86"/>
      <c r="F15" s="143"/>
      <c r="G15" s="87"/>
      <c r="H15" s="88" t="str">
        <f t="shared" si="0"/>
        <v/>
      </c>
    </row>
    <row r="16" spans="1:8" ht="70">
      <c r="A16" s="115">
        <v>2</v>
      </c>
      <c r="B16" s="84">
        <v>10</v>
      </c>
      <c r="C16" s="84"/>
      <c r="D16" s="85" t="s">
        <v>141</v>
      </c>
      <c r="E16" s="86"/>
      <c r="F16" s="143">
        <v>0</v>
      </c>
      <c r="G16" s="87"/>
      <c r="H16" s="88" t="str">
        <f t="shared" si="0"/>
        <v/>
      </c>
    </row>
    <row r="17" spans="1:8">
      <c r="A17" s="115"/>
      <c r="B17" s="84"/>
      <c r="C17" s="84"/>
      <c r="D17" s="85"/>
      <c r="E17" s="86"/>
      <c r="F17" s="143"/>
      <c r="G17" s="87"/>
      <c r="H17" s="88" t="str">
        <f t="shared" si="0"/>
        <v/>
      </c>
    </row>
    <row r="18" spans="1:8">
      <c r="A18" s="115">
        <v>2</v>
      </c>
      <c r="B18" s="84">
        <v>10</v>
      </c>
      <c r="C18" s="84"/>
      <c r="D18" s="85" t="s">
        <v>247</v>
      </c>
      <c r="E18" s="86" t="s">
        <v>39</v>
      </c>
      <c r="F18" s="143">
        <v>0</v>
      </c>
      <c r="G18" s="87"/>
      <c r="H18" s="88" t="str">
        <f t="shared" si="0"/>
        <v/>
      </c>
    </row>
    <row r="19" spans="1:8">
      <c r="A19" s="115"/>
      <c r="B19" s="84"/>
      <c r="C19" s="84"/>
      <c r="D19" s="85"/>
      <c r="E19" s="86"/>
      <c r="F19" s="143"/>
      <c r="G19" s="87"/>
      <c r="H19" s="88" t="str">
        <f t="shared" si="0"/>
        <v/>
      </c>
    </row>
    <row r="20" spans="1:8" ht="87.5">
      <c r="A20" s="115">
        <v>2</v>
      </c>
      <c r="B20" s="84">
        <v>10</v>
      </c>
      <c r="C20" s="84"/>
      <c r="D20" s="85" t="s">
        <v>248</v>
      </c>
      <c r="E20" s="86"/>
      <c r="F20" s="143">
        <v>0</v>
      </c>
      <c r="G20" s="87"/>
      <c r="H20" s="88" t="str">
        <f t="shared" si="0"/>
        <v/>
      </c>
    </row>
    <row r="21" spans="1:8">
      <c r="A21" s="115"/>
      <c r="B21" s="84"/>
      <c r="C21" s="84"/>
      <c r="D21" s="85"/>
      <c r="E21" s="86"/>
      <c r="F21" s="143"/>
      <c r="G21" s="87"/>
      <c r="H21" s="88" t="str">
        <f t="shared" si="0"/>
        <v/>
      </c>
    </row>
    <row r="22" spans="1:8">
      <c r="A22" s="115">
        <v>2</v>
      </c>
      <c r="B22" s="84">
        <v>10</v>
      </c>
      <c r="C22" s="84"/>
      <c r="D22" s="85" t="s">
        <v>437</v>
      </c>
      <c r="E22" s="86" t="s">
        <v>39</v>
      </c>
      <c r="F22" s="143">
        <v>0</v>
      </c>
      <c r="G22" s="87"/>
      <c r="H22" s="88" t="str">
        <f t="shared" si="0"/>
        <v/>
      </c>
    </row>
    <row r="23" spans="1:8">
      <c r="A23" s="115"/>
      <c r="B23" s="84"/>
      <c r="C23" s="84"/>
      <c r="D23" s="85"/>
      <c r="E23" s="86"/>
      <c r="F23" s="143"/>
      <c r="G23" s="87"/>
      <c r="H23" s="88" t="str">
        <f t="shared" si="0"/>
        <v/>
      </c>
    </row>
    <row r="24" spans="1:8" ht="175">
      <c r="A24" s="115">
        <v>2</v>
      </c>
      <c r="B24" s="84">
        <v>10</v>
      </c>
      <c r="C24" s="84"/>
      <c r="D24" s="85" t="s">
        <v>438</v>
      </c>
      <c r="E24" s="86"/>
      <c r="F24" s="143">
        <v>0</v>
      </c>
      <c r="G24" s="87"/>
      <c r="H24" s="88" t="str">
        <f t="shared" si="0"/>
        <v/>
      </c>
    </row>
    <row r="25" spans="1:8">
      <c r="A25" s="115"/>
      <c r="B25" s="84"/>
      <c r="C25" s="84"/>
      <c r="D25" s="85"/>
      <c r="E25" s="86"/>
      <c r="F25" s="143"/>
      <c r="G25" s="87"/>
      <c r="H25" s="88" t="str">
        <f t="shared" si="0"/>
        <v/>
      </c>
    </row>
    <row r="26" spans="1:8" ht="280">
      <c r="A26" s="115">
        <v>2</v>
      </c>
      <c r="B26" s="84">
        <v>10</v>
      </c>
      <c r="C26" s="84"/>
      <c r="D26" s="85" t="s">
        <v>439</v>
      </c>
      <c r="E26" s="86"/>
      <c r="F26" s="143">
        <v>0</v>
      </c>
      <c r="G26" s="87"/>
      <c r="H26" s="88" t="str">
        <f t="shared" si="0"/>
        <v/>
      </c>
    </row>
    <row r="27" spans="1:8">
      <c r="A27" s="115"/>
      <c r="B27" s="84"/>
      <c r="C27" s="84"/>
      <c r="D27" s="85"/>
      <c r="E27" s="86"/>
      <c r="F27" s="143"/>
      <c r="G27" s="87"/>
      <c r="H27" s="88" t="str">
        <f t="shared" si="0"/>
        <v/>
      </c>
    </row>
    <row r="28" spans="1:8" ht="262.5">
      <c r="A28" s="115">
        <v>2</v>
      </c>
      <c r="B28" s="84">
        <v>10</v>
      </c>
      <c r="C28" s="84"/>
      <c r="D28" s="85" t="s">
        <v>440</v>
      </c>
      <c r="E28" s="86"/>
      <c r="F28" s="143">
        <v>0</v>
      </c>
      <c r="G28" s="87"/>
      <c r="H28" s="88" t="str">
        <f t="shared" si="0"/>
        <v/>
      </c>
    </row>
    <row r="29" spans="1:8">
      <c r="A29" s="115"/>
      <c r="B29" s="84"/>
      <c r="C29" s="84"/>
      <c r="D29" s="85"/>
      <c r="E29" s="86"/>
      <c r="F29" s="143"/>
      <c r="G29" s="87"/>
      <c r="H29" s="88" t="str">
        <f t="shared" si="0"/>
        <v/>
      </c>
    </row>
    <row r="30" spans="1:8">
      <c r="A30" s="115">
        <v>2</v>
      </c>
      <c r="B30" s="84">
        <v>10</v>
      </c>
      <c r="C30" s="84"/>
      <c r="D30" s="85" t="s">
        <v>441</v>
      </c>
      <c r="E30" s="86" t="s">
        <v>39</v>
      </c>
      <c r="F30" s="143">
        <v>0</v>
      </c>
      <c r="G30" s="87"/>
      <c r="H30" s="88" t="str">
        <f t="shared" si="0"/>
        <v/>
      </c>
    </row>
    <row r="31" spans="1:8">
      <c r="A31" s="115"/>
      <c r="B31" s="84"/>
      <c r="C31" s="84"/>
      <c r="D31" s="85"/>
      <c r="E31" s="86"/>
      <c r="F31" s="143"/>
      <c r="G31" s="87"/>
      <c r="H31" s="88" t="str">
        <f t="shared" si="0"/>
        <v/>
      </c>
    </row>
    <row r="32" spans="1:8" ht="379.5" customHeight="1">
      <c r="A32" s="115">
        <v>2</v>
      </c>
      <c r="B32" s="84">
        <v>10</v>
      </c>
      <c r="C32" s="84"/>
      <c r="D32" s="85" t="s">
        <v>442</v>
      </c>
      <c r="E32" s="86"/>
      <c r="F32" s="143">
        <v>0</v>
      </c>
      <c r="G32" s="87"/>
      <c r="H32" s="88" t="str">
        <f t="shared" si="0"/>
        <v/>
      </c>
    </row>
    <row r="33" spans="1:8">
      <c r="A33" s="115"/>
      <c r="B33" s="84"/>
      <c r="C33" s="84"/>
      <c r="D33" s="85"/>
      <c r="E33" s="86"/>
      <c r="F33" s="143"/>
      <c r="G33" s="87"/>
      <c r="H33" s="88" t="str">
        <f t="shared" si="0"/>
        <v/>
      </c>
    </row>
    <row r="34" spans="1:8">
      <c r="A34" s="115">
        <v>2</v>
      </c>
      <c r="B34" s="84">
        <v>10</v>
      </c>
      <c r="C34" s="84"/>
      <c r="D34" s="85"/>
      <c r="E34" s="86" t="s">
        <v>160</v>
      </c>
      <c r="F34" s="143">
        <v>0</v>
      </c>
      <c r="G34" s="87"/>
      <c r="H34" s="88" t="str">
        <f t="shared" si="0"/>
        <v/>
      </c>
    </row>
    <row r="35" spans="1:8">
      <c r="A35" s="115"/>
      <c r="B35" s="84"/>
      <c r="C35" s="84"/>
      <c r="D35" s="85"/>
      <c r="E35" s="86"/>
      <c r="F35" s="143"/>
      <c r="G35" s="87"/>
      <c r="H35" s="88" t="str">
        <f t="shared" si="0"/>
        <v/>
      </c>
    </row>
    <row r="36" spans="1:8" ht="18">
      <c r="A36" s="115">
        <v>2</v>
      </c>
      <c r="B36" s="84">
        <v>10</v>
      </c>
      <c r="C36" s="84"/>
      <c r="D36" s="149" t="s">
        <v>443</v>
      </c>
      <c r="E36" s="86" t="s">
        <v>137</v>
      </c>
      <c r="F36" s="143">
        <v>0</v>
      </c>
      <c r="G36" s="87"/>
      <c r="H36" s="88" t="str">
        <f t="shared" si="0"/>
        <v/>
      </c>
    </row>
    <row r="37" spans="1:8">
      <c r="A37" s="115"/>
      <c r="B37" s="84"/>
      <c r="C37" s="84"/>
      <c r="D37" s="85"/>
      <c r="E37" s="86"/>
      <c r="F37" s="143"/>
      <c r="G37" s="87"/>
      <c r="H37" s="88" t="str">
        <f t="shared" si="0"/>
        <v/>
      </c>
    </row>
    <row r="38" spans="1:8">
      <c r="A38" s="115">
        <v>2</v>
      </c>
      <c r="B38" s="84">
        <v>10</v>
      </c>
      <c r="C38" s="84"/>
      <c r="D38" s="85" t="s">
        <v>736</v>
      </c>
      <c r="E38" s="86" t="s">
        <v>39</v>
      </c>
      <c r="F38" s="143">
        <v>0</v>
      </c>
      <c r="G38" s="87"/>
      <c r="H38" s="88" t="str">
        <f t="shared" si="0"/>
        <v/>
      </c>
    </row>
    <row r="39" spans="1:8">
      <c r="A39" s="115"/>
      <c r="B39" s="84"/>
      <c r="C39" s="84"/>
      <c r="D39" s="85"/>
      <c r="E39" s="86"/>
      <c r="F39" s="143"/>
      <c r="G39" s="87"/>
      <c r="H39" s="88" t="str">
        <f t="shared" si="0"/>
        <v/>
      </c>
    </row>
    <row r="40" spans="1:8">
      <c r="A40" s="115">
        <v>2</v>
      </c>
      <c r="B40" s="84">
        <v>10</v>
      </c>
      <c r="C40" s="84">
        <v>1</v>
      </c>
      <c r="D40" s="85" t="s">
        <v>445</v>
      </c>
      <c r="E40" s="86" t="s">
        <v>164</v>
      </c>
      <c r="F40" s="243">
        <v>13</v>
      </c>
      <c r="G40" s="87"/>
      <c r="H40" s="88" t="str">
        <f t="shared" si="0"/>
        <v/>
      </c>
    </row>
    <row r="41" spans="1:8">
      <c r="A41" s="115"/>
      <c r="B41" s="84"/>
      <c r="C41" s="84"/>
      <c r="D41" s="85"/>
      <c r="E41" s="86"/>
      <c r="F41" s="143"/>
      <c r="G41" s="87"/>
      <c r="H41" s="88" t="str">
        <f t="shared" si="0"/>
        <v/>
      </c>
    </row>
    <row r="42" spans="1:8">
      <c r="A42" s="115"/>
      <c r="B42" s="84"/>
      <c r="C42" s="84"/>
      <c r="D42" s="85"/>
      <c r="E42" s="86"/>
      <c r="F42" s="143"/>
      <c r="G42" s="87"/>
      <c r="H42" s="88"/>
    </row>
    <row r="43" spans="1:8" ht="18">
      <c r="A43" s="115">
        <v>2</v>
      </c>
      <c r="B43" s="84">
        <v>10</v>
      </c>
      <c r="C43" s="84"/>
      <c r="D43" s="149" t="s">
        <v>449</v>
      </c>
      <c r="E43" s="86" t="s">
        <v>137</v>
      </c>
      <c r="F43" s="143">
        <v>0</v>
      </c>
      <c r="G43" s="87"/>
      <c r="H43" s="88" t="str">
        <f t="shared" si="0"/>
        <v/>
      </c>
    </row>
    <row r="44" spans="1:8">
      <c r="A44" s="115"/>
      <c r="B44" s="84"/>
      <c r="C44" s="84"/>
      <c r="D44" s="85"/>
      <c r="E44" s="86"/>
      <c r="F44" s="143"/>
      <c r="G44" s="87"/>
      <c r="H44" s="88" t="str">
        <f t="shared" si="0"/>
        <v/>
      </c>
    </row>
    <row r="45" spans="1:8" ht="35">
      <c r="A45" s="115">
        <v>2</v>
      </c>
      <c r="B45" s="84">
        <v>10</v>
      </c>
      <c r="C45" s="84"/>
      <c r="D45" s="85" t="s">
        <v>737</v>
      </c>
      <c r="E45" s="86" t="s">
        <v>39</v>
      </c>
      <c r="F45" s="143">
        <v>0</v>
      </c>
      <c r="G45" s="87"/>
      <c r="H45" s="88" t="str">
        <f t="shared" si="0"/>
        <v/>
      </c>
    </row>
    <row r="46" spans="1:8">
      <c r="A46" s="115"/>
      <c r="B46" s="84"/>
      <c r="C46" s="84"/>
      <c r="D46" s="85"/>
      <c r="E46" s="86"/>
      <c r="F46" s="143"/>
      <c r="G46" s="87"/>
      <c r="H46" s="88" t="str">
        <f t="shared" si="0"/>
        <v/>
      </c>
    </row>
    <row r="47" spans="1:8" ht="18.5">
      <c r="A47" s="115">
        <v>2</v>
      </c>
      <c r="B47" s="84">
        <v>10</v>
      </c>
      <c r="C47" s="84">
        <v>2</v>
      </c>
      <c r="D47" s="85" t="s">
        <v>451</v>
      </c>
      <c r="E47" s="84" t="s">
        <v>778</v>
      </c>
      <c r="F47" s="243">
        <v>32</v>
      </c>
      <c r="G47" s="87"/>
      <c r="H47" s="88"/>
    </row>
    <row r="48" spans="1:8">
      <c r="A48" s="115"/>
      <c r="B48" s="84"/>
      <c r="C48" s="84"/>
      <c r="D48" s="85"/>
      <c r="E48" s="84"/>
      <c r="F48" s="143"/>
      <c r="G48" s="87"/>
      <c r="H48" s="88" t="str">
        <f t="shared" si="0"/>
        <v/>
      </c>
    </row>
    <row r="49" spans="1:8" ht="18.5">
      <c r="A49" s="115">
        <v>2</v>
      </c>
      <c r="B49" s="84">
        <v>10</v>
      </c>
      <c r="C49" s="84">
        <v>3</v>
      </c>
      <c r="D49" s="85" t="s">
        <v>452</v>
      </c>
      <c r="E49" s="84" t="s">
        <v>778</v>
      </c>
      <c r="F49" s="243">
        <v>2</v>
      </c>
      <c r="G49" s="87"/>
      <c r="H49" s="88" t="str">
        <f t="shared" si="0"/>
        <v/>
      </c>
    </row>
    <row r="50" spans="1:8">
      <c r="A50" s="115"/>
      <c r="B50" s="84"/>
      <c r="C50" s="84"/>
      <c r="D50" s="85"/>
      <c r="E50" s="86"/>
      <c r="F50" s="143"/>
      <c r="G50" s="87"/>
      <c r="H50" s="88"/>
    </row>
    <row r="51" spans="1:8">
      <c r="A51" s="115"/>
      <c r="B51" s="84"/>
      <c r="C51" s="84"/>
      <c r="D51" s="85"/>
      <c r="E51" s="86"/>
      <c r="F51" s="143"/>
      <c r="G51" s="87"/>
      <c r="H51" s="88"/>
    </row>
    <row r="52" spans="1:8" ht="18" thickBot="1">
      <c r="A52" s="115"/>
      <c r="B52" s="84"/>
      <c r="C52" s="84"/>
      <c r="D52" s="85"/>
      <c r="E52" s="86"/>
      <c r="F52" s="143"/>
      <c r="G52" s="87"/>
      <c r="H52" s="88" t="str">
        <f>IF(G52&gt;0,F52*G52,"")</f>
        <v/>
      </c>
    </row>
    <row r="53" spans="1:8" ht="18.5" thickBot="1">
      <c r="A53" s="93">
        <v>2</v>
      </c>
      <c r="B53" s="224">
        <v>10</v>
      </c>
      <c r="C53" s="224"/>
      <c r="D53" s="69" t="s">
        <v>133</v>
      </c>
      <c r="E53" s="95"/>
      <c r="F53" s="144"/>
      <c r="G53" s="96"/>
      <c r="H53" s="72"/>
    </row>
    <row r="54" spans="1:8">
      <c r="A54" s="81"/>
      <c r="B54" s="81"/>
      <c r="C54" s="81"/>
      <c r="D54" s="46"/>
      <c r="G54" s="50"/>
      <c r="H54" s="50"/>
    </row>
    <row r="55" spans="1:8">
      <c r="A55" s="81"/>
      <c r="B55" s="81"/>
      <c r="C55" s="81"/>
      <c r="D55" s="46"/>
      <c r="G55" s="50"/>
      <c r="H55" s="50"/>
    </row>
    <row r="56" spans="1:8">
      <c r="A56" s="81"/>
      <c r="B56" s="81"/>
      <c r="C56" s="81"/>
      <c r="D56" s="46"/>
      <c r="G56" s="50"/>
      <c r="H56" s="50"/>
    </row>
    <row r="57" spans="1:8">
      <c r="A57" s="81"/>
      <c r="B57" s="81"/>
      <c r="C57" s="81"/>
      <c r="D57" s="46"/>
      <c r="G57" s="50"/>
      <c r="H57" s="50"/>
    </row>
    <row r="58" spans="1:8">
      <c r="A58" s="81"/>
      <c r="B58" s="81"/>
      <c r="C58" s="81"/>
      <c r="D58" s="46"/>
      <c r="G58" s="50"/>
      <c r="H58" s="50"/>
    </row>
    <row r="59" spans="1:8">
      <c r="A59" s="81"/>
      <c r="B59" s="81"/>
      <c r="C59" s="81"/>
      <c r="D59" s="46"/>
      <c r="G59" s="50"/>
      <c r="H59" s="50"/>
    </row>
    <row r="60" spans="1:8">
      <c r="A60" s="81"/>
      <c r="B60" s="81"/>
      <c r="C60" s="81"/>
      <c r="D60" s="46"/>
      <c r="G60" s="50"/>
      <c r="H60" s="50"/>
    </row>
    <row r="61" spans="1:8">
      <c r="A61" s="81"/>
      <c r="B61" s="81"/>
      <c r="C61" s="81"/>
      <c r="D61" s="46"/>
      <c r="G61" s="50"/>
      <c r="H61" s="50"/>
    </row>
    <row r="62" spans="1:8">
      <c r="A62" s="81"/>
      <c r="B62" s="81"/>
      <c r="C62" s="81"/>
      <c r="D62" s="46"/>
      <c r="G62" s="50"/>
      <c r="H62" s="50"/>
    </row>
    <row r="63" spans="1:8">
      <c r="A63" s="81"/>
      <c r="B63" s="81"/>
      <c r="C63" s="81"/>
      <c r="D63" s="46"/>
      <c r="G63" s="50"/>
      <c r="H63" s="50"/>
    </row>
    <row r="64" spans="1:8">
      <c r="A64" s="81"/>
      <c r="B64" s="81"/>
      <c r="C64" s="81"/>
      <c r="D64" s="46"/>
      <c r="G64" s="50"/>
      <c r="H64" s="50"/>
    </row>
    <row r="65" spans="1:8">
      <c r="A65" s="81"/>
      <c r="B65" s="81"/>
      <c r="C65" s="81"/>
      <c r="D65" s="46"/>
      <c r="G65" s="50"/>
      <c r="H65" s="50"/>
    </row>
    <row r="66" spans="1:8">
      <c r="A66" s="81"/>
      <c r="B66" s="81"/>
      <c r="C66" s="81"/>
      <c r="D66" s="46"/>
      <c r="G66" s="50"/>
      <c r="H66" s="50"/>
    </row>
    <row r="67" spans="1:8">
      <c r="A67" s="81"/>
      <c r="B67" s="81"/>
      <c r="C67" s="81"/>
      <c r="D67" s="46"/>
      <c r="G67" s="50"/>
      <c r="H67" s="50"/>
    </row>
    <row r="68" spans="1:8">
      <c r="A68" s="81"/>
      <c r="B68" s="81"/>
      <c r="C68" s="81"/>
      <c r="D68" s="46"/>
      <c r="G68" s="50"/>
      <c r="H68" s="50"/>
    </row>
    <row r="69" spans="1:8">
      <c r="A69" s="81"/>
      <c r="B69" s="81"/>
      <c r="C69" s="81"/>
      <c r="D69" s="46"/>
      <c r="G69" s="50"/>
      <c r="H69" s="50"/>
    </row>
    <row r="70" spans="1:8">
      <c r="A70" s="81"/>
      <c r="B70" s="81"/>
      <c r="C70" s="81"/>
      <c r="D70" s="46"/>
      <c r="G70" s="50"/>
      <c r="H70" s="50"/>
    </row>
    <row r="71" spans="1:8">
      <c r="A71" s="81"/>
      <c r="B71" s="81"/>
      <c r="C71" s="81"/>
      <c r="D71" s="46"/>
      <c r="G71" s="50"/>
      <c r="H71" s="50"/>
    </row>
    <row r="72" spans="1:8">
      <c r="A72" s="81"/>
      <c r="B72" s="81"/>
      <c r="C72" s="81"/>
      <c r="D72" s="46"/>
      <c r="G72" s="50"/>
      <c r="H72" s="50"/>
    </row>
    <row r="73" spans="1:8">
      <c r="A73" s="81"/>
      <c r="B73" s="81"/>
      <c r="C73" s="81"/>
      <c r="D73" s="46"/>
      <c r="G73" s="50"/>
      <c r="H73" s="50"/>
    </row>
    <row r="74" spans="1:8">
      <c r="A74" s="81"/>
      <c r="B74" s="81"/>
      <c r="C74" s="81"/>
      <c r="D74" s="46"/>
      <c r="G74" s="50"/>
      <c r="H74" s="50"/>
    </row>
    <row r="75" spans="1:8">
      <c r="A75" s="81"/>
      <c r="B75" s="81"/>
      <c r="C75" s="81"/>
      <c r="D75" s="46"/>
      <c r="G75" s="50"/>
      <c r="H75" s="50"/>
    </row>
    <row r="76" spans="1:8">
      <c r="A76" s="81"/>
      <c r="B76" s="81"/>
      <c r="C76" s="81"/>
      <c r="D76" s="46"/>
      <c r="G76" s="50"/>
      <c r="H76" s="50"/>
    </row>
    <row r="77" spans="1:8">
      <c r="A77" s="81"/>
      <c r="B77" s="81"/>
      <c r="C77" s="81"/>
      <c r="D77" s="46"/>
      <c r="G77" s="50"/>
      <c r="H77" s="50"/>
    </row>
    <row r="78" spans="1:8">
      <c r="A78" s="81"/>
      <c r="B78" s="81"/>
      <c r="C78" s="81"/>
      <c r="D78" s="46"/>
      <c r="G78" s="50"/>
      <c r="H78" s="50"/>
    </row>
    <row r="79" spans="1:8">
      <c r="A79" s="81"/>
      <c r="B79" s="81"/>
      <c r="C79" s="81"/>
      <c r="D79" s="46"/>
      <c r="G79" s="50"/>
      <c r="H79" s="50"/>
    </row>
    <row r="80" spans="1:8">
      <c r="A80" s="81"/>
      <c r="B80" s="81"/>
      <c r="C80" s="81"/>
      <c r="D80" s="46"/>
      <c r="G80" s="50"/>
      <c r="H80" s="50"/>
    </row>
    <row r="81" spans="1:8">
      <c r="A81" s="81"/>
      <c r="B81" s="81"/>
      <c r="C81" s="81"/>
      <c r="D81" s="46"/>
      <c r="G81" s="50"/>
      <c r="H81" s="50"/>
    </row>
    <row r="82" spans="1:8">
      <c r="A82" s="81"/>
      <c r="B82" s="81"/>
      <c r="C82" s="81"/>
      <c r="D82" s="46"/>
      <c r="G82" s="50"/>
      <c r="H82" s="50"/>
    </row>
    <row r="83" spans="1:8">
      <c r="A83" s="81"/>
      <c r="B83" s="81"/>
      <c r="C83" s="81"/>
      <c r="D83" s="46"/>
      <c r="G83" s="50"/>
      <c r="H83" s="50"/>
    </row>
    <row r="84" spans="1:8">
      <c r="A84" s="81"/>
      <c r="B84" s="81"/>
      <c r="C84" s="81"/>
      <c r="D84" s="46"/>
      <c r="G84" s="50"/>
      <c r="H84" s="50"/>
    </row>
    <row r="85" spans="1:8">
      <c r="A85" s="81"/>
      <c r="B85" s="81"/>
      <c r="C85" s="81"/>
      <c r="D85" s="46"/>
      <c r="G85" s="50"/>
      <c r="H85" s="50"/>
    </row>
    <row r="86" spans="1:8">
      <c r="A86" s="81"/>
      <c r="B86" s="81"/>
      <c r="C86" s="81"/>
      <c r="D86" s="46"/>
      <c r="G86" s="50"/>
      <c r="H86" s="50"/>
    </row>
    <row r="87" spans="1:8">
      <c r="A87" s="81"/>
      <c r="B87" s="81"/>
      <c r="C87" s="81"/>
      <c r="D87" s="46"/>
      <c r="G87" s="50"/>
      <c r="H87" s="50"/>
    </row>
    <row r="88" spans="1:8">
      <c r="A88" s="81"/>
      <c r="B88" s="81"/>
      <c r="C88" s="81"/>
      <c r="D88" s="46"/>
      <c r="G88" s="50"/>
      <c r="H88" s="50"/>
    </row>
  </sheetData>
  <pageMargins left="0.25" right="0.25" top="0.75" bottom="0.75" header="0.3" footer="0.3"/>
  <pageSetup paperSize="9" scale="72" fitToHeight="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83"/>
  <sheetViews>
    <sheetView view="pageBreakPreview" zoomScale="94" zoomScaleNormal="100" zoomScaleSheetLayoutView="94" workbookViewId="0">
      <pane ySplit="1" topLeftCell="A2" activePane="bottomLeft" state="frozen"/>
      <selection pane="bottomLeft" activeCell="J9" sqref="J9"/>
    </sheetView>
  </sheetViews>
  <sheetFormatPr defaultColWidth="14.36328125" defaultRowHeight="17.5"/>
  <cols>
    <col min="1" max="1" width="12.36328125" style="43" customWidth="1"/>
    <col min="2" max="2" width="8.81640625" style="43" customWidth="1"/>
    <col min="3" max="3" width="11.1796875" style="43" customWidth="1"/>
    <col min="4" max="4" width="50" style="43" customWidth="1"/>
    <col min="5" max="5" width="8.81640625" style="43" customWidth="1"/>
    <col min="6" max="6" width="14" style="79" bestFit="1" customWidth="1"/>
    <col min="7" max="7" width="16.1796875" style="43" bestFit="1" customWidth="1"/>
    <col min="8" max="8" width="17.81640625" style="43" bestFit="1" customWidth="1"/>
    <col min="9" max="16384" width="14.36328125" style="43"/>
  </cols>
  <sheetData>
    <row r="1" spans="1:8" ht="18.5" thickBot="1">
      <c r="A1" s="103" t="s">
        <v>2</v>
      </c>
      <c r="B1" s="104" t="s">
        <v>3</v>
      </c>
      <c r="C1" s="104" t="s">
        <v>4</v>
      </c>
      <c r="D1" s="105" t="s">
        <v>5</v>
      </c>
      <c r="E1" s="104" t="s">
        <v>6</v>
      </c>
      <c r="F1" s="145" t="s">
        <v>7</v>
      </c>
      <c r="G1" s="106" t="s">
        <v>8</v>
      </c>
      <c r="H1" s="107" t="s">
        <v>9</v>
      </c>
    </row>
    <row r="2" spans="1:8">
      <c r="A2" s="115"/>
      <c r="B2" s="84"/>
      <c r="C2" s="84"/>
      <c r="D2" s="85"/>
      <c r="E2" s="86"/>
      <c r="F2" s="143"/>
      <c r="G2" s="87"/>
      <c r="H2" s="88"/>
    </row>
    <row r="3" spans="1:8">
      <c r="A3" s="115"/>
      <c r="B3" s="84"/>
      <c r="C3" s="84"/>
      <c r="D3" s="85"/>
      <c r="E3" s="86"/>
      <c r="F3" s="143"/>
      <c r="G3" s="87"/>
      <c r="H3" s="88" t="str">
        <f t="shared" ref="H3:H64" si="0">IF(G3&gt;0,F3*G3,"")</f>
        <v/>
      </c>
    </row>
    <row r="4" spans="1:8" ht="18">
      <c r="A4" s="115">
        <v>2</v>
      </c>
      <c r="B4" s="84">
        <v>11</v>
      </c>
      <c r="C4" s="84"/>
      <c r="D4" s="149" t="s">
        <v>453</v>
      </c>
      <c r="E4" s="86" t="s">
        <v>28</v>
      </c>
      <c r="F4" s="143">
        <v>0</v>
      </c>
      <c r="G4" s="87"/>
      <c r="H4" s="88" t="str">
        <f t="shared" si="0"/>
        <v/>
      </c>
    </row>
    <row r="5" spans="1:8">
      <c r="A5" s="115"/>
      <c r="B5" s="84"/>
      <c r="C5" s="84"/>
      <c r="D5" s="85"/>
      <c r="E5" s="86"/>
      <c r="F5" s="143"/>
      <c r="G5" s="87"/>
      <c r="H5" s="88" t="str">
        <f t="shared" si="0"/>
        <v/>
      </c>
    </row>
    <row r="6" spans="1:8" ht="18">
      <c r="A6" s="115">
        <v>2</v>
      </c>
      <c r="B6" s="84">
        <v>11</v>
      </c>
      <c r="C6" s="84"/>
      <c r="D6" s="149" t="s">
        <v>454</v>
      </c>
      <c r="E6" s="86" t="s">
        <v>28</v>
      </c>
      <c r="F6" s="143">
        <v>0</v>
      </c>
      <c r="G6" s="87"/>
      <c r="H6" s="88" t="str">
        <f t="shared" si="0"/>
        <v/>
      </c>
    </row>
    <row r="7" spans="1:8">
      <c r="A7" s="115"/>
      <c r="B7" s="84"/>
      <c r="C7" s="84"/>
      <c r="D7" s="85"/>
      <c r="E7" s="86"/>
      <c r="F7" s="143"/>
      <c r="G7" s="87"/>
      <c r="H7" s="88" t="str">
        <f t="shared" si="0"/>
        <v/>
      </c>
    </row>
    <row r="8" spans="1:8">
      <c r="A8" s="115">
        <v>2</v>
      </c>
      <c r="B8" s="84">
        <v>11</v>
      </c>
      <c r="C8" s="84"/>
      <c r="D8" s="85" t="s">
        <v>202</v>
      </c>
      <c r="E8" s="86" t="s">
        <v>137</v>
      </c>
      <c r="F8" s="143">
        <v>0</v>
      </c>
      <c r="G8" s="87"/>
      <c r="H8" s="88" t="str">
        <f t="shared" si="0"/>
        <v/>
      </c>
    </row>
    <row r="9" spans="1:8">
      <c r="A9" s="115"/>
      <c r="B9" s="84"/>
      <c r="C9" s="84"/>
      <c r="D9" s="85"/>
      <c r="E9" s="86"/>
      <c r="F9" s="143"/>
      <c r="G9" s="87"/>
      <c r="H9" s="88" t="str">
        <f t="shared" si="0"/>
        <v/>
      </c>
    </row>
    <row r="10" spans="1:8" ht="87.5">
      <c r="A10" s="115">
        <v>2</v>
      </c>
      <c r="B10" s="84">
        <v>11</v>
      </c>
      <c r="C10" s="84"/>
      <c r="D10" s="85" t="s">
        <v>455</v>
      </c>
      <c r="E10" s="86"/>
      <c r="F10" s="143">
        <v>0</v>
      </c>
      <c r="G10" s="87"/>
      <c r="H10" s="88" t="str">
        <f t="shared" si="0"/>
        <v/>
      </c>
    </row>
    <row r="11" spans="1:8">
      <c r="A11" s="115"/>
      <c r="B11" s="84"/>
      <c r="C11" s="84"/>
      <c r="D11" s="85"/>
      <c r="E11" s="86"/>
      <c r="F11" s="143"/>
      <c r="G11" s="87"/>
      <c r="H11" s="88" t="str">
        <f t="shared" si="0"/>
        <v/>
      </c>
    </row>
    <row r="12" spans="1:8">
      <c r="A12" s="115">
        <v>2</v>
      </c>
      <c r="B12" s="84">
        <v>11</v>
      </c>
      <c r="C12" s="84"/>
      <c r="D12" s="85" t="s">
        <v>338</v>
      </c>
      <c r="E12" s="86" t="s">
        <v>39</v>
      </c>
      <c r="F12" s="143">
        <v>0</v>
      </c>
      <c r="G12" s="87"/>
      <c r="H12" s="88" t="str">
        <f t="shared" si="0"/>
        <v/>
      </c>
    </row>
    <row r="13" spans="1:8">
      <c r="A13" s="115"/>
      <c r="B13" s="84"/>
      <c r="C13" s="84"/>
      <c r="D13" s="85"/>
      <c r="E13" s="86"/>
      <c r="F13" s="143"/>
      <c r="G13" s="87"/>
      <c r="H13" s="88" t="str">
        <f t="shared" si="0"/>
        <v/>
      </c>
    </row>
    <row r="14" spans="1:8" ht="122.5">
      <c r="A14" s="115">
        <v>2</v>
      </c>
      <c r="B14" s="84">
        <v>11</v>
      </c>
      <c r="C14" s="84"/>
      <c r="D14" s="85" t="s">
        <v>339</v>
      </c>
      <c r="E14" s="86"/>
      <c r="F14" s="143">
        <v>0</v>
      </c>
      <c r="G14" s="87"/>
      <c r="H14" s="88" t="str">
        <f t="shared" si="0"/>
        <v/>
      </c>
    </row>
    <row r="15" spans="1:8">
      <c r="A15" s="115"/>
      <c r="B15" s="84"/>
      <c r="C15" s="84"/>
      <c r="D15" s="85"/>
      <c r="E15" s="86"/>
      <c r="F15" s="143"/>
      <c r="G15" s="87"/>
      <c r="H15" s="88" t="str">
        <f t="shared" si="0"/>
        <v/>
      </c>
    </row>
    <row r="16" spans="1:8" ht="87.5">
      <c r="A16" s="115">
        <v>2</v>
      </c>
      <c r="B16" s="84">
        <v>11</v>
      </c>
      <c r="C16" s="84"/>
      <c r="D16" s="85" t="s">
        <v>340</v>
      </c>
      <c r="E16" s="86"/>
      <c r="F16" s="143">
        <v>0</v>
      </c>
      <c r="G16" s="87"/>
      <c r="H16" s="88" t="str">
        <f t="shared" si="0"/>
        <v/>
      </c>
    </row>
    <row r="17" spans="1:8">
      <c r="A17" s="115"/>
      <c r="B17" s="84"/>
      <c r="C17" s="84"/>
      <c r="D17" s="85"/>
      <c r="E17" s="86"/>
      <c r="F17" s="143"/>
      <c r="G17" s="87"/>
      <c r="H17" s="88" t="str">
        <f t="shared" si="0"/>
        <v/>
      </c>
    </row>
    <row r="18" spans="1:8">
      <c r="A18" s="115">
        <v>2</v>
      </c>
      <c r="B18" s="84">
        <v>11</v>
      </c>
      <c r="C18" s="84"/>
      <c r="D18" s="85" t="s">
        <v>204</v>
      </c>
      <c r="E18" s="86" t="s">
        <v>137</v>
      </c>
      <c r="F18" s="143">
        <v>0</v>
      </c>
      <c r="G18" s="87"/>
      <c r="H18" s="88" t="str">
        <f t="shared" si="0"/>
        <v/>
      </c>
    </row>
    <row r="19" spans="1:8">
      <c r="A19" s="115"/>
      <c r="B19" s="84"/>
      <c r="C19" s="84"/>
      <c r="D19" s="85"/>
      <c r="E19" s="86"/>
      <c r="F19" s="143"/>
      <c r="G19" s="87"/>
      <c r="H19" s="88" t="str">
        <f t="shared" si="0"/>
        <v/>
      </c>
    </row>
    <row r="20" spans="1:8">
      <c r="A20" s="115">
        <v>2</v>
      </c>
      <c r="B20" s="84">
        <v>11</v>
      </c>
      <c r="C20" s="84"/>
      <c r="D20" s="85" t="s">
        <v>247</v>
      </c>
      <c r="E20" s="86" t="s">
        <v>39</v>
      </c>
      <c r="F20" s="143">
        <v>0</v>
      </c>
      <c r="G20" s="87"/>
      <c r="H20" s="88" t="str">
        <f t="shared" si="0"/>
        <v/>
      </c>
    </row>
    <row r="21" spans="1:8">
      <c r="A21" s="115"/>
      <c r="B21" s="84"/>
      <c r="C21" s="84"/>
      <c r="D21" s="85"/>
      <c r="E21" s="86"/>
      <c r="F21" s="143"/>
      <c r="G21" s="87"/>
      <c r="H21" s="88" t="str">
        <f t="shared" si="0"/>
        <v/>
      </c>
    </row>
    <row r="22" spans="1:8" ht="87.5">
      <c r="A22" s="115">
        <v>2</v>
      </c>
      <c r="B22" s="84">
        <v>11</v>
      </c>
      <c r="C22" s="84"/>
      <c r="D22" s="85" t="s">
        <v>248</v>
      </c>
      <c r="E22" s="86"/>
      <c r="F22" s="143">
        <v>0</v>
      </c>
      <c r="G22" s="87"/>
      <c r="H22" s="88" t="str">
        <f t="shared" si="0"/>
        <v/>
      </c>
    </row>
    <row r="23" spans="1:8">
      <c r="A23" s="115"/>
      <c r="B23" s="84"/>
      <c r="C23" s="84"/>
      <c r="D23" s="85"/>
      <c r="E23" s="86"/>
      <c r="F23" s="143"/>
      <c r="G23" s="87"/>
      <c r="H23" s="88" t="str">
        <f t="shared" si="0"/>
        <v/>
      </c>
    </row>
    <row r="24" spans="1:8" ht="140">
      <c r="A24" s="115">
        <v>2</v>
      </c>
      <c r="B24" s="84">
        <v>11</v>
      </c>
      <c r="C24" s="84"/>
      <c r="D24" s="85" t="s">
        <v>456</v>
      </c>
      <c r="E24" s="86"/>
      <c r="F24" s="143">
        <v>0</v>
      </c>
      <c r="G24" s="87"/>
      <c r="H24" s="88" t="str">
        <f t="shared" si="0"/>
        <v/>
      </c>
    </row>
    <row r="25" spans="1:8">
      <c r="A25" s="115"/>
      <c r="B25" s="84"/>
      <c r="C25" s="84"/>
      <c r="D25" s="85"/>
      <c r="E25" s="86"/>
      <c r="F25" s="143"/>
      <c r="G25" s="87"/>
      <c r="H25" s="88" t="str">
        <f t="shared" si="0"/>
        <v/>
      </c>
    </row>
    <row r="26" spans="1:8">
      <c r="A26" s="115">
        <v>2</v>
      </c>
      <c r="B26" s="84">
        <v>11</v>
      </c>
      <c r="C26" s="84"/>
      <c r="D26" s="85" t="s">
        <v>457</v>
      </c>
      <c r="E26" s="86" t="s">
        <v>39</v>
      </c>
      <c r="F26" s="143">
        <v>0</v>
      </c>
      <c r="G26" s="87"/>
      <c r="H26" s="88" t="str">
        <f t="shared" si="0"/>
        <v/>
      </c>
    </row>
    <row r="27" spans="1:8">
      <c r="A27" s="115"/>
      <c r="B27" s="84"/>
      <c r="C27" s="84"/>
      <c r="D27" s="85"/>
      <c r="E27" s="86"/>
      <c r="F27" s="143"/>
      <c r="G27" s="87"/>
      <c r="H27" s="88" t="str">
        <f t="shared" si="0"/>
        <v/>
      </c>
    </row>
    <row r="28" spans="1:8" ht="227.5">
      <c r="A28" s="115">
        <v>2</v>
      </c>
      <c r="B28" s="84">
        <v>11</v>
      </c>
      <c r="C28" s="84"/>
      <c r="D28" s="85" t="s">
        <v>458</v>
      </c>
      <c r="E28" s="86"/>
      <c r="F28" s="143">
        <v>0</v>
      </c>
      <c r="G28" s="87"/>
      <c r="H28" s="88" t="str">
        <f t="shared" si="0"/>
        <v/>
      </c>
    </row>
    <row r="29" spans="1:8">
      <c r="A29" s="115"/>
      <c r="B29" s="84"/>
      <c r="C29" s="84"/>
      <c r="D29" s="85"/>
      <c r="E29" s="86"/>
      <c r="F29" s="143"/>
      <c r="G29" s="87"/>
      <c r="H29" s="88" t="str">
        <f t="shared" si="0"/>
        <v/>
      </c>
    </row>
    <row r="30" spans="1:8">
      <c r="A30" s="115">
        <v>2</v>
      </c>
      <c r="B30" s="84">
        <v>11</v>
      </c>
      <c r="C30" s="84"/>
      <c r="D30" s="85" t="s">
        <v>459</v>
      </c>
      <c r="E30" s="86" t="s">
        <v>39</v>
      </c>
      <c r="F30" s="143">
        <v>0</v>
      </c>
      <c r="G30" s="87"/>
      <c r="H30" s="88" t="str">
        <f t="shared" si="0"/>
        <v/>
      </c>
    </row>
    <row r="31" spans="1:8">
      <c r="A31" s="115"/>
      <c r="B31" s="84"/>
      <c r="C31" s="84"/>
      <c r="D31" s="85"/>
      <c r="E31" s="86"/>
      <c r="F31" s="143"/>
      <c r="G31" s="87"/>
      <c r="H31" s="88" t="str">
        <f t="shared" si="0"/>
        <v/>
      </c>
    </row>
    <row r="32" spans="1:8" ht="52.5">
      <c r="A32" s="115">
        <v>2</v>
      </c>
      <c r="B32" s="84">
        <v>11</v>
      </c>
      <c r="C32" s="84"/>
      <c r="D32" s="85" t="s">
        <v>460</v>
      </c>
      <c r="E32" s="86"/>
      <c r="F32" s="143">
        <v>0</v>
      </c>
      <c r="G32" s="87"/>
      <c r="H32" s="88" t="str">
        <f t="shared" si="0"/>
        <v/>
      </c>
    </row>
    <row r="33" spans="1:8">
      <c r="A33" s="115"/>
      <c r="B33" s="84"/>
      <c r="C33" s="84"/>
      <c r="D33" s="85"/>
      <c r="E33" s="86"/>
      <c r="F33" s="143"/>
      <c r="G33" s="87"/>
      <c r="H33" s="88" t="str">
        <f t="shared" si="0"/>
        <v/>
      </c>
    </row>
    <row r="34" spans="1:8">
      <c r="A34" s="115">
        <v>2</v>
      </c>
      <c r="B34" s="84">
        <v>11</v>
      </c>
      <c r="C34" s="84"/>
      <c r="D34" s="85" t="s">
        <v>461</v>
      </c>
      <c r="E34" s="86" t="s">
        <v>39</v>
      </c>
      <c r="F34" s="143">
        <v>0</v>
      </c>
      <c r="G34" s="87"/>
      <c r="H34" s="88" t="str">
        <f t="shared" si="0"/>
        <v/>
      </c>
    </row>
    <row r="35" spans="1:8">
      <c r="A35" s="115"/>
      <c r="B35" s="84"/>
      <c r="C35" s="84"/>
      <c r="D35" s="85"/>
      <c r="E35" s="86"/>
      <c r="F35" s="143"/>
      <c r="G35" s="87"/>
      <c r="H35" s="88" t="str">
        <f t="shared" si="0"/>
        <v/>
      </c>
    </row>
    <row r="36" spans="1:8" ht="70">
      <c r="A36" s="115">
        <v>2</v>
      </c>
      <c r="B36" s="84">
        <v>11</v>
      </c>
      <c r="C36" s="84"/>
      <c r="D36" s="85" t="s">
        <v>462</v>
      </c>
      <c r="E36" s="86"/>
      <c r="F36" s="143">
        <v>0</v>
      </c>
      <c r="G36" s="87"/>
      <c r="H36" s="88" t="str">
        <f t="shared" si="0"/>
        <v/>
      </c>
    </row>
    <row r="37" spans="1:8">
      <c r="A37" s="115"/>
      <c r="B37" s="84"/>
      <c r="C37" s="84"/>
      <c r="D37" s="85"/>
      <c r="E37" s="86"/>
      <c r="F37" s="143"/>
      <c r="G37" s="87"/>
      <c r="H37" s="88" t="str">
        <f t="shared" si="0"/>
        <v/>
      </c>
    </row>
    <row r="38" spans="1:8">
      <c r="A38" s="115">
        <v>2</v>
      </c>
      <c r="B38" s="84">
        <v>11</v>
      </c>
      <c r="C38" s="84"/>
      <c r="D38" s="85" t="s">
        <v>463</v>
      </c>
      <c r="E38" s="86" t="s">
        <v>39</v>
      </c>
      <c r="F38" s="143">
        <v>0</v>
      </c>
      <c r="G38" s="87"/>
      <c r="H38" s="88" t="str">
        <f t="shared" si="0"/>
        <v/>
      </c>
    </row>
    <row r="39" spans="1:8">
      <c r="A39" s="115"/>
      <c r="B39" s="84"/>
      <c r="C39" s="84"/>
      <c r="D39" s="85"/>
      <c r="E39" s="86"/>
      <c r="F39" s="143"/>
      <c r="G39" s="87"/>
      <c r="H39" s="88" t="str">
        <f t="shared" si="0"/>
        <v/>
      </c>
    </row>
    <row r="40" spans="1:8" ht="35">
      <c r="A40" s="115">
        <v>2</v>
      </c>
      <c r="B40" s="84">
        <v>11</v>
      </c>
      <c r="C40" s="84"/>
      <c r="D40" s="85" t="s">
        <v>412</v>
      </c>
      <c r="E40" s="86"/>
      <c r="F40" s="143">
        <v>0</v>
      </c>
      <c r="G40" s="87"/>
      <c r="H40" s="88" t="str">
        <f t="shared" si="0"/>
        <v/>
      </c>
    </row>
    <row r="41" spans="1:8">
      <c r="A41" s="115"/>
      <c r="B41" s="84"/>
      <c r="C41" s="84"/>
      <c r="D41" s="85"/>
      <c r="E41" s="86"/>
      <c r="F41" s="143"/>
      <c r="G41" s="87"/>
      <c r="H41" s="88" t="str">
        <f t="shared" si="0"/>
        <v/>
      </c>
    </row>
    <row r="42" spans="1:8">
      <c r="A42" s="115">
        <v>2</v>
      </c>
      <c r="B42" s="84">
        <v>11</v>
      </c>
      <c r="C42" s="84"/>
      <c r="D42" s="85" t="s">
        <v>464</v>
      </c>
      <c r="E42" s="86" t="s">
        <v>39</v>
      </c>
      <c r="F42" s="143">
        <v>0</v>
      </c>
      <c r="G42" s="87"/>
      <c r="H42" s="88" t="str">
        <f t="shared" si="0"/>
        <v/>
      </c>
    </row>
    <row r="43" spans="1:8">
      <c r="A43" s="115"/>
      <c r="B43" s="84"/>
      <c r="C43" s="84"/>
      <c r="D43" s="85"/>
      <c r="E43" s="86"/>
      <c r="F43" s="143"/>
      <c r="G43" s="87"/>
      <c r="H43" s="88" t="str">
        <f t="shared" si="0"/>
        <v/>
      </c>
    </row>
    <row r="44" spans="1:8" ht="35">
      <c r="A44" s="115">
        <v>2</v>
      </c>
      <c r="B44" s="84">
        <v>11</v>
      </c>
      <c r="C44" s="84"/>
      <c r="D44" s="85" t="s">
        <v>465</v>
      </c>
      <c r="E44" s="86"/>
      <c r="F44" s="143">
        <v>0</v>
      </c>
      <c r="G44" s="87"/>
      <c r="H44" s="88" t="str">
        <f t="shared" si="0"/>
        <v/>
      </c>
    </row>
    <row r="45" spans="1:8">
      <c r="A45" s="115"/>
      <c r="B45" s="84"/>
      <c r="C45" s="84"/>
      <c r="D45" s="85"/>
      <c r="E45" s="86"/>
      <c r="F45" s="143"/>
      <c r="G45" s="87"/>
      <c r="H45" s="88" t="str">
        <f t="shared" si="0"/>
        <v/>
      </c>
    </row>
    <row r="46" spans="1:8">
      <c r="A46" s="115">
        <v>2</v>
      </c>
      <c r="B46" s="84">
        <v>11</v>
      </c>
      <c r="C46" s="84"/>
      <c r="D46" s="85" t="s">
        <v>413</v>
      </c>
      <c r="E46" s="86" t="s">
        <v>39</v>
      </c>
      <c r="F46" s="143">
        <v>0</v>
      </c>
      <c r="G46" s="87"/>
      <c r="H46" s="88" t="str">
        <f t="shared" si="0"/>
        <v/>
      </c>
    </row>
    <row r="47" spans="1:8">
      <c r="A47" s="115"/>
      <c r="B47" s="84"/>
      <c r="C47" s="84"/>
      <c r="D47" s="85"/>
      <c r="E47" s="86"/>
      <c r="F47" s="143"/>
      <c r="G47" s="87"/>
      <c r="H47" s="88" t="str">
        <f t="shared" si="0"/>
        <v/>
      </c>
    </row>
    <row r="48" spans="1:8" ht="140">
      <c r="A48" s="115">
        <v>2</v>
      </c>
      <c r="B48" s="84">
        <v>11</v>
      </c>
      <c r="C48" s="84"/>
      <c r="D48" s="85" t="s">
        <v>466</v>
      </c>
      <c r="E48" s="86"/>
      <c r="F48" s="143">
        <v>0</v>
      </c>
      <c r="G48" s="87"/>
      <c r="H48" s="88" t="str">
        <f t="shared" si="0"/>
        <v/>
      </c>
    </row>
    <row r="49" spans="1:8">
      <c r="A49" s="115"/>
      <c r="B49" s="84"/>
      <c r="C49" s="84"/>
      <c r="D49" s="85"/>
      <c r="E49" s="86"/>
      <c r="F49" s="143"/>
      <c r="G49" s="87"/>
      <c r="H49" s="88" t="str">
        <f t="shared" si="0"/>
        <v/>
      </c>
    </row>
    <row r="50" spans="1:8" ht="122.5">
      <c r="A50" s="115">
        <v>2</v>
      </c>
      <c r="B50" s="84">
        <v>11</v>
      </c>
      <c r="C50" s="84"/>
      <c r="D50" s="85" t="s">
        <v>467</v>
      </c>
      <c r="E50" s="86"/>
      <c r="F50" s="143">
        <v>0</v>
      </c>
      <c r="G50" s="87"/>
      <c r="H50" s="88" t="str">
        <f t="shared" si="0"/>
        <v/>
      </c>
    </row>
    <row r="51" spans="1:8">
      <c r="A51" s="115"/>
      <c r="B51" s="84"/>
      <c r="C51" s="84"/>
      <c r="D51" s="85"/>
      <c r="E51" s="86"/>
      <c r="F51" s="143"/>
      <c r="G51" s="87"/>
      <c r="H51" s="88" t="str">
        <f t="shared" si="0"/>
        <v/>
      </c>
    </row>
    <row r="52" spans="1:8">
      <c r="A52" s="115">
        <v>2</v>
      </c>
      <c r="B52" s="84">
        <v>11</v>
      </c>
      <c r="C52" s="84"/>
      <c r="D52" s="85" t="s">
        <v>468</v>
      </c>
      <c r="E52" s="86" t="s">
        <v>39</v>
      </c>
      <c r="F52" s="143">
        <v>0</v>
      </c>
      <c r="G52" s="87"/>
      <c r="H52" s="88" t="str">
        <f t="shared" si="0"/>
        <v/>
      </c>
    </row>
    <row r="53" spans="1:8">
      <c r="A53" s="115"/>
      <c r="B53" s="84"/>
      <c r="C53" s="84"/>
      <c r="D53" s="85"/>
      <c r="E53" s="86"/>
      <c r="F53" s="143"/>
      <c r="G53" s="87"/>
      <c r="H53" s="88" t="str">
        <f t="shared" si="0"/>
        <v/>
      </c>
    </row>
    <row r="54" spans="1:8" ht="87.5">
      <c r="A54" s="115">
        <v>2</v>
      </c>
      <c r="B54" s="84">
        <v>11</v>
      </c>
      <c r="C54" s="84"/>
      <c r="D54" s="85" t="s">
        <v>469</v>
      </c>
      <c r="E54" s="86"/>
      <c r="F54" s="143">
        <v>0</v>
      </c>
      <c r="G54" s="87"/>
      <c r="H54" s="88" t="str">
        <f t="shared" si="0"/>
        <v/>
      </c>
    </row>
    <row r="55" spans="1:8">
      <c r="A55" s="115"/>
      <c r="B55" s="84"/>
      <c r="C55" s="84"/>
      <c r="D55" s="85"/>
      <c r="E55" s="86"/>
      <c r="F55" s="143"/>
      <c r="G55" s="87"/>
      <c r="H55" s="88" t="str">
        <f t="shared" si="0"/>
        <v/>
      </c>
    </row>
    <row r="56" spans="1:8" ht="105">
      <c r="A56" s="115">
        <v>2</v>
      </c>
      <c r="B56" s="84">
        <v>11</v>
      </c>
      <c r="C56" s="84"/>
      <c r="D56" s="85" t="s">
        <v>470</v>
      </c>
      <c r="E56" s="86"/>
      <c r="F56" s="143">
        <v>0</v>
      </c>
      <c r="G56" s="87"/>
      <c r="H56" s="88" t="str">
        <f t="shared" si="0"/>
        <v/>
      </c>
    </row>
    <row r="57" spans="1:8">
      <c r="A57" s="115"/>
      <c r="B57" s="84"/>
      <c r="C57" s="84"/>
      <c r="D57" s="85"/>
      <c r="E57" s="86"/>
      <c r="F57" s="143"/>
      <c r="G57" s="87"/>
      <c r="H57" s="88" t="str">
        <f t="shared" si="0"/>
        <v/>
      </c>
    </row>
    <row r="58" spans="1:8">
      <c r="A58" s="115">
        <v>2</v>
      </c>
      <c r="B58" s="84">
        <v>11</v>
      </c>
      <c r="C58" s="84"/>
      <c r="D58" s="85"/>
      <c r="E58" s="86" t="s">
        <v>160</v>
      </c>
      <c r="F58" s="143">
        <v>0</v>
      </c>
      <c r="G58" s="87"/>
      <c r="H58" s="88" t="str">
        <f t="shared" si="0"/>
        <v/>
      </c>
    </row>
    <row r="59" spans="1:8">
      <c r="A59" s="115"/>
      <c r="B59" s="84"/>
      <c r="C59" s="84"/>
      <c r="D59" s="85"/>
      <c r="E59" s="86"/>
      <c r="F59" s="143"/>
      <c r="G59" s="87"/>
      <c r="H59" s="88" t="str">
        <f t="shared" si="0"/>
        <v/>
      </c>
    </row>
    <row r="60" spans="1:8" ht="18">
      <c r="A60" s="115">
        <v>2</v>
      </c>
      <c r="B60" s="84">
        <v>11</v>
      </c>
      <c r="C60" s="84"/>
      <c r="D60" s="149" t="s">
        <v>471</v>
      </c>
      <c r="E60" s="86" t="s">
        <v>137</v>
      </c>
      <c r="F60" s="143">
        <v>0</v>
      </c>
      <c r="G60" s="87"/>
      <c r="H60" s="88" t="str">
        <f t="shared" si="0"/>
        <v/>
      </c>
    </row>
    <row r="61" spans="1:8">
      <c r="A61" s="115"/>
      <c r="B61" s="84"/>
      <c r="C61" s="84"/>
      <c r="D61" s="85"/>
      <c r="E61" s="86"/>
      <c r="F61" s="143"/>
      <c r="G61" s="87"/>
      <c r="H61" s="88" t="str">
        <f t="shared" si="0"/>
        <v/>
      </c>
    </row>
    <row r="62" spans="1:8">
      <c r="A62" s="115"/>
      <c r="B62" s="84"/>
      <c r="C62" s="84"/>
      <c r="D62" s="85"/>
      <c r="E62" s="86"/>
      <c r="F62" s="143"/>
      <c r="G62" s="87"/>
      <c r="H62" s="88" t="str">
        <f t="shared" si="0"/>
        <v/>
      </c>
    </row>
    <row r="63" spans="1:8" ht="175">
      <c r="A63" s="115">
        <v>2</v>
      </c>
      <c r="B63" s="84">
        <v>11</v>
      </c>
      <c r="C63" s="84"/>
      <c r="D63" s="85" t="s">
        <v>770</v>
      </c>
      <c r="E63" s="86" t="s">
        <v>39</v>
      </c>
      <c r="F63" s="143">
        <v>0</v>
      </c>
      <c r="G63" s="87"/>
      <c r="H63" s="88" t="str">
        <f t="shared" si="0"/>
        <v/>
      </c>
    </row>
    <row r="64" spans="1:8">
      <c r="A64" s="115"/>
      <c r="B64" s="84"/>
      <c r="C64" s="84"/>
      <c r="D64" s="85"/>
      <c r="E64" s="86"/>
      <c r="F64" s="143"/>
      <c r="G64" s="87"/>
      <c r="H64" s="88" t="str">
        <f t="shared" si="0"/>
        <v/>
      </c>
    </row>
    <row r="65" spans="1:8">
      <c r="A65" s="115">
        <v>2</v>
      </c>
      <c r="B65" s="84">
        <v>11</v>
      </c>
      <c r="C65" s="84">
        <v>1</v>
      </c>
      <c r="D65" s="85" t="s">
        <v>738</v>
      </c>
      <c r="E65" s="86" t="s">
        <v>164</v>
      </c>
      <c r="F65" s="143">
        <v>12</v>
      </c>
      <c r="G65" s="87">
        <v>950</v>
      </c>
      <c r="H65" s="88">
        <f>G65*F65</f>
        <v>11400</v>
      </c>
    </row>
    <row r="66" spans="1:8">
      <c r="A66" s="115"/>
      <c r="B66" s="84"/>
      <c r="C66" s="84"/>
      <c r="D66" s="85"/>
      <c r="E66" s="86"/>
      <c r="F66" s="143"/>
      <c r="G66" s="87"/>
      <c r="H66" s="88"/>
    </row>
    <row r="67" spans="1:8" ht="18">
      <c r="A67" s="115">
        <v>2</v>
      </c>
      <c r="B67" s="84">
        <v>11</v>
      </c>
      <c r="C67" s="84"/>
      <c r="D67" s="149" t="s">
        <v>476</v>
      </c>
      <c r="E67" s="86" t="s">
        <v>137</v>
      </c>
      <c r="F67" s="143"/>
      <c r="G67" s="87"/>
      <c r="H67" s="88"/>
    </row>
    <row r="68" spans="1:8">
      <c r="A68" s="115"/>
      <c r="B68" s="84"/>
      <c r="C68" s="84"/>
      <c r="D68" s="85"/>
      <c r="E68" s="86"/>
      <c r="F68" s="143"/>
      <c r="G68" s="87"/>
      <c r="H68" s="88"/>
    </row>
    <row r="69" spans="1:8" ht="87.5">
      <c r="A69" s="115">
        <v>2</v>
      </c>
      <c r="B69" s="84">
        <v>11</v>
      </c>
      <c r="C69" s="84"/>
      <c r="D69" s="85" t="s">
        <v>771</v>
      </c>
      <c r="E69" s="86" t="s">
        <v>39</v>
      </c>
      <c r="F69" s="143"/>
      <c r="G69" s="87"/>
      <c r="H69" s="88"/>
    </row>
    <row r="70" spans="1:8">
      <c r="A70" s="115"/>
      <c r="B70" s="84"/>
      <c r="C70" s="84"/>
      <c r="D70" s="85"/>
      <c r="E70" s="86"/>
      <c r="F70" s="143"/>
      <c r="G70" s="87"/>
      <c r="H70" s="88"/>
    </row>
    <row r="71" spans="1:8" ht="18.5">
      <c r="A71" s="115">
        <v>2</v>
      </c>
      <c r="B71" s="84">
        <v>11</v>
      </c>
      <c r="C71" s="84">
        <v>2</v>
      </c>
      <c r="D71" s="85" t="s">
        <v>479</v>
      </c>
      <c r="E71" s="84" t="s">
        <v>778</v>
      </c>
      <c r="F71" s="243">
        <v>2</v>
      </c>
      <c r="G71" s="87"/>
      <c r="H71" s="88"/>
    </row>
    <row r="72" spans="1:8">
      <c r="A72" s="115"/>
      <c r="B72" s="84"/>
      <c r="C72" s="84"/>
      <c r="D72" s="85"/>
      <c r="E72" s="86"/>
      <c r="F72" s="143"/>
      <c r="G72" s="87"/>
      <c r="H72" s="88"/>
    </row>
    <row r="73" spans="1:8">
      <c r="A73" s="115"/>
      <c r="B73" s="84"/>
      <c r="C73" s="84"/>
      <c r="D73" s="85"/>
      <c r="E73" s="86"/>
      <c r="F73" s="143"/>
      <c r="G73" s="87"/>
      <c r="H73" s="88"/>
    </row>
    <row r="74" spans="1:8" ht="18" thickBot="1">
      <c r="A74" s="115"/>
      <c r="B74" s="84"/>
      <c r="C74" s="84"/>
      <c r="D74" s="85"/>
      <c r="E74" s="86"/>
      <c r="F74" s="143"/>
      <c r="G74" s="87"/>
      <c r="H74" s="88" t="str">
        <f>IF(G74&gt;0,F74*G74,"")</f>
        <v/>
      </c>
    </row>
    <row r="75" spans="1:8" ht="18.5" thickBot="1">
      <c r="A75" s="93">
        <v>2</v>
      </c>
      <c r="B75" s="94">
        <v>11</v>
      </c>
      <c r="C75" s="94"/>
      <c r="D75" s="69" t="s">
        <v>133</v>
      </c>
      <c r="E75" s="95"/>
      <c r="F75" s="144"/>
      <c r="G75" s="96"/>
      <c r="H75" s="72"/>
    </row>
    <row r="76" spans="1:8">
      <c r="A76" s="81"/>
      <c r="B76" s="81"/>
      <c r="C76" s="81"/>
      <c r="D76" s="46"/>
      <c r="G76" s="50"/>
      <c r="H76" s="50"/>
    </row>
    <row r="77" spans="1:8">
      <c r="A77" s="81"/>
      <c r="B77" s="81"/>
      <c r="C77" s="81"/>
      <c r="D77" s="46"/>
      <c r="G77" s="50"/>
      <c r="H77" s="50"/>
    </row>
    <row r="78" spans="1:8">
      <c r="A78" s="81"/>
      <c r="B78" s="81"/>
      <c r="C78" s="81"/>
      <c r="D78" s="46"/>
      <c r="G78" s="50"/>
      <c r="H78" s="50"/>
    </row>
    <row r="79" spans="1:8">
      <c r="A79" s="81"/>
      <c r="B79" s="81"/>
      <c r="C79" s="81"/>
      <c r="D79" s="46"/>
      <c r="G79" s="50"/>
      <c r="H79" s="50"/>
    </row>
    <row r="80" spans="1:8">
      <c r="A80" s="81"/>
      <c r="B80" s="81"/>
      <c r="C80" s="81"/>
      <c r="D80" s="46"/>
      <c r="G80" s="50"/>
      <c r="H80" s="50"/>
    </row>
    <row r="81" spans="1:8">
      <c r="A81" s="81"/>
      <c r="B81" s="81"/>
      <c r="C81" s="81"/>
      <c r="D81" s="46"/>
      <c r="G81" s="50"/>
      <c r="H81" s="50"/>
    </row>
    <row r="82" spans="1:8">
      <c r="A82" s="81"/>
      <c r="B82" s="81"/>
      <c r="C82" s="81"/>
      <c r="D82" s="46"/>
      <c r="G82" s="50"/>
      <c r="H82" s="50"/>
    </row>
    <row r="83" spans="1:8">
      <c r="A83" s="81"/>
      <c r="B83" s="81"/>
      <c r="C83" s="81"/>
      <c r="D83" s="46"/>
      <c r="G83" s="50"/>
      <c r="H83" s="50"/>
    </row>
  </sheetData>
  <pageMargins left="0.25" right="0.25" top="0.75" bottom="0.75" header="0.3" footer="0.3"/>
  <pageSetup paperSize="9" scale="71" fitToHeight="0" orientation="portrait" r:id="rId1"/>
  <rowBreaks count="2" manualBreakCount="2">
    <brk id="47" max="7" man="1"/>
    <brk id="56"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14"/>
  <sheetViews>
    <sheetView view="pageBreakPreview" zoomScale="80" zoomScaleNormal="100" zoomScaleSheetLayoutView="80" workbookViewId="0">
      <pane ySplit="1" topLeftCell="A2" activePane="bottomLeft" state="frozen"/>
      <selection pane="bottomLeft" activeCell="L6" sqref="L6"/>
    </sheetView>
  </sheetViews>
  <sheetFormatPr defaultColWidth="14.36328125" defaultRowHeight="17.5"/>
  <cols>
    <col min="1" max="1" width="13.1796875" style="43" customWidth="1"/>
    <col min="2" max="2" width="8.81640625" style="43" customWidth="1"/>
    <col min="3" max="3" width="12" style="43" customWidth="1"/>
    <col min="4" max="4" width="50" style="43" customWidth="1"/>
    <col min="5" max="5" width="8.81640625" style="43" customWidth="1"/>
    <col min="6" max="6" width="14.81640625" style="79" customWidth="1"/>
    <col min="7" max="7" width="16.1796875" style="43" bestFit="1" customWidth="1"/>
    <col min="8" max="8" width="17.81640625" style="43" bestFit="1" customWidth="1"/>
    <col min="9" max="16384" width="14.36328125" style="43"/>
  </cols>
  <sheetData>
    <row r="1" spans="1:8" ht="18.5" thickBot="1">
      <c r="A1" s="103" t="s">
        <v>2</v>
      </c>
      <c r="B1" s="104" t="s">
        <v>3</v>
      </c>
      <c r="C1" s="104" t="s">
        <v>4</v>
      </c>
      <c r="D1" s="105" t="s">
        <v>5</v>
      </c>
      <c r="E1" s="104" t="s">
        <v>6</v>
      </c>
      <c r="F1" s="145" t="s">
        <v>7</v>
      </c>
      <c r="G1" s="106" t="s">
        <v>8</v>
      </c>
      <c r="H1" s="107" t="s">
        <v>9</v>
      </c>
    </row>
    <row r="2" spans="1:8">
      <c r="A2" s="115"/>
      <c r="B2" s="84"/>
      <c r="C2" s="84"/>
      <c r="D2" s="85"/>
      <c r="E2" s="86"/>
      <c r="F2" s="143"/>
      <c r="G2" s="87"/>
      <c r="H2" s="88"/>
    </row>
    <row r="3" spans="1:8">
      <c r="A3" s="115"/>
      <c r="B3" s="84"/>
      <c r="C3" s="84"/>
      <c r="D3" s="85"/>
      <c r="E3" s="86"/>
      <c r="F3" s="143"/>
      <c r="G3" s="87"/>
      <c r="H3" s="88" t="str">
        <f t="shared" ref="H3:H7" si="0">IF(G3&gt;0,F3*G3,"")</f>
        <v/>
      </c>
    </row>
    <row r="4" spans="1:8" ht="18">
      <c r="A4" s="115">
        <v>2</v>
      </c>
      <c r="B4" s="84">
        <v>12</v>
      </c>
      <c r="C4" s="84"/>
      <c r="D4" s="149" t="s">
        <v>484</v>
      </c>
      <c r="E4" s="86" t="s">
        <v>28</v>
      </c>
      <c r="F4" s="143">
        <v>0</v>
      </c>
      <c r="G4" s="87"/>
      <c r="H4" s="88" t="str">
        <f t="shared" si="0"/>
        <v/>
      </c>
    </row>
    <row r="5" spans="1:8">
      <c r="A5" s="115"/>
      <c r="B5" s="84"/>
      <c r="C5" s="84"/>
      <c r="D5" s="85"/>
      <c r="E5" s="86"/>
      <c r="F5" s="143"/>
      <c r="G5" s="87"/>
      <c r="H5" s="88" t="str">
        <f t="shared" si="0"/>
        <v/>
      </c>
    </row>
    <row r="6" spans="1:8" ht="36">
      <c r="A6" s="115">
        <v>2</v>
      </c>
      <c r="B6" s="84">
        <v>12</v>
      </c>
      <c r="C6" s="84"/>
      <c r="D6" s="149" t="s">
        <v>485</v>
      </c>
      <c r="E6" s="86" t="s">
        <v>28</v>
      </c>
      <c r="F6" s="143">
        <v>0</v>
      </c>
      <c r="G6" s="87"/>
      <c r="H6" s="88" t="str">
        <f t="shared" si="0"/>
        <v/>
      </c>
    </row>
    <row r="7" spans="1:8">
      <c r="A7" s="115"/>
      <c r="B7" s="84"/>
      <c r="C7" s="84"/>
      <c r="D7" s="85"/>
      <c r="E7" s="86"/>
      <c r="F7" s="143"/>
      <c r="G7" s="87"/>
      <c r="H7" s="88" t="str">
        <f t="shared" si="0"/>
        <v/>
      </c>
    </row>
    <row r="8" spans="1:8" ht="18">
      <c r="A8" s="115"/>
      <c r="B8" s="84"/>
      <c r="C8" s="84"/>
      <c r="D8" s="149" t="s">
        <v>741</v>
      </c>
      <c r="E8" s="86"/>
      <c r="F8" s="143"/>
      <c r="G8" s="87"/>
      <c r="H8" s="88"/>
    </row>
    <row r="9" spans="1:8">
      <c r="A9" s="115"/>
      <c r="B9" s="84"/>
      <c r="C9" s="84"/>
      <c r="D9" s="85"/>
      <c r="E9" s="86"/>
      <c r="F9" s="143"/>
      <c r="G9" s="87"/>
      <c r="H9" s="88"/>
    </row>
    <row r="10" spans="1:8" s="188" customFormat="1" ht="52.5">
      <c r="A10" s="115">
        <v>2</v>
      </c>
      <c r="B10" s="84">
        <v>12</v>
      </c>
      <c r="C10" s="84">
        <v>1</v>
      </c>
      <c r="D10" s="85" t="s">
        <v>742</v>
      </c>
      <c r="E10" s="86" t="s">
        <v>41</v>
      </c>
      <c r="F10" s="242">
        <v>1</v>
      </c>
      <c r="G10" s="87"/>
      <c r="H10" s="88" t="str">
        <f t="shared" ref="H10" si="1">IF(G10&gt;0,F10*G10,"")</f>
        <v/>
      </c>
    </row>
    <row r="11" spans="1:8" s="188" customFormat="1">
      <c r="A11" s="115"/>
      <c r="B11" s="84"/>
      <c r="C11" s="84"/>
      <c r="D11" s="85"/>
      <c r="E11" s="86"/>
      <c r="F11" s="248"/>
      <c r="G11" s="87"/>
      <c r="H11" s="88"/>
    </row>
    <row r="12" spans="1:8" s="188" customFormat="1">
      <c r="A12" s="115"/>
      <c r="B12" s="84"/>
      <c r="C12" s="84"/>
      <c r="D12" s="85"/>
      <c r="E12" s="86"/>
      <c r="F12" s="248"/>
      <c r="G12" s="87"/>
      <c r="H12" s="88"/>
    </row>
    <row r="13" spans="1:8" ht="18.5" thickBot="1">
      <c r="A13" s="115"/>
      <c r="B13" s="84"/>
      <c r="C13" s="84"/>
      <c r="D13" s="85"/>
      <c r="E13" s="86"/>
      <c r="F13" s="148"/>
      <c r="G13" s="87"/>
      <c r="H13" s="88"/>
    </row>
    <row r="14" spans="1:8" ht="18.5" thickBot="1">
      <c r="A14" s="93"/>
      <c r="B14" s="94"/>
      <c r="C14" s="94"/>
      <c r="D14" s="69" t="s">
        <v>133</v>
      </c>
      <c r="E14" s="95"/>
      <c r="F14" s="144"/>
      <c r="G14" s="96"/>
      <c r="H14" s="72"/>
    </row>
  </sheetData>
  <pageMargins left="0.25" right="0.25" top="0.75" bottom="0.75" header="0.3" footer="0.3"/>
  <pageSetup paperSize="9" scale="6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H89"/>
  <sheetViews>
    <sheetView view="pageBreakPreview" zoomScale="99" zoomScaleNormal="100" zoomScaleSheetLayoutView="99" workbookViewId="0">
      <pane ySplit="1" topLeftCell="A52" activePane="bottomLeft" state="frozen"/>
      <selection pane="bottomLeft" activeCell="I48" sqref="I48"/>
    </sheetView>
  </sheetViews>
  <sheetFormatPr defaultColWidth="14.36328125" defaultRowHeight="18.5"/>
  <cols>
    <col min="1" max="1" width="12" style="123" customWidth="1"/>
    <col min="2" max="2" width="8.81640625" style="123" customWidth="1"/>
    <col min="3" max="3" width="11.81640625" style="123" customWidth="1"/>
    <col min="4" max="4" width="50" style="123" customWidth="1"/>
    <col min="5" max="5" width="8.81640625" style="123" customWidth="1"/>
    <col min="6" max="6" width="12.81640625" style="151" customWidth="1"/>
    <col min="7" max="7" width="12.81640625" style="123" customWidth="1"/>
    <col min="8" max="8" width="13.81640625" style="123" bestFit="1" customWidth="1"/>
    <col min="9" max="16384" width="14.36328125" style="123"/>
  </cols>
  <sheetData>
    <row r="1" spans="1:8" ht="19" thickBot="1">
      <c r="A1" s="165" t="s">
        <v>2</v>
      </c>
      <c r="B1" s="166" t="s">
        <v>3</v>
      </c>
      <c r="C1" s="166" t="s">
        <v>4</v>
      </c>
      <c r="D1" s="167" t="s">
        <v>5</v>
      </c>
      <c r="E1" s="166" t="s">
        <v>6</v>
      </c>
      <c r="F1" s="168" t="s">
        <v>7</v>
      </c>
      <c r="G1" s="169" t="s">
        <v>8</v>
      </c>
      <c r="H1" s="170" t="s">
        <v>9</v>
      </c>
    </row>
    <row r="2" spans="1:8">
      <c r="A2" s="171"/>
      <c r="B2" s="152"/>
      <c r="C2" s="152"/>
      <c r="D2" s="153"/>
      <c r="E2" s="154"/>
      <c r="F2" s="155"/>
      <c r="G2" s="156"/>
      <c r="H2" s="157"/>
    </row>
    <row r="3" spans="1:8">
      <c r="A3" s="171"/>
      <c r="B3" s="152"/>
      <c r="C3" s="152"/>
      <c r="D3" s="153"/>
      <c r="E3" s="154"/>
      <c r="F3" s="155"/>
      <c r="G3" s="156"/>
      <c r="H3" s="157" t="str">
        <f t="shared" ref="H3:H55" si="0">IF(G3&gt;0,F3*G3,"")</f>
        <v/>
      </c>
    </row>
    <row r="4" spans="1:8">
      <c r="A4" s="171">
        <v>2</v>
      </c>
      <c r="B4" s="152">
        <v>13</v>
      </c>
      <c r="C4" s="152"/>
      <c r="D4" s="220" t="s">
        <v>614</v>
      </c>
      <c r="E4" s="154" t="s">
        <v>28</v>
      </c>
      <c r="F4" s="155">
        <v>0</v>
      </c>
      <c r="G4" s="156"/>
      <c r="H4" s="157" t="str">
        <f t="shared" si="0"/>
        <v/>
      </c>
    </row>
    <row r="5" spans="1:8">
      <c r="A5" s="171"/>
      <c r="B5" s="152"/>
      <c r="C5" s="152"/>
      <c r="D5" s="220"/>
      <c r="E5" s="154"/>
      <c r="F5" s="155"/>
      <c r="G5" s="156"/>
      <c r="H5" s="157" t="str">
        <f t="shared" si="0"/>
        <v/>
      </c>
    </row>
    <row r="6" spans="1:8">
      <c r="A6" s="171">
        <v>2</v>
      </c>
      <c r="B6" s="152">
        <v>13</v>
      </c>
      <c r="C6" s="152"/>
      <c r="D6" s="220" t="s">
        <v>615</v>
      </c>
      <c r="E6" s="154" t="s">
        <v>28</v>
      </c>
      <c r="F6" s="155">
        <v>0</v>
      </c>
      <c r="G6" s="156"/>
      <c r="H6" s="157" t="str">
        <f t="shared" si="0"/>
        <v/>
      </c>
    </row>
    <row r="7" spans="1:8">
      <c r="A7" s="171"/>
      <c r="B7" s="152"/>
      <c r="C7" s="152"/>
      <c r="D7" s="153"/>
      <c r="E7" s="154"/>
      <c r="F7" s="155"/>
      <c r="G7" s="156"/>
      <c r="H7" s="157" t="str">
        <f t="shared" si="0"/>
        <v/>
      </c>
    </row>
    <row r="8" spans="1:8">
      <c r="A8" s="171">
        <v>2</v>
      </c>
      <c r="B8" s="152">
        <v>13</v>
      </c>
      <c r="C8" s="152"/>
      <c r="D8" s="153" t="s">
        <v>202</v>
      </c>
      <c r="E8" s="154" t="s">
        <v>137</v>
      </c>
      <c r="F8" s="155">
        <v>0</v>
      </c>
      <c r="G8" s="156"/>
      <c r="H8" s="157" t="str">
        <f t="shared" si="0"/>
        <v/>
      </c>
    </row>
    <row r="9" spans="1:8">
      <c r="A9" s="171"/>
      <c r="B9" s="152"/>
      <c r="C9" s="152"/>
      <c r="D9" s="153"/>
      <c r="E9" s="154"/>
      <c r="F9" s="155"/>
      <c r="G9" s="156"/>
      <c r="H9" s="157" t="str">
        <f t="shared" si="0"/>
        <v/>
      </c>
    </row>
    <row r="10" spans="1:8" ht="72">
      <c r="A10" s="171">
        <v>2</v>
      </c>
      <c r="B10" s="152">
        <v>13</v>
      </c>
      <c r="C10" s="152"/>
      <c r="D10" s="153" t="s">
        <v>203</v>
      </c>
      <c r="E10" s="154"/>
      <c r="F10" s="155">
        <v>0</v>
      </c>
      <c r="G10" s="156"/>
      <c r="H10" s="157" t="str">
        <f t="shared" si="0"/>
        <v/>
      </c>
    </row>
    <row r="11" spans="1:8">
      <c r="A11" s="171"/>
      <c r="B11" s="152"/>
      <c r="C11" s="152"/>
      <c r="D11" s="153"/>
      <c r="E11" s="154"/>
      <c r="F11" s="155"/>
      <c r="G11" s="156"/>
      <c r="H11" s="157" t="str">
        <f t="shared" si="0"/>
        <v/>
      </c>
    </row>
    <row r="12" spans="1:8">
      <c r="A12" s="171">
        <v>2</v>
      </c>
      <c r="B12" s="152">
        <v>13</v>
      </c>
      <c r="C12" s="152"/>
      <c r="D12" s="153" t="s">
        <v>204</v>
      </c>
      <c r="E12" s="154" t="s">
        <v>137</v>
      </c>
      <c r="F12" s="155">
        <v>0</v>
      </c>
      <c r="G12" s="156"/>
      <c r="H12" s="157" t="str">
        <f t="shared" si="0"/>
        <v/>
      </c>
    </row>
    <row r="13" spans="1:8">
      <c r="A13" s="171"/>
      <c r="B13" s="152"/>
      <c r="C13" s="152"/>
      <c r="D13" s="153"/>
      <c r="E13" s="154"/>
      <c r="F13" s="155"/>
      <c r="G13" s="156"/>
      <c r="H13" s="157" t="str">
        <f t="shared" si="0"/>
        <v/>
      </c>
    </row>
    <row r="14" spans="1:8">
      <c r="A14" s="171">
        <v>2</v>
      </c>
      <c r="B14" s="152">
        <v>13</v>
      </c>
      <c r="C14" s="152"/>
      <c r="D14" s="153" t="s">
        <v>140</v>
      </c>
      <c r="E14" s="154" t="s">
        <v>39</v>
      </c>
      <c r="F14" s="155">
        <v>0</v>
      </c>
      <c r="G14" s="156"/>
      <c r="H14" s="157" t="str">
        <f t="shared" si="0"/>
        <v/>
      </c>
    </row>
    <row r="15" spans="1:8">
      <c r="A15" s="171"/>
      <c r="B15" s="152"/>
      <c r="C15" s="152"/>
      <c r="D15" s="153"/>
      <c r="E15" s="154"/>
      <c r="F15" s="155"/>
      <c r="G15" s="156"/>
      <c r="H15" s="157" t="str">
        <f t="shared" si="0"/>
        <v/>
      </c>
    </row>
    <row r="16" spans="1:8" ht="72">
      <c r="A16" s="171">
        <v>2</v>
      </c>
      <c r="B16" s="152">
        <v>13</v>
      </c>
      <c r="C16" s="152"/>
      <c r="D16" s="153" t="s">
        <v>141</v>
      </c>
      <c r="E16" s="154"/>
      <c r="F16" s="155">
        <v>0</v>
      </c>
      <c r="G16" s="156"/>
      <c r="H16" s="157" t="str">
        <f t="shared" si="0"/>
        <v/>
      </c>
    </row>
    <row r="17" spans="1:8">
      <c r="A17" s="171"/>
      <c r="B17" s="152"/>
      <c r="C17" s="152"/>
      <c r="D17" s="153"/>
      <c r="E17" s="154"/>
      <c r="F17" s="155"/>
      <c r="G17" s="156"/>
      <c r="H17" s="157" t="str">
        <f t="shared" si="0"/>
        <v/>
      </c>
    </row>
    <row r="18" spans="1:8">
      <c r="A18" s="171">
        <v>2</v>
      </c>
      <c r="B18" s="152">
        <v>13</v>
      </c>
      <c r="C18" s="152"/>
      <c r="D18" s="153" t="s">
        <v>247</v>
      </c>
      <c r="E18" s="154" t="s">
        <v>39</v>
      </c>
      <c r="F18" s="155">
        <v>0</v>
      </c>
      <c r="G18" s="156"/>
      <c r="H18" s="157" t="str">
        <f t="shared" si="0"/>
        <v/>
      </c>
    </row>
    <row r="19" spans="1:8">
      <c r="A19" s="171"/>
      <c r="B19" s="152"/>
      <c r="C19" s="152"/>
      <c r="D19" s="153"/>
      <c r="E19" s="154"/>
      <c r="F19" s="155"/>
      <c r="G19" s="156"/>
      <c r="H19" s="157" t="str">
        <f t="shared" si="0"/>
        <v/>
      </c>
    </row>
    <row r="20" spans="1:8" ht="72">
      <c r="A20" s="171">
        <v>2</v>
      </c>
      <c r="B20" s="152">
        <v>13</v>
      </c>
      <c r="C20" s="152"/>
      <c r="D20" s="153" t="s">
        <v>248</v>
      </c>
      <c r="E20" s="154"/>
      <c r="F20" s="155">
        <v>0</v>
      </c>
      <c r="G20" s="156"/>
      <c r="H20" s="157" t="str">
        <f t="shared" si="0"/>
        <v/>
      </c>
    </row>
    <row r="21" spans="1:8">
      <c r="A21" s="171"/>
      <c r="B21" s="152"/>
      <c r="C21" s="152"/>
      <c r="D21" s="153"/>
      <c r="E21" s="154"/>
      <c r="F21" s="155"/>
      <c r="G21" s="156"/>
      <c r="H21" s="157" t="str">
        <f t="shared" si="0"/>
        <v/>
      </c>
    </row>
    <row r="22" spans="1:8" ht="54">
      <c r="A22" s="171">
        <v>2</v>
      </c>
      <c r="B22" s="152">
        <v>13</v>
      </c>
      <c r="C22" s="152"/>
      <c r="D22" s="153" t="s">
        <v>616</v>
      </c>
      <c r="E22" s="154"/>
      <c r="F22" s="155">
        <v>0</v>
      </c>
      <c r="G22" s="156"/>
      <c r="H22" s="157" t="str">
        <f t="shared" si="0"/>
        <v/>
      </c>
    </row>
    <row r="23" spans="1:8">
      <c r="A23" s="171"/>
      <c r="B23" s="152"/>
      <c r="C23" s="152"/>
      <c r="D23" s="153"/>
      <c r="E23" s="154"/>
      <c r="F23" s="155"/>
      <c r="G23" s="156"/>
      <c r="H23" s="157" t="str">
        <f t="shared" si="0"/>
        <v/>
      </c>
    </row>
    <row r="24" spans="1:8">
      <c r="A24" s="171">
        <v>2</v>
      </c>
      <c r="B24" s="152">
        <v>13</v>
      </c>
      <c r="C24" s="152"/>
      <c r="D24" s="153" t="s">
        <v>617</v>
      </c>
      <c r="E24" s="154" t="s">
        <v>39</v>
      </c>
      <c r="F24" s="155">
        <v>0</v>
      </c>
      <c r="G24" s="156"/>
      <c r="H24" s="157" t="str">
        <f t="shared" si="0"/>
        <v/>
      </c>
    </row>
    <row r="25" spans="1:8">
      <c r="A25" s="171"/>
      <c r="B25" s="152"/>
      <c r="C25" s="152"/>
      <c r="D25" s="153"/>
      <c r="E25" s="154"/>
      <c r="F25" s="155"/>
      <c r="G25" s="156"/>
      <c r="H25" s="157" t="str">
        <f t="shared" si="0"/>
        <v/>
      </c>
    </row>
    <row r="26" spans="1:8" ht="409.5">
      <c r="A26" s="171">
        <v>2</v>
      </c>
      <c r="B26" s="152">
        <v>13</v>
      </c>
      <c r="C26" s="152"/>
      <c r="D26" s="153" t="s">
        <v>618</v>
      </c>
      <c r="E26" s="154"/>
      <c r="F26" s="155">
        <v>0</v>
      </c>
      <c r="G26" s="156"/>
      <c r="H26" s="157" t="str">
        <f t="shared" si="0"/>
        <v/>
      </c>
    </row>
    <row r="27" spans="1:8">
      <c r="A27" s="171"/>
      <c r="B27" s="152"/>
      <c r="C27" s="152"/>
      <c r="D27" s="153"/>
      <c r="E27" s="154"/>
      <c r="F27" s="155"/>
      <c r="G27" s="156"/>
      <c r="H27" s="157" t="str">
        <f t="shared" si="0"/>
        <v/>
      </c>
    </row>
    <row r="28" spans="1:8">
      <c r="A28" s="171">
        <v>2</v>
      </c>
      <c r="B28" s="152">
        <v>13</v>
      </c>
      <c r="C28" s="152"/>
      <c r="D28" s="153"/>
      <c r="E28" s="154" t="s">
        <v>160</v>
      </c>
      <c r="F28" s="155">
        <v>0</v>
      </c>
      <c r="G28" s="156"/>
      <c r="H28" s="157" t="str">
        <f t="shared" si="0"/>
        <v/>
      </c>
    </row>
    <row r="29" spans="1:8">
      <c r="A29" s="171"/>
      <c r="B29" s="152"/>
      <c r="C29" s="152"/>
      <c r="D29" s="153"/>
      <c r="E29" s="154"/>
      <c r="F29" s="155"/>
      <c r="G29" s="156"/>
      <c r="H29" s="157" t="str">
        <f t="shared" si="0"/>
        <v/>
      </c>
    </row>
    <row r="30" spans="1:8">
      <c r="A30" s="171">
        <v>2</v>
      </c>
      <c r="B30" s="152">
        <v>13</v>
      </c>
      <c r="C30" s="152"/>
      <c r="D30" s="220" t="s">
        <v>619</v>
      </c>
      <c r="E30" s="154" t="s">
        <v>137</v>
      </c>
      <c r="F30" s="155">
        <v>0</v>
      </c>
      <c r="G30" s="156"/>
      <c r="H30" s="157" t="str">
        <f t="shared" si="0"/>
        <v/>
      </c>
    </row>
    <row r="31" spans="1:8">
      <c r="A31" s="171"/>
      <c r="B31" s="152"/>
      <c r="C31" s="152"/>
      <c r="D31" s="153"/>
      <c r="E31" s="154"/>
      <c r="F31" s="155"/>
      <c r="G31" s="156"/>
      <c r="H31" s="157" t="str">
        <f t="shared" si="0"/>
        <v/>
      </c>
    </row>
    <row r="32" spans="1:8">
      <c r="A32" s="171">
        <v>2</v>
      </c>
      <c r="B32" s="152">
        <v>13</v>
      </c>
      <c r="C32" s="152"/>
      <c r="D32" s="153" t="s">
        <v>620</v>
      </c>
      <c r="E32" s="154" t="s">
        <v>137</v>
      </c>
      <c r="F32" s="155">
        <v>0</v>
      </c>
      <c r="G32" s="156"/>
      <c r="H32" s="157" t="str">
        <f t="shared" si="0"/>
        <v/>
      </c>
    </row>
    <row r="33" spans="1:8">
      <c r="A33" s="171"/>
      <c r="B33" s="152"/>
      <c r="C33" s="152"/>
      <c r="D33" s="153"/>
      <c r="E33" s="154"/>
      <c r="F33" s="155"/>
      <c r="G33" s="156"/>
      <c r="H33" s="157" t="str">
        <f t="shared" si="0"/>
        <v/>
      </c>
    </row>
    <row r="34" spans="1:8" ht="72">
      <c r="A34" s="171">
        <v>2</v>
      </c>
      <c r="B34" s="152">
        <v>13</v>
      </c>
      <c r="C34" s="152"/>
      <c r="D34" s="153" t="s">
        <v>743</v>
      </c>
      <c r="E34" s="154" t="s">
        <v>39</v>
      </c>
      <c r="F34" s="155">
        <v>0</v>
      </c>
      <c r="G34" s="156"/>
      <c r="H34" s="157" t="str">
        <f t="shared" si="0"/>
        <v/>
      </c>
    </row>
    <row r="35" spans="1:8">
      <c r="A35" s="171"/>
      <c r="B35" s="152"/>
      <c r="C35" s="152"/>
      <c r="D35" s="153"/>
      <c r="E35" s="154"/>
      <c r="F35" s="155"/>
      <c r="G35" s="156"/>
      <c r="H35" s="157" t="str">
        <f t="shared" si="0"/>
        <v/>
      </c>
    </row>
    <row r="36" spans="1:8">
      <c r="A36" s="171">
        <v>2</v>
      </c>
      <c r="B36" s="152">
        <v>13</v>
      </c>
      <c r="C36" s="152">
        <v>1</v>
      </c>
      <c r="D36" s="153" t="s">
        <v>622</v>
      </c>
      <c r="E36" s="154" t="s">
        <v>164</v>
      </c>
      <c r="F36" s="245">
        <v>23.2</v>
      </c>
      <c r="G36" s="156"/>
      <c r="H36" s="157" t="str">
        <f t="shared" si="0"/>
        <v/>
      </c>
    </row>
    <row r="37" spans="1:8">
      <c r="A37" s="171"/>
      <c r="B37" s="152"/>
      <c r="C37" s="152"/>
      <c r="D37" s="153"/>
      <c r="E37" s="154"/>
      <c r="F37" s="155"/>
      <c r="G37" s="156"/>
      <c r="H37" s="157" t="str">
        <f t="shared" si="0"/>
        <v/>
      </c>
    </row>
    <row r="38" spans="1:8">
      <c r="A38" s="171">
        <v>2</v>
      </c>
      <c r="B38" s="152">
        <v>13</v>
      </c>
      <c r="C38" s="152"/>
      <c r="D38" s="153" t="s">
        <v>624</v>
      </c>
      <c r="E38" s="154" t="s">
        <v>137</v>
      </c>
      <c r="F38" s="155">
        <v>0</v>
      </c>
      <c r="G38" s="156"/>
      <c r="H38" s="157" t="str">
        <f t="shared" si="0"/>
        <v/>
      </c>
    </row>
    <row r="39" spans="1:8">
      <c r="A39" s="171"/>
      <c r="B39" s="152"/>
      <c r="C39" s="152"/>
      <c r="D39" s="153"/>
      <c r="E39" s="154"/>
      <c r="F39" s="155"/>
      <c r="G39" s="156"/>
      <c r="H39" s="157" t="str">
        <f t="shared" si="0"/>
        <v/>
      </c>
    </row>
    <row r="40" spans="1:8" ht="36">
      <c r="A40" s="171">
        <v>2</v>
      </c>
      <c r="B40" s="152">
        <v>13</v>
      </c>
      <c r="C40" s="152"/>
      <c r="D40" s="153" t="s">
        <v>744</v>
      </c>
      <c r="E40" s="154" t="s">
        <v>39</v>
      </c>
      <c r="F40" s="155">
        <v>0</v>
      </c>
      <c r="G40" s="156"/>
      <c r="H40" s="157" t="str">
        <f t="shared" si="0"/>
        <v/>
      </c>
    </row>
    <row r="41" spans="1:8">
      <c r="A41" s="171"/>
      <c r="B41" s="152"/>
      <c r="C41" s="152"/>
      <c r="D41" s="153"/>
      <c r="E41" s="154"/>
      <c r="F41" s="155"/>
      <c r="G41" s="156"/>
      <c r="H41" s="157" t="str">
        <f t="shared" si="0"/>
        <v/>
      </c>
    </row>
    <row r="42" spans="1:8">
      <c r="A42" s="171">
        <v>2</v>
      </c>
      <c r="B42" s="152">
        <v>13</v>
      </c>
      <c r="C42" s="152">
        <v>3</v>
      </c>
      <c r="D42" s="153" t="s">
        <v>626</v>
      </c>
      <c r="E42" s="154" t="s">
        <v>164</v>
      </c>
      <c r="F42" s="245">
        <v>12</v>
      </c>
      <c r="G42" s="156"/>
      <c r="H42" s="157" t="str">
        <f t="shared" si="0"/>
        <v/>
      </c>
    </row>
    <row r="43" spans="1:8">
      <c r="A43" s="171"/>
      <c r="B43" s="152"/>
      <c r="C43" s="152"/>
      <c r="D43" s="153"/>
      <c r="E43" s="154"/>
      <c r="F43" s="155"/>
      <c r="G43" s="156"/>
      <c r="H43" s="157" t="str">
        <f t="shared" si="0"/>
        <v/>
      </c>
    </row>
    <row r="44" spans="1:8">
      <c r="A44" s="171">
        <v>2</v>
      </c>
      <c r="B44" s="152">
        <v>13</v>
      </c>
      <c r="C44" s="152"/>
      <c r="D44" s="220" t="s">
        <v>627</v>
      </c>
      <c r="E44" s="154" t="s">
        <v>137</v>
      </c>
      <c r="F44" s="155">
        <v>0</v>
      </c>
      <c r="G44" s="156"/>
      <c r="H44" s="157" t="str">
        <f t="shared" si="0"/>
        <v/>
      </c>
    </row>
    <row r="45" spans="1:8">
      <c r="A45" s="171"/>
      <c r="B45" s="152"/>
      <c r="C45" s="152"/>
      <c r="D45" s="153"/>
      <c r="E45" s="154"/>
      <c r="F45" s="155"/>
      <c r="G45" s="156"/>
      <c r="H45" s="157" t="str">
        <f t="shared" si="0"/>
        <v/>
      </c>
    </row>
    <row r="46" spans="1:8" ht="54">
      <c r="A46" s="171">
        <v>2</v>
      </c>
      <c r="B46" s="152">
        <v>13</v>
      </c>
      <c r="C46" s="152"/>
      <c r="D46" s="153" t="s">
        <v>628</v>
      </c>
      <c r="E46" s="154" t="s">
        <v>39</v>
      </c>
      <c r="F46" s="155">
        <v>0</v>
      </c>
      <c r="G46" s="156"/>
      <c r="H46" s="157" t="str">
        <f t="shared" si="0"/>
        <v/>
      </c>
    </row>
    <row r="47" spans="1:8">
      <c r="A47" s="171"/>
      <c r="B47" s="152"/>
      <c r="C47" s="152"/>
      <c r="D47" s="153"/>
      <c r="E47" s="154"/>
      <c r="F47" s="155"/>
      <c r="G47" s="156"/>
      <c r="H47" s="157" t="str">
        <f t="shared" si="0"/>
        <v/>
      </c>
    </row>
    <row r="48" spans="1:8">
      <c r="A48" s="171">
        <v>2</v>
      </c>
      <c r="B48" s="152">
        <v>13</v>
      </c>
      <c r="C48" s="152">
        <v>4</v>
      </c>
      <c r="D48" s="153" t="s">
        <v>629</v>
      </c>
      <c r="E48" s="154" t="s">
        <v>164</v>
      </c>
      <c r="F48" s="246">
        <v>1</v>
      </c>
      <c r="G48" s="156"/>
      <c r="H48" s="157" t="str">
        <f t="shared" si="0"/>
        <v/>
      </c>
    </row>
    <row r="49" spans="1:8">
      <c r="A49" s="171"/>
      <c r="B49" s="152"/>
      <c r="C49" s="152"/>
      <c r="D49" s="153"/>
      <c r="E49" s="154"/>
      <c r="F49" s="247"/>
      <c r="G49" s="156"/>
      <c r="H49" s="157" t="str">
        <f t="shared" si="0"/>
        <v/>
      </c>
    </row>
    <row r="50" spans="1:8">
      <c r="A50" s="171">
        <v>2</v>
      </c>
      <c r="B50" s="152">
        <v>13</v>
      </c>
      <c r="C50" s="152"/>
      <c r="D50" s="220" t="s">
        <v>630</v>
      </c>
      <c r="E50" s="154" t="s">
        <v>137</v>
      </c>
      <c r="F50" s="247">
        <v>0</v>
      </c>
      <c r="G50" s="156"/>
      <c r="H50" s="157" t="str">
        <f t="shared" si="0"/>
        <v/>
      </c>
    </row>
    <row r="51" spans="1:8">
      <c r="A51" s="171"/>
      <c r="B51" s="152"/>
      <c r="C51" s="152"/>
      <c r="D51" s="153"/>
      <c r="E51" s="154"/>
      <c r="F51" s="247"/>
      <c r="G51" s="156"/>
      <c r="H51" s="157" t="str">
        <f t="shared" si="0"/>
        <v/>
      </c>
    </row>
    <row r="52" spans="1:8" ht="36">
      <c r="A52" s="171">
        <v>2</v>
      </c>
      <c r="B52" s="152">
        <v>13</v>
      </c>
      <c r="C52" s="152"/>
      <c r="D52" s="153" t="s">
        <v>631</v>
      </c>
      <c r="E52" s="154" t="s">
        <v>39</v>
      </c>
      <c r="F52" s="247">
        <v>0</v>
      </c>
      <c r="G52" s="156"/>
      <c r="H52" s="157" t="str">
        <f t="shared" si="0"/>
        <v/>
      </c>
    </row>
    <row r="53" spans="1:8">
      <c r="A53" s="171"/>
      <c r="B53" s="152"/>
      <c r="C53" s="152"/>
      <c r="D53" s="153"/>
      <c r="E53" s="154"/>
      <c r="F53" s="247"/>
      <c r="G53" s="156"/>
      <c r="H53" s="157" t="str">
        <f t="shared" si="0"/>
        <v/>
      </c>
    </row>
    <row r="54" spans="1:8">
      <c r="A54" s="171">
        <v>2</v>
      </c>
      <c r="B54" s="152">
        <v>13</v>
      </c>
      <c r="C54" s="152">
        <v>5</v>
      </c>
      <c r="D54" s="153" t="s">
        <v>632</v>
      </c>
      <c r="E54" s="154" t="s">
        <v>164</v>
      </c>
      <c r="F54" s="246">
        <v>3.2</v>
      </c>
      <c r="G54" s="156"/>
      <c r="H54" s="157" t="str">
        <f t="shared" si="0"/>
        <v/>
      </c>
    </row>
    <row r="55" spans="1:8">
      <c r="A55" s="171"/>
      <c r="B55" s="152"/>
      <c r="C55" s="152"/>
      <c r="D55" s="153"/>
      <c r="E55" s="154"/>
      <c r="F55" s="155"/>
      <c r="G55" s="156"/>
      <c r="H55" s="157" t="str">
        <f t="shared" si="0"/>
        <v/>
      </c>
    </row>
    <row r="56" spans="1:8" ht="19" thickBot="1">
      <c r="A56" s="171"/>
      <c r="B56" s="152"/>
      <c r="C56" s="152"/>
      <c r="D56" s="153"/>
      <c r="E56" s="154"/>
      <c r="F56" s="155"/>
      <c r="G56" s="156"/>
      <c r="H56" s="157" t="str">
        <f>IF(G56&gt;0,F56*G56,"")</f>
        <v/>
      </c>
    </row>
    <row r="57" spans="1:8" ht="19" thickBot="1">
      <c r="A57" s="158">
        <v>2</v>
      </c>
      <c r="B57" s="159">
        <v>13</v>
      </c>
      <c r="C57" s="159"/>
      <c r="D57" s="160" t="s">
        <v>133</v>
      </c>
      <c r="E57" s="161"/>
      <c r="F57" s="162"/>
      <c r="G57" s="163"/>
      <c r="H57" s="164">
        <f>SUM(H35:H55)</f>
        <v>0</v>
      </c>
    </row>
    <row r="58" spans="1:8">
      <c r="A58" s="125"/>
      <c r="B58" s="125"/>
      <c r="C58" s="125"/>
      <c r="D58" s="126"/>
      <c r="E58" s="124"/>
      <c r="F58" s="150"/>
      <c r="G58" s="127"/>
      <c r="H58" s="127"/>
    </row>
    <row r="59" spans="1:8">
      <c r="A59" s="125"/>
      <c r="B59" s="125"/>
      <c r="C59" s="125"/>
      <c r="D59" s="126"/>
      <c r="E59" s="124"/>
      <c r="F59" s="150"/>
      <c r="G59" s="127"/>
      <c r="H59" s="127"/>
    </row>
    <row r="60" spans="1:8">
      <c r="A60" s="125"/>
      <c r="B60" s="125"/>
      <c r="C60" s="125"/>
      <c r="D60" s="126"/>
      <c r="E60" s="124"/>
      <c r="F60" s="150"/>
      <c r="G60" s="127"/>
      <c r="H60" s="127"/>
    </row>
    <row r="61" spans="1:8">
      <c r="A61" s="125"/>
      <c r="B61" s="125"/>
      <c r="C61" s="125"/>
      <c r="D61" s="126"/>
      <c r="E61" s="124"/>
      <c r="F61" s="150"/>
      <c r="G61" s="127"/>
      <c r="H61" s="127"/>
    </row>
    <row r="62" spans="1:8">
      <c r="A62" s="125"/>
      <c r="B62" s="125"/>
      <c r="C62" s="125"/>
      <c r="D62" s="126"/>
      <c r="E62" s="124"/>
      <c r="F62" s="150"/>
      <c r="G62" s="127"/>
      <c r="H62" s="127"/>
    </row>
    <row r="63" spans="1:8">
      <c r="A63" s="125"/>
      <c r="B63" s="125"/>
      <c r="C63" s="125"/>
      <c r="D63" s="126"/>
      <c r="E63" s="124"/>
      <c r="F63" s="150"/>
      <c r="G63" s="127"/>
      <c r="H63" s="127"/>
    </row>
    <row r="64" spans="1:8">
      <c r="A64" s="125"/>
      <c r="B64" s="125"/>
      <c r="C64" s="125"/>
      <c r="D64" s="126"/>
      <c r="E64" s="124"/>
      <c r="F64" s="150"/>
      <c r="G64" s="127"/>
      <c r="H64" s="127"/>
    </row>
    <row r="65" spans="1:8">
      <c r="A65" s="125"/>
      <c r="B65" s="125"/>
      <c r="C65" s="125"/>
      <c r="D65" s="126"/>
      <c r="E65" s="124"/>
      <c r="F65" s="150"/>
      <c r="G65" s="127"/>
      <c r="H65" s="127"/>
    </row>
    <row r="66" spans="1:8">
      <c r="A66" s="125"/>
      <c r="B66" s="125"/>
      <c r="C66" s="125"/>
      <c r="D66" s="126"/>
      <c r="E66" s="124"/>
      <c r="F66" s="150"/>
      <c r="G66" s="127"/>
      <c r="H66" s="127"/>
    </row>
    <row r="67" spans="1:8">
      <c r="A67" s="125"/>
      <c r="B67" s="125"/>
      <c r="C67" s="125"/>
      <c r="D67" s="126"/>
      <c r="E67" s="124"/>
      <c r="F67" s="150"/>
      <c r="G67" s="127"/>
      <c r="H67" s="127"/>
    </row>
    <row r="68" spans="1:8">
      <c r="A68" s="125"/>
      <c r="B68" s="125"/>
      <c r="C68" s="125"/>
      <c r="D68" s="126"/>
      <c r="E68" s="124"/>
      <c r="F68" s="150"/>
      <c r="G68" s="127"/>
      <c r="H68" s="127"/>
    </row>
    <row r="69" spans="1:8">
      <c r="A69" s="125"/>
      <c r="B69" s="125"/>
      <c r="C69" s="125"/>
      <c r="D69" s="126"/>
      <c r="E69" s="124"/>
      <c r="F69" s="150"/>
      <c r="G69" s="127"/>
      <c r="H69" s="127"/>
    </row>
    <row r="70" spans="1:8">
      <c r="A70" s="125"/>
      <c r="B70" s="125"/>
      <c r="C70" s="125"/>
      <c r="D70" s="126"/>
      <c r="E70" s="124"/>
      <c r="F70" s="150"/>
      <c r="G70" s="127"/>
      <c r="H70" s="127"/>
    </row>
    <row r="71" spans="1:8">
      <c r="A71" s="125"/>
      <c r="B71" s="125"/>
      <c r="C71" s="125"/>
      <c r="D71" s="126"/>
      <c r="E71" s="124"/>
      <c r="F71" s="150"/>
      <c r="G71" s="127"/>
      <c r="H71" s="127"/>
    </row>
    <row r="72" spans="1:8">
      <c r="A72" s="125"/>
      <c r="B72" s="125"/>
      <c r="C72" s="125"/>
      <c r="D72" s="126"/>
      <c r="E72" s="124"/>
      <c r="F72" s="150"/>
      <c r="G72" s="127"/>
      <c r="H72" s="127"/>
    </row>
    <row r="73" spans="1:8">
      <c r="A73" s="125"/>
      <c r="B73" s="125"/>
      <c r="C73" s="125"/>
      <c r="D73" s="126"/>
      <c r="E73" s="124"/>
      <c r="F73" s="150"/>
      <c r="G73" s="127"/>
      <c r="H73" s="127"/>
    </row>
    <row r="74" spans="1:8">
      <c r="A74" s="125"/>
      <c r="B74" s="125"/>
      <c r="C74" s="125"/>
      <c r="D74" s="126"/>
      <c r="E74" s="124"/>
      <c r="F74" s="150"/>
      <c r="G74" s="127"/>
      <c r="H74" s="127"/>
    </row>
    <row r="75" spans="1:8">
      <c r="A75" s="125"/>
      <c r="B75" s="125"/>
      <c r="C75" s="125"/>
      <c r="D75" s="126"/>
      <c r="E75" s="124"/>
      <c r="F75" s="150"/>
      <c r="G75" s="127"/>
      <c r="H75" s="127"/>
    </row>
    <row r="76" spans="1:8">
      <c r="A76" s="125"/>
      <c r="B76" s="125"/>
      <c r="C76" s="125"/>
      <c r="D76" s="126"/>
      <c r="E76" s="124"/>
      <c r="F76" s="150"/>
      <c r="G76" s="127"/>
      <c r="H76" s="127"/>
    </row>
    <row r="77" spans="1:8">
      <c r="A77" s="125"/>
      <c r="B77" s="125"/>
      <c r="C77" s="125"/>
      <c r="D77" s="126"/>
      <c r="E77" s="124"/>
      <c r="F77" s="150"/>
      <c r="G77" s="127"/>
      <c r="H77" s="127"/>
    </row>
    <row r="78" spans="1:8">
      <c r="A78" s="125"/>
      <c r="B78" s="125"/>
      <c r="C78" s="125"/>
      <c r="D78" s="126"/>
      <c r="E78" s="124"/>
      <c r="F78" s="150"/>
      <c r="G78" s="127"/>
      <c r="H78" s="127"/>
    </row>
    <row r="79" spans="1:8">
      <c r="A79" s="125"/>
      <c r="B79" s="125"/>
      <c r="C79" s="125"/>
      <c r="D79" s="126"/>
      <c r="E79" s="124"/>
      <c r="F79" s="150"/>
      <c r="G79" s="127"/>
      <c r="H79" s="127"/>
    </row>
    <row r="80" spans="1:8">
      <c r="A80" s="125"/>
      <c r="B80" s="125"/>
      <c r="C80" s="125"/>
      <c r="D80" s="126"/>
      <c r="E80" s="124"/>
      <c r="F80" s="150"/>
      <c r="G80" s="127"/>
      <c r="H80" s="127"/>
    </row>
    <row r="81" spans="1:8">
      <c r="A81" s="125"/>
      <c r="B81" s="125"/>
      <c r="C81" s="125"/>
      <c r="D81" s="126"/>
      <c r="E81" s="124"/>
      <c r="F81" s="150"/>
      <c r="G81" s="127"/>
      <c r="H81" s="127"/>
    </row>
    <row r="82" spans="1:8">
      <c r="A82" s="125"/>
      <c r="B82" s="125"/>
      <c r="C82" s="125"/>
      <c r="D82" s="126"/>
      <c r="E82" s="124"/>
      <c r="F82" s="150"/>
      <c r="G82" s="127"/>
      <c r="H82" s="127"/>
    </row>
    <row r="83" spans="1:8">
      <c r="A83" s="125"/>
      <c r="B83" s="125"/>
      <c r="C83" s="125"/>
      <c r="D83" s="126"/>
      <c r="E83" s="124"/>
      <c r="F83" s="150"/>
      <c r="G83" s="127"/>
      <c r="H83" s="127"/>
    </row>
    <row r="84" spans="1:8">
      <c r="A84" s="125"/>
      <c r="B84" s="125"/>
      <c r="C84" s="125"/>
      <c r="D84" s="126"/>
      <c r="E84" s="124"/>
      <c r="F84" s="150"/>
      <c r="G84" s="127"/>
      <c r="H84" s="127"/>
    </row>
    <row r="85" spans="1:8">
      <c r="A85" s="125"/>
      <c r="B85" s="125"/>
      <c r="C85" s="125"/>
      <c r="D85" s="126"/>
      <c r="E85" s="124"/>
      <c r="F85" s="150"/>
      <c r="G85" s="127"/>
      <c r="H85" s="127"/>
    </row>
    <row r="86" spans="1:8">
      <c r="A86" s="125"/>
      <c r="B86" s="125"/>
      <c r="C86" s="125"/>
      <c r="D86" s="126"/>
      <c r="E86" s="124"/>
      <c r="F86" s="150"/>
      <c r="G86" s="127"/>
      <c r="H86" s="127"/>
    </row>
    <row r="87" spans="1:8">
      <c r="A87" s="125"/>
      <c r="B87" s="125"/>
      <c r="C87" s="125"/>
      <c r="D87" s="126"/>
      <c r="E87" s="124"/>
      <c r="F87" s="150"/>
      <c r="G87" s="127"/>
      <c r="H87" s="127"/>
    </row>
    <row r="88" spans="1:8">
      <c r="A88" s="125"/>
      <c r="B88" s="125"/>
      <c r="C88" s="125"/>
      <c r="D88" s="126"/>
      <c r="E88" s="124"/>
      <c r="F88" s="150"/>
      <c r="G88" s="127"/>
      <c r="H88" s="127"/>
    </row>
    <row r="89" spans="1:8">
      <c r="A89" s="125"/>
      <c r="B89" s="125"/>
      <c r="C89" s="125"/>
      <c r="D89" s="126"/>
      <c r="E89" s="124"/>
      <c r="F89" s="150"/>
      <c r="G89" s="127"/>
      <c r="H89" s="127"/>
    </row>
  </sheetData>
  <pageMargins left="0.25" right="0.25" top="0.75" bottom="0.75" header="0.3" footer="0.3"/>
  <pageSetup paperSize="9" scale="75" fitToHeight="0" orientation="portrait" r:id="rId1"/>
  <rowBreaks count="2" manualBreakCount="2">
    <brk id="25" max="7" man="1"/>
    <brk id="38" max="7"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90"/>
  <sheetViews>
    <sheetView view="pageBreakPreview" zoomScale="92" zoomScaleNormal="100" zoomScaleSheetLayoutView="92" workbookViewId="0">
      <pane ySplit="1" topLeftCell="A2" activePane="bottomLeft" state="frozen"/>
      <selection pane="bottomLeft" activeCell="J6" sqref="J6"/>
    </sheetView>
  </sheetViews>
  <sheetFormatPr defaultColWidth="14.36328125" defaultRowHeight="17.5"/>
  <cols>
    <col min="1" max="1" width="13.1796875" style="43" customWidth="1"/>
    <col min="2" max="2" width="8.81640625" style="43" customWidth="1"/>
    <col min="3" max="3" width="11.81640625" style="43" bestFit="1" customWidth="1"/>
    <col min="4" max="4" width="50" style="43" customWidth="1"/>
    <col min="5" max="5" width="8.81640625" style="43" customWidth="1"/>
    <col min="6" max="6" width="14" style="79" bestFit="1" customWidth="1"/>
    <col min="7" max="7" width="16.90625" style="43" customWidth="1"/>
    <col min="8" max="8" width="19.08984375" style="43" customWidth="1"/>
    <col min="9" max="16384" width="14.36328125" style="43"/>
  </cols>
  <sheetData>
    <row r="1" spans="1:8" ht="18.5" thickBot="1">
      <c r="A1" s="103" t="s">
        <v>2</v>
      </c>
      <c r="B1" s="104" t="s">
        <v>3</v>
      </c>
      <c r="C1" s="104" t="s">
        <v>4</v>
      </c>
      <c r="D1" s="105" t="s">
        <v>5</v>
      </c>
      <c r="E1" s="104" t="s">
        <v>6</v>
      </c>
      <c r="F1" s="145" t="s">
        <v>7</v>
      </c>
      <c r="G1" s="106" t="s">
        <v>8</v>
      </c>
      <c r="H1" s="107" t="s">
        <v>9</v>
      </c>
    </row>
    <row r="2" spans="1:8">
      <c r="A2" s="115"/>
      <c r="B2" s="84"/>
      <c r="C2" s="84"/>
      <c r="D2" s="85"/>
      <c r="E2" s="86"/>
      <c r="F2" s="143"/>
      <c r="G2" s="87"/>
      <c r="H2" s="88"/>
    </row>
    <row r="3" spans="1:8">
      <c r="A3" s="115"/>
      <c r="B3" s="84"/>
      <c r="C3" s="84"/>
      <c r="D3" s="85"/>
      <c r="E3" s="86"/>
      <c r="F3" s="143"/>
      <c r="G3" s="87"/>
      <c r="H3" s="88" t="str">
        <f t="shared" ref="H3:H80" si="0">IF(G3&gt;0,F3*G3,"")</f>
        <v/>
      </c>
    </row>
    <row r="4" spans="1:8" ht="18">
      <c r="A4" s="115">
        <v>2</v>
      </c>
      <c r="B4" s="84">
        <v>14</v>
      </c>
      <c r="C4" s="84"/>
      <c r="D4" s="149" t="s">
        <v>633</v>
      </c>
      <c r="E4" s="86" t="s">
        <v>28</v>
      </c>
      <c r="F4" s="143">
        <v>0</v>
      </c>
      <c r="G4" s="87"/>
      <c r="H4" s="88" t="str">
        <f t="shared" si="0"/>
        <v/>
      </c>
    </row>
    <row r="5" spans="1:8">
      <c r="A5" s="115"/>
      <c r="B5" s="84"/>
      <c r="C5" s="84"/>
      <c r="D5" s="85"/>
      <c r="E5" s="86"/>
      <c r="F5" s="143"/>
      <c r="G5" s="87"/>
      <c r="H5" s="88" t="str">
        <f t="shared" si="0"/>
        <v/>
      </c>
    </row>
    <row r="6" spans="1:8" ht="18">
      <c r="A6" s="115">
        <v>2</v>
      </c>
      <c r="B6" s="84">
        <v>14</v>
      </c>
      <c r="C6" s="84"/>
      <c r="D6" s="149" t="s">
        <v>665</v>
      </c>
      <c r="E6" s="86" t="s">
        <v>28</v>
      </c>
      <c r="F6" s="143">
        <v>0</v>
      </c>
      <c r="G6" s="87"/>
      <c r="H6" s="88" t="str">
        <f t="shared" si="0"/>
        <v/>
      </c>
    </row>
    <row r="7" spans="1:8">
      <c r="A7" s="115"/>
      <c r="B7" s="84"/>
      <c r="C7" s="84"/>
      <c r="D7" s="85"/>
      <c r="E7" s="86"/>
      <c r="F7" s="143"/>
      <c r="G7" s="87"/>
      <c r="H7" s="88" t="str">
        <f t="shared" si="0"/>
        <v/>
      </c>
    </row>
    <row r="8" spans="1:8">
      <c r="A8" s="115">
        <v>2</v>
      </c>
      <c r="B8" s="84">
        <v>14</v>
      </c>
      <c r="C8" s="84"/>
      <c r="D8" s="85" t="s">
        <v>136</v>
      </c>
      <c r="E8" s="86" t="s">
        <v>137</v>
      </c>
      <c r="F8" s="143">
        <v>0</v>
      </c>
      <c r="G8" s="87"/>
      <c r="H8" s="88" t="str">
        <f t="shared" si="0"/>
        <v/>
      </c>
    </row>
    <row r="9" spans="1:8">
      <c r="A9" s="115"/>
      <c r="B9" s="84"/>
      <c r="C9" s="84"/>
      <c r="D9" s="85"/>
      <c r="E9" s="86"/>
      <c r="F9" s="143"/>
      <c r="G9" s="87"/>
      <c r="H9" s="88" t="str">
        <f t="shared" si="0"/>
        <v/>
      </c>
    </row>
    <row r="10" spans="1:8" ht="70">
      <c r="A10" s="115">
        <v>2</v>
      </c>
      <c r="B10" s="84">
        <v>14</v>
      </c>
      <c r="C10" s="84"/>
      <c r="D10" s="85" t="s">
        <v>138</v>
      </c>
      <c r="E10" s="86"/>
      <c r="F10" s="143">
        <v>0</v>
      </c>
      <c r="G10" s="87"/>
      <c r="H10" s="88" t="str">
        <f t="shared" si="0"/>
        <v/>
      </c>
    </row>
    <row r="11" spans="1:8">
      <c r="A11" s="115"/>
      <c r="B11" s="84"/>
      <c r="C11" s="84"/>
      <c r="D11" s="85"/>
      <c r="E11" s="86"/>
      <c r="F11" s="143"/>
      <c r="G11" s="87"/>
      <c r="H11" s="88" t="str">
        <f t="shared" si="0"/>
        <v/>
      </c>
    </row>
    <row r="12" spans="1:8">
      <c r="A12" s="115">
        <v>2</v>
      </c>
      <c r="B12" s="84">
        <v>14</v>
      </c>
      <c r="C12" s="84"/>
      <c r="D12" s="85" t="s">
        <v>139</v>
      </c>
      <c r="E12" s="86" t="s">
        <v>137</v>
      </c>
      <c r="F12" s="143">
        <v>0</v>
      </c>
      <c r="G12" s="87"/>
      <c r="H12" s="88" t="str">
        <f t="shared" si="0"/>
        <v/>
      </c>
    </row>
    <row r="13" spans="1:8">
      <c r="A13" s="115"/>
      <c r="B13" s="84"/>
      <c r="C13" s="84"/>
      <c r="D13" s="85"/>
      <c r="E13" s="86"/>
      <c r="F13" s="143"/>
      <c r="G13" s="87"/>
      <c r="H13" s="88" t="str">
        <f t="shared" si="0"/>
        <v/>
      </c>
    </row>
    <row r="14" spans="1:8">
      <c r="A14" s="115">
        <v>2</v>
      </c>
      <c r="B14" s="84">
        <v>14</v>
      </c>
      <c r="C14" s="84"/>
      <c r="D14" s="85" t="s">
        <v>184</v>
      </c>
      <c r="E14" s="86" t="s">
        <v>39</v>
      </c>
      <c r="F14" s="143">
        <v>0</v>
      </c>
      <c r="G14" s="87"/>
      <c r="H14" s="88" t="str">
        <f t="shared" si="0"/>
        <v/>
      </c>
    </row>
    <row r="15" spans="1:8">
      <c r="A15" s="115"/>
      <c r="B15" s="84"/>
      <c r="C15" s="84"/>
      <c r="D15" s="85"/>
      <c r="E15" s="86"/>
      <c r="F15" s="143"/>
      <c r="G15" s="87"/>
      <c r="H15" s="88" t="str">
        <f t="shared" si="0"/>
        <v/>
      </c>
    </row>
    <row r="16" spans="1:8" ht="409.5">
      <c r="A16" s="115">
        <v>2</v>
      </c>
      <c r="B16" s="84">
        <v>14</v>
      </c>
      <c r="C16" s="84"/>
      <c r="D16" s="85" t="s">
        <v>185</v>
      </c>
      <c r="E16" s="86"/>
      <c r="F16" s="143">
        <v>0</v>
      </c>
      <c r="G16" s="87"/>
      <c r="H16" s="88" t="str">
        <f t="shared" si="0"/>
        <v/>
      </c>
    </row>
    <row r="17" spans="1:8">
      <c r="A17" s="115"/>
      <c r="B17" s="84"/>
      <c r="C17" s="84"/>
      <c r="D17" s="85"/>
      <c r="E17" s="86"/>
      <c r="F17" s="143"/>
      <c r="G17" s="87"/>
      <c r="H17" s="88" t="str">
        <f t="shared" si="0"/>
        <v/>
      </c>
    </row>
    <row r="18" spans="1:8">
      <c r="A18" s="115">
        <v>2</v>
      </c>
      <c r="B18" s="84">
        <v>14</v>
      </c>
      <c r="C18" s="84"/>
      <c r="D18" s="85" t="s">
        <v>186</v>
      </c>
      <c r="E18" s="86" t="s">
        <v>39</v>
      </c>
      <c r="F18" s="143">
        <v>0</v>
      </c>
      <c r="G18" s="87"/>
      <c r="H18" s="88" t="str">
        <f t="shared" si="0"/>
        <v/>
      </c>
    </row>
    <row r="19" spans="1:8">
      <c r="A19" s="115"/>
      <c r="B19" s="84"/>
      <c r="C19" s="84"/>
      <c r="D19" s="85"/>
      <c r="E19" s="86"/>
      <c r="F19" s="143"/>
      <c r="G19" s="87"/>
      <c r="H19" s="88" t="str">
        <f t="shared" si="0"/>
        <v/>
      </c>
    </row>
    <row r="20" spans="1:8" ht="367.5">
      <c r="A20" s="115">
        <v>2</v>
      </c>
      <c r="B20" s="84">
        <v>14</v>
      </c>
      <c r="C20" s="84"/>
      <c r="D20" s="85" t="s">
        <v>187</v>
      </c>
      <c r="E20" s="86"/>
      <c r="F20" s="143">
        <v>0</v>
      </c>
      <c r="G20" s="87"/>
      <c r="H20" s="88" t="str">
        <f t="shared" si="0"/>
        <v/>
      </c>
    </row>
    <row r="21" spans="1:8">
      <c r="A21" s="115"/>
      <c r="B21" s="84"/>
      <c r="C21" s="84"/>
      <c r="D21" s="85"/>
      <c r="E21" s="86"/>
      <c r="F21" s="143"/>
      <c r="G21" s="87"/>
      <c r="H21" s="88" t="str">
        <f t="shared" si="0"/>
        <v/>
      </c>
    </row>
    <row r="22" spans="1:8">
      <c r="A22" s="115">
        <v>2</v>
      </c>
      <c r="B22" s="84">
        <v>14</v>
      </c>
      <c r="C22" s="84"/>
      <c r="D22" s="85" t="s">
        <v>188</v>
      </c>
      <c r="E22" s="86" t="s">
        <v>39</v>
      </c>
      <c r="F22" s="143">
        <v>0</v>
      </c>
      <c r="G22" s="87"/>
      <c r="H22" s="88" t="str">
        <f t="shared" si="0"/>
        <v/>
      </c>
    </row>
    <row r="23" spans="1:8">
      <c r="A23" s="115"/>
      <c r="B23" s="84"/>
      <c r="C23" s="84"/>
      <c r="D23" s="85"/>
      <c r="E23" s="86"/>
      <c r="F23" s="143"/>
      <c r="G23" s="87"/>
      <c r="H23" s="88" t="str">
        <f t="shared" si="0"/>
        <v/>
      </c>
    </row>
    <row r="24" spans="1:8" ht="122.5">
      <c r="A24" s="115">
        <v>2</v>
      </c>
      <c r="B24" s="84">
        <v>14</v>
      </c>
      <c r="C24" s="84"/>
      <c r="D24" s="85" t="s">
        <v>189</v>
      </c>
      <c r="E24" s="86"/>
      <c r="F24" s="143">
        <v>0</v>
      </c>
      <c r="G24" s="87"/>
      <c r="H24" s="88" t="str">
        <f t="shared" si="0"/>
        <v/>
      </c>
    </row>
    <row r="25" spans="1:8">
      <c r="A25" s="115"/>
      <c r="B25" s="84"/>
      <c r="C25" s="84"/>
      <c r="D25" s="85"/>
      <c r="E25" s="86"/>
      <c r="F25" s="143"/>
      <c r="G25" s="87"/>
      <c r="H25" s="88" t="str">
        <f t="shared" si="0"/>
        <v/>
      </c>
    </row>
    <row r="26" spans="1:8">
      <c r="A26" s="115">
        <v>2</v>
      </c>
      <c r="B26" s="84">
        <v>14</v>
      </c>
      <c r="C26" s="84"/>
      <c r="D26" s="85" t="s">
        <v>190</v>
      </c>
      <c r="E26" s="86" t="s">
        <v>39</v>
      </c>
      <c r="F26" s="143">
        <v>0</v>
      </c>
      <c r="G26" s="87"/>
      <c r="H26" s="88" t="str">
        <f t="shared" si="0"/>
        <v/>
      </c>
    </row>
    <row r="27" spans="1:8">
      <c r="A27" s="115"/>
      <c r="B27" s="84"/>
      <c r="C27" s="84"/>
      <c r="D27" s="85"/>
      <c r="E27" s="86"/>
      <c r="F27" s="143"/>
      <c r="G27" s="87"/>
      <c r="H27" s="88" t="str">
        <f t="shared" si="0"/>
        <v/>
      </c>
    </row>
    <row r="28" spans="1:8" ht="105">
      <c r="A28" s="115">
        <v>2</v>
      </c>
      <c r="B28" s="84">
        <v>14</v>
      </c>
      <c r="C28" s="84"/>
      <c r="D28" s="85" t="s">
        <v>666</v>
      </c>
      <c r="E28" s="86"/>
      <c r="F28" s="143">
        <v>0</v>
      </c>
      <c r="G28" s="87"/>
      <c r="H28" s="88" t="str">
        <f t="shared" si="0"/>
        <v/>
      </c>
    </row>
    <row r="29" spans="1:8">
      <c r="A29" s="115"/>
      <c r="B29" s="84"/>
      <c r="C29" s="84"/>
      <c r="D29" s="85"/>
      <c r="E29" s="86"/>
      <c r="F29" s="143"/>
      <c r="G29" s="87"/>
      <c r="H29" s="88" t="str">
        <f t="shared" si="0"/>
        <v/>
      </c>
    </row>
    <row r="30" spans="1:8">
      <c r="A30" s="115">
        <v>2</v>
      </c>
      <c r="B30" s="84">
        <v>14</v>
      </c>
      <c r="C30" s="84"/>
      <c r="D30" s="85" t="s">
        <v>142</v>
      </c>
      <c r="E30" s="86" t="s">
        <v>39</v>
      </c>
      <c r="F30" s="143">
        <v>0</v>
      </c>
      <c r="G30" s="87"/>
      <c r="H30" s="88" t="str">
        <f t="shared" si="0"/>
        <v/>
      </c>
    </row>
    <row r="31" spans="1:8">
      <c r="A31" s="115"/>
      <c r="B31" s="84"/>
      <c r="C31" s="84"/>
      <c r="D31" s="85"/>
      <c r="E31" s="86"/>
      <c r="F31" s="143"/>
      <c r="G31" s="87"/>
      <c r="H31" s="88" t="str">
        <f t="shared" si="0"/>
        <v/>
      </c>
    </row>
    <row r="32" spans="1:8" ht="227.5">
      <c r="A32" s="115">
        <v>2</v>
      </c>
      <c r="B32" s="84">
        <v>14</v>
      </c>
      <c r="C32" s="84"/>
      <c r="D32" s="85" t="s">
        <v>143</v>
      </c>
      <c r="E32" s="86"/>
      <c r="F32" s="143">
        <v>0</v>
      </c>
      <c r="G32" s="87"/>
      <c r="H32" s="88" t="str">
        <f t="shared" si="0"/>
        <v/>
      </c>
    </row>
    <row r="33" spans="1:8">
      <c r="A33" s="115"/>
      <c r="B33" s="84"/>
      <c r="C33" s="84"/>
      <c r="D33" s="85"/>
      <c r="E33" s="86"/>
      <c r="F33" s="143"/>
      <c r="G33" s="87"/>
      <c r="H33" s="88" t="str">
        <f t="shared" si="0"/>
        <v/>
      </c>
    </row>
    <row r="34" spans="1:8">
      <c r="A34" s="115">
        <v>2</v>
      </c>
      <c r="B34" s="84">
        <v>14</v>
      </c>
      <c r="C34" s="84"/>
      <c r="D34" s="85" t="s">
        <v>192</v>
      </c>
      <c r="E34" s="86" t="s">
        <v>39</v>
      </c>
      <c r="F34" s="143">
        <v>0</v>
      </c>
      <c r="G34" s="87"/>
      <c r="H34" s="88" t="str">
        <f t="shared" si="0"/>
        <v/>
      </c>
    </row>
    <row r="35" spans="1:8">
      <c r="A35" s="115"/>
      <c r="B35" s="84"/>
      <c r="C35" s="84"/>
      <c r="D35" s="85"/>
      <c r="E35" s="86"/>
      <c r="F35" s="143"/>
      <c r="G35" s="87"/>
      <c r="H35" s="88" t="str">
        <f t="shared" si="0"/>
        <v/>
      </c>
    </row>
    <row r="36" spans="1:8" ht="157.5">
      <c r="A36" s="115">
        <v>2</v>
      </c>
      <c r="B36" s="84">
        <v>14</v>
      </c>
      <c r="C36" s="84"/>
      <c r="D36" s="85" t="s">
        <v>667</v>
      </c>
      <c r="E36" s="86"/>
      <c r="F36" s="143">
        <v>0</v>
      </c>
      <c r="G36" s="87"/>
      <c r="H36" s="88" t="str">
        <f t="shared" si="0"/>
        <v/>
      </c>
    </row>
    <row r="37" spans="1:8">
      <c r="A37" s="115"/>
      <c r="B37" s="84"/>
      <c r="C37" s="84"/>
      <c r="D37" s="85"/>
      <c r="E37" s="86"/>
      <c r="F37" s="143"/>
      <c r="G37" s="87"/>
      <c r="H37" s="88" t="str">
        <f t="shared" si="0"/>
        <v/>
      </c>
    </row>
    <row r="38" spans="1:8">
      <c r="A38" s="115">
        <v>2</v>
      </c>
      <c r="B38" s="84">
        <v>14</v>
      </c>
      <c r="C38" s="84"/>
      <c r="D38" s="85" t="s">
        <v>144</v>
      </c>
      <c r="E38" s="86" t="s">
        <v>39</v>
      </c>
      <c r="F38" s="143">
        <v>0</v>
      </c>
      <c r="G38" s="87"/>
      <c r="H38" s="88" t="str">
        <f t="shared" si="0"/>
        <v/>
      </c>
    </row>
    <row r="39" spans="1:8">
      <c r="A39" s="115"/>
      <c r="B39" s="84"/>
      <c r="C39" s="84"/>
      <c r="D39" s="85"/>
      <c r="E39" s="86"/>
      <c r="F39" s="143"/>
      <c r="G39" s="87"/>
      <c r="H39" s="88" t="str">
        <f t="shared" si="0"/>
        <v/>
      </c>
    </row>
    <row r="40" spans="1:8" ht="157.5">
      <c r="A40" s="115">
        <v>2</v>
      </c>
      <c r="B40" s="84">
        <v>14</v>
      </c>
      <c r="C40" s="84"/>
      <c r="D40" s="85" t="s">
        <v>145</v>
      </c>
      <c r="E40" s="86"/>
      <c r="F40" s="143">
        <v>0</v>
      </c>
      <c r="G40" s="87"/>
      <c r="H40" s="88" t="str">
        <f t="shared" si="0"/>
        <v/>
      </c>
    </row>
    <row r="41" spans="1:8">
      <c r="A41" s="115"/>
      <c r="B41" s="84"/>
      <c r="C41" s="84"/>
      <c r="D41" s="85"/>
      <c r="E41" s="86"/>
      <c r="F41" s="143"/>
      <c r="G41" s="87"/>
      <c r="H41" s="88" t="str">
        <f t="shared" si="0"/>
        <v/>
      </c>
    </row>
    <row r="42" spans="1:8">
      <c r="A42" s="115">
        <v>2</v>
      </c>
      <c r="B42" s="84">
        <v>14</v>
      </c>
      <c r="C42" s="84"/>
      <c r="D42" s="85" t="s">
        <v>146</v>
      </c>
      <c r="E42" s="86" t="s">
        <v>39</v>
      </c>
      <c r="F42" s="143">
        <v>0</v>
      </c>
      <c r="G42" s="87"/>
      <c r="H42" s="88" t="str">
        <f t="shared" si="0"/>
        <v/>
      </c>
    </row>
    <row r="43" spans="1:8">
      <c r="A43" s="115"/>
      <c r="B43" s="84"/>
      <c r="C43" s="84"/>
      <c r="D43" s="85"/>
      <c r="E43" s="86"/>
      <c r="F43" s="143"/>
      <c r="G43" s="87"/>
      <c r="H43" s="88" t="str">
        <f t="shared" si="0"/>
        <v/>
      </c>
    </row>
    <row r="44" spans="1:8" ht="105">
      <c r="A44" s="115">
        <v>2</v>
      </c>
      <c r="B44" s="84">
        <v>14</v>
      </c>
      <c r="C44" s="84"/>
      <c r="D44" s="85" t="s">
        <v>147</v>
      </c>
      <c r="E44" s="86"/>
      <c r="F44" s="143">
        <v>0</v>
      </c>
      <c r="G44" s="87"/>
      <c r="H44" s="88" t="str">
        <f t="shared" si="0"/>
        <v/>
      </c>
    </row>
    <row r="45" spans="1:8">
      <c r="A45" s="115"/>
      <c r="B45" s="84"/>
      <c r="C45" s="84"/>
      <c r="D45" s="85"/>
      <c r="E45" s="86"/>
      <c r="F45" s="143"/>
      <c r="G45" s="87"/>
      <c r="H45" s="88" t="str">
        <f t="shared" si="0"/>
        <v/>
      </c>
    </row>
    <row r="46" spans="1:8">
      <c r="A46" s="115">
        <v>2</v>
      </c>
      <c r="B46" s="84">
        <v>14</v>
      </c>
      <c r="C46" s="84"/>
      <c r="D46" s="85" t="s">
        <v>148</v>
      </c>
      <c r="E46" s="86" t="s">
        <v>39</v>
      </c>
      <c r="F46" s="143">
        <v>0</v>
      </c>
      <c r="G46" s="87"/>
      <c r="H46" s="88" t="str">
        <f t="shared" si="0"/>
        <v/>
      </c>
    </row>
    <row r="47" spans="1:8">
      <c r="A47" s="115"/>
      <c r="B47" s="84"/>
      <c r="C47" s="84"/>
      <c r="D47" s="85"/>
      <c r="E47" s="86"/>
      <c r="F47" s="143"/>
      <c r="G47" s="87"/>
      <c r="H47" s="88" t="str">
        <f t="shared" si="0"/>
        <v/>
      </c>
    </row>
    <row r="48" spans="1:8" ht="105">
      <c r="A48" s="115">
        <v>2</v>
      </c>
      <c r="B48" s="84">
        <v>14</v>
      </c>
      <c r="C48" s="84"/>
      <c r="D48" s="85" t="s">
        <v>149</v>
      </c>
      <c r="E48" s="86"/>
      <c r="F48" s="143">
        <v>0</v>
      </c>
      <c r="G48" s="87"/>
      <c r="H48" s="88" t="str">
        <f t="shared" si="0"/>
        <v/>
      </c>
    </row>
    <row r="49" spans="1:8">
      <c r="A49" s="115"/>
      <c r="B49" s="84"/>
      <c r="C49" s="84"/>
      <c r="D49" s="85"/>
      <c r="E49" s="86"/>
      <c r="F49" s="143"/>
      <c r="G49" s="87"/>
      <c r="H49" s="88" t="str">
        <f t="shared" si="0"/>
        <v/>
      </c>
    </row>
    <row r="50" spans="1:8">
      <c r="A50" s="115">
        <v>2</v>
      </c>
      <c r="B50" s="84">
        <v>14</v>
      </c>
      <c r="C50" s="84"/>
      <c r="D50" s="85" t="s">
        <v>152</v>
      </c>
      <c r="E50" s="86" t="s">
        <v>39</v>
      </c>
      <c r="F50" s="143">
        <v>0</v>
      </c>
      <c r="G50" s="87"/>
      <c r="H50" s="88" t="str">
        <f t="shared" si="0"/>
        <v/>
      </c>
    </row>
    <row r="51" spans="1:8">
      <c r="A51" s="115"/>
      <c r="B51" s="84"/>
      <c r="C51" s="84"/>
      <c r="D51" s="85"/>
      <c r="E51" s="86"/>
      <c r="F51" s="143"/>
      <c r="G51" s="87"/>
      <c r="H51" s="88" t="str">
        <f t="shared" si="0"/>
        <v/>
      </c>
    </row>
    <row r="52" spans="1:8" ht="52.5">
      <c r="A52" s="115">
        <v>2</v>
      </c>
      <c r="B52" s="84">
        <v>14</v>
      </c>
      <c r="C52" s="84"/>
      <c r="D52" s="85" t="s">
        <v>153</v>
      </c>
      <c r="E52" s="86"/>
      <c r="F52" s="143">
        <v>0</v>
      </c>
      <c r="G52" s="87"/>
      <c r="H52" s="88" t="str">
        <f t="shared" si="0"/>
        <v/>
      </c>
    </row>
    <row r="53" spans="1:8">
      <c r="A53" s="115"/>
      <c r="B53" s="84"/>
      <c r="C53" s="84"/>
      <c r="D53" s="85"/>
      <c r="E53" s="86"/>
      <c r="F53" s="143"/>
      <c r="G53" s="87"/>
      <c r="H53" s="88" t="str">
        <f t="shared" si="0"/>
        <v/>
      </c>
    </row>
    <row r="54" spans="1:8">
      <c r="A54" s="115">
        <v>2</v>
      </c>
      <c r="B54" s="84">
        <v>14</v>
      </c>
      <c r="C54" s="84"/>
      <c r="D54" s="85" t="s">
        <v>154</v>
      </c>
      <c r="E54" s="86" t="s">
        <v>39</v>
      </c>
      <c r="F54" s="143">
        <v>0</v>
      </c>
      <c r="G54" s="87"/>
      <c r="H54" s="88" t="str">
        <f t="shared" si="0"/>
        <v/>
      </c>
    </row>
    <row r="55" spans="1:8">
      <c r="A55" s="115"/>
      <c r="B55" s="84"/>
      <c r="C55" s="84"/>
      <c r="D55" s="85"/>
      <c r="E55" s="86"/>
      <c r="F55" s="143"/>
      <c r="G55" s="87"/>
      <c r="H55" s="88" t="str">
        <f t="shared" si="0"/>
        <v/>
      </c>
    </row>
    <row r="56" spans="1:8" ht="35">
      <c r="A56" s="115">
        <v>2</v>
      </c>
      <c r="B56" s="84">
        <v>14</v>
      </c>
      <c r="C56" s="84"/>
      <c r="D56" s="85" t="s">
        <v>155</v>
      </c>
      <c r="E56" s="86"/>
      <c r="F56" s="143">
        <v>0</v>
      </c>
      <c r="G56" s="87"/>
      <c r="H56" s="88" t="str">
        <f t="shared" si="0"/>
        <v/>
      </c>
    </row>
    <row r="57" spans="1:8">
      <c r="A57" s="115"/>
      <c r="B57" s="84"/>
      <c r="C57" s="84"/>
      <c r="D57" s="85"/>
      <c r="E57" s="86"/>
      <c r="F57" s="143"/>
      <c r="G57" s="87"/>
      <c r="H57" s="88" t="str">
        <f t="shared" si="0"/>
        <v/>
      </c>
    </row>
    <row r="58" spans="1:8">
      <c r="A58" s="115">
        <v>2</v>
      </c>
      <c r="B58" s="84">
        <v>14</v>
      </c>
      <c r="C58" s="84"/>
      <c r="D58" s="85" t="s">
        <v>156</v>
      </c>
      <c r="E58" s="86" t="s">
        <v>39</v>
      </c>
      <c r="F58" s="143">
        <v>0</v>
      </c>
      <c r="G58" s="87"/>
      <c r="H58" s="88" t="str">
        <f t="shared" si="0"/>
        <v/>
      </c>
    </row>
    <row r="59" spans="1:8">
      <c r="A59" s="115"/>
      <c r="B59" s="84"/>
      <c r="C59" s="84"/>
      <c r="D59" s="85"/>
      <c r="E59" s="86"/>
      <c r="F59" s="143"/>
      <c r="G59" s="87"/>
      <c r="H59" s="88" t="str">
        <f t="shared" si="0"/>
        <v/>
      </c>
    </row>
    <row r="60" spans="1:8" ht="192.5">
      <c r="A60" s="115">
        <v>2</v>
      </c>
      <c r="B60" s="84">
        <v>14</v>
      </c>
      <c r="C60" s="84"/>
      <c r="D60" s="85" t="s">
        <v>157</v>
      </c>
      <c r="E60" s="86"/>
      <c r="F60" s="143">
        <v>0</v>
      </c>
      <c r="G60" s="87"/>
      <c r="H60" s="88" t="str">
        <f t="shared" si="0"/>
        <v/>
      </c>
    </row>
    <row r="61" spans="1:8">
      <c r="A61" s="115"/>
      <c r="B61" s="84"/>
      <c r="C61" s="84"/>
      <c r="D61" s="85"/>
      <c r="E61" s="86"/>
      <c r="F61" s="143"/>
      <c r="G61" s="87"/>
      <c r="H61" s="88" t="str">
        <f t="shared" si="0"/>
        <v/>
      </c>
    </row>
    <row r="62" spans="1:8">
      <c r="A62" s="115">
        <v>2</v>
      </c>
      <c r="B62" s="84">
        <v>14</v>
      </c>
      <c r="C62" s="84"/>
      <c r="D62" s="85" t="s">
        <v>158</v>
      </c>
      <c r="E62" s="86" t="s">
        <v>39</v>
      </c>
      <c r="F62" s="143">
        <v>0</v>
      </c>
      <c r="G62" s="87"/>
      <c r="H62" s="88" t="str">
        <f t="shared" si="0"/>
        <v/>
      </c>
    </row>
    <row r="63" spans="1:8">
      <c r="A63" s="115"/>
      <c r="B63" s="84"/>
      <c r="C63" s="84"/>
      <c r="D63" s="85"/>
      <c r="E63" s="86"/>
      <c r="F63" s="143"/>
      <c r="G63" s="87"/>
      <c r="H63" s="88" t="str">
        <f t="shared" si="0"/>
        <v/>
      </c>
    </row>
    <row r="64" spans="1:8" ht="70">
      <c r="A64" s="115">
        <v>2</v>
      </c>
      <c r="B64" s="84">
        <v>14</v>
      </c>
      <c r="C64" s="84"/>
      <c r="D64" s="85" t="s">
        <v>159</v>
      </c>
      <c r="E64" s="86"/>
      <c r="F64" s="143">
        <v>0</v>
      </c>
      <c r="G64" s="87"/>
      <c r="H64" s="88" t="str">
        <f t="shared" si="0"/>
        <v/>
      </c>
    </row>
    <row r="65" spans="1:8">
      <c r="A65" s="115"/>
      <c r="B65" s="84"/>
      <c r="C65" s="84"/>
      <c r="D65" s="85"/>
      <c r="E65" s="86"/>
      <c r="F65" s="143"/>
      <c r="G65" s="87"/>
      <c r="H65" s="88" t="str">
        <f t="shared" si="0"/>
        <v/>
      </c>
    </row>
    <row r="66" spans="1:8">
      <c r="A66" s="115">
        <v>2</v>
      </c>
      <c r="B66" s="84">
        <v>14</v>
      </c>
      <c r="C66" s="84"/>
      <c r="D66" s="85"/>
      <c r="E66" s="86" t="s">
        <v>160</v>
      </c>
      <c r="F66" s="143">
        <v>0</v>
      </c>
      <c r="G66" s="87"/>
      <c r="H66" s="88" t="str">
        <f t="shared" si="0"/>
        <v/>
      </c>
    </row>
    <row r="67" spans="1:8">
      <c r="A67" s="115"/>
      <c r="B67" s="84"/>
      <c r="C67" s="84"/>
      <c r="D67" s="85"/>
      <c r="E67" s="86"/>
      <c r="F67" s="143"/>
      <c r="G67" s="87"/>
      <c r="H67" s="88" t="str">
        <f t="shared" si="0"/>
        <v/>
      </c>
    </row>
    <row r="68" spans="1:8" ht="18">
      <c r="A68" s="115">
        <v>2</v>
      </c>
      <c r="B68" s="84">
        <v>14</v>
      </c>
      <c r="C68" s="84"/>
      <c r="D68" s="149" t="s">
        <v>668</v>
      </c>
      <c r="E68" s="86" t="s">
        <v>137</v>
      </c>
      <c r="F68" s="143">
        <v>0</v>
      </c>
      <c r="G68" s="87"/>
      <c r="H68" s="88" t="str">
        <f t="shared" si="0"/>
        <v/>
      </c>
    </row>
    <row r="69" spans="1:8">
      <c r="A69" s="115"/>
      <c r="B69" s="84"/>
      <c r="C69" s="84"/>
      <c r="D69" s="85"/>
      <c r="E69" s="86"/>
      <c r="F69" s="143"/>
      <c r="G69" s="87"/>
      <c r="H69" s="88" t="str">
        <f t="shared" si="0"/>
        <v/>
      </c>
    </row>
    <row r="70" spans="1:8">
      <c r="A70" s="115">
        <v>2</v>
      </c>
      <c r="B70" s="84">
        <v>14</v>
      </c>
      <c r="C70" s="84"/>
      <c r="D70" s="85" t="s">
        <v>669</v>
      </c>
      <c r="E70" s="86" t="s">
        <v>39</v>
      </c>
      <c r="F70" s="143">
        <v>0</v>
      </c>
      <c r="G70" s="87"/>
      <c r="H70" s="88" t="str">
        <f t="shared" si="0"/>
        <v/>
      </c>
    </row>
    <row r="71" spans="1:8">
      <c r="A71" s="115"/>
      <c r="B71" s="84"/>
      <c r="C71" s="84"/>
      <c r="D71" s="85"/>
      <c r="E71" s="86"/>
      <c r="F71" s="143"/>
      <c r="G71" s="87"/>
      <c r="H71" s="88" t="str">
        <f t="shared" si="0"/>
        <v/>
      </c>
    </row>
    <row r="72" spans="1:8" ht="87.5">
      <c r="A72" s="115">
        <v>2</v>
      </c>
      <c r="B72" s="84">
        <v>14</v>
      </c>
      <c r="C72" s="84">
        <v>1</v>
      </c>
      <c r="D72" s="85" t="s">
        <v>745</v>
      </c>
      <c r="E72" s="86" t="s">
        <v>778</v>
      </c>
      <c r="F72" s="243">
        <v>9</v>
      </c>
      <c r="G72" s="87"/>
      <c r="H72" s="88" t="str">
        <f t="shared" si="0"/>
        <v/>
      </c>
    </row>
    <row r="73" spans="1:8">
      <c r="A73" s="115"/>
      <c r="B73" s="84"/>
      <c r="C73" s="84"/>
      <c r="D73" s="85"/>
      <c r="E73" s="86"/>
      <c r="F73" s="143"/>
      <c r="G73" s="87"/>
      <c r="H73" s="88" t="str">
        <f t="shared" si="0"/>
        <v/>
      </c>
    </row>
    <row r="74" spans="1:8">
      <c r="A74" s="115">
        <v>2</v>
      </c>
      <c r="B74" s="84">
        <v>14</v>
      </c>
      <c r="C74" s="84"/>
      <c r="D74" s="85" t="s">
        <v>671</v>
      </c>
      <c r="E74" s="84" t="s">
        <v>39</v>
      </c>
      <c r="F74" s="143">
        <v>0</v>
      </c>
      <c r="G74" s="87"/>
      <c r="H74" s="88" t="str">
        <f t="shared" si="0"/>
        <v/>
      </c>
    </row>
    <row r="75" spans="1:8">
      <c r="A75" s="115"/>
      <c r="B75" s="84"/>
      <c r="C75" s="84"/>
      <c r="D75" s="85"/>
      <c r="E75" s="86"/>
      <c r="F75" s="143"/>
      <c r="G75" s="87"/>
      <c r="H75" s="88" t="str">
        <f t="shared" si="0"/>
        <v/>
      </c>
    </row>
    <row r="76" spans="1:8" ht="35">
      <c r="A76" s="115">
        <v>2</v>
      </c>
      <c r="B76" s="84">
        <v>14</v>
      </c>
      <c r="C76" s="84">
        <v>2</v>
      </c>
      <c r="D76" s="85" t="s">
        <v>672</v>
      </c>
      <c r="E76" s="84" t="s">
        <v>779</v>
      </c>
      <c r="F76" s="243">
        <v>1</v>
      </c>
      <c r="G76" s="87"/>
      <c r="H76" s="88" t="str">
        <f t="shared" si="0"/>
        <v/>
      </c>
    </row>
    <row r="77" spans="1:8">
      <c r="A77" s="115"/>
      <c r="B77" s="84"/>
      <c r="C77" s="84"/>
      <c r="D77" s="85"/>
      <c r="E77" s="86"/>
      <c r="F77" s="143"/>
      <c r="G77" s="87"/>
      <c r="H77" s="88" t="str">
        <f t="shared" si="0"/>
        <v/>
      </c>
    </row>
    <row r="78" spans="1:8" ht="35">
      <c r="A78" s="115">
        <v>2</v>
      </c>
      <c r="B78" s="84">
        <v>14</v>
      </c>
      <c r="C78" s="84">
        <v>3</v>
      </c>
      <c r="D78" s="85" t="s">
        <v>673</v>
      </c>
      <c r="E78" s="86" t="s">
        <v>778</v>
      </c>
      <c r="F78" s="243">
        <v>9</v>
      </c>
      <c r="G78" s="87"/>
      <c r="H78" s="88" t="str">
        <f t="shared" si="0"/>
        <v/>
      </c>
    </row>
    <row r="79" spans="1:8">
      <c r="A79" s="115"/>
      <c r="B79" s="84"/>
      <c r="C79" s="84"/>
      <c r="D79" s="85"/>
      <c r="E79" s="86"/>
      <c r="F79" s="143"/>
      <c r="G79" s="87"/>
      <c r="H79" s="88" t="str">
        <f t="shared" si="0"/>
        <v/>
      </c>
    </row>
    <row r="80" spans="1:8" ht="18" thickBot="1">
      <c r="A80" s="115"/>
      <c r="B80" s="84"/>
      <c r="C80" s="84"/>
      <c r="D80" s="85"/>
      <c r="E80" s="86"/>
      <c r="F80" s="143"/>
      <c r="G80" s="87"/>
      <c r="H80" s="88" t="str">
        <f t="shared" si="0"/>
        <v/>
      </c>
    </row>
    <row r="81" spans="1:8" ht="18.5" thickBot="1">
      <c r="A81" s="93">
        <v>2</v>
      </c>
      <c r="B81" s="94">
        <v>14</v>
      </c>
      <c r="C81" s="94"/>
      <c r="D81" s="69" t="s">
        <v>133</v>
      </c>
      <c r="E81" s="95"/>
      <c r="F81" s="144"/>
      <c r="G81" s="172"/>
      <c r="H81" s="132"/>
    </row>
    <row r="82" spans="1:8">
      <c r="A82" s="81"/>
      <c r="B82" s="81"/>
      <c r="C82" s="81"/>
      <c r="D82" s="46"/>
      <c r="G82" s="50"/>
      <c r="H82" s="50"/>
    </row>
    <row r="83" spans="1:8">
      <c r="A83" s="81"/>
      <c r="B83" s="81"/>
      <c r="C83" s="81"/>
      <c r="D83" s="46"/>
      <c r="G83" s="50"/>
      <c r="H83" s="50"/>
    </row>
    <row r="84" spans="1:8">
      <c r="A84" s="81"/>
      <c r="B84" s="81"/>
      <c r="C84" s="81"/>
      <c r="D84" s="46"/>
      <c r="G84" s="50"/>
      <c r="H84" s="50"/>
    </row>
    <row r="85" spans="1:8">
      <c r="A85" s="81"/>
      <c r="B85" s="81"/>
      <c r="C85" s="81"/>
      <c r="D85" s="46"/>
      <c r="G85" s="50"/>
      <c r="H85" s="50"/>
    </row>
    <row r="86" spans="1:8">
      <c r="A86" s="81"/>
      <c r="B86" s="81"/>
      <c r="C86" s="81"/>
      <c r="D86" s="46"/>
      <c r="G86" s="50"/>
      <c r="H86" s="50"/>
    </row>
    <row r="87" spans="1:8">
      <c r="A87" s="81"/>
      <c r="B87" s="81"/>
      <c r="C87" s="81"/>
      <c r="D87" s="46"/>
      <c r="G87" s="50"/>
      <c r="H87" s="50"/>
    </row>
    <row r="88" spans="1:8">
      <c r="A88" s="81"/>
      <c r="B88" s="81"/>
      <c r="C88" s="81"/>
      <c r="D88" s="46"/>
      <c r="G88" s="50"/>
      <c r="H88" s="50"/>
    </row>
    <row r="89" spans="1:8">
      <c r="A89" s="81"/>
      <c r="B89" s="81"/>
      <c r="C89" s="81"/>
      <c r="D89" s="46"/>
      <c r="G89" s="50"/>
      <c r="H89" s="50"/>
    </row>
    <row r="90" spans="1:8">
      <c r="A90" s="81"/>
      <c r="B90" s="81"/>
      <c r="C90" s="81"/>
      <c r="D90" s="46"/>
      <c r="G90" s="50"/>
      <c r="H90" s="50"/>
    </row>
  </sheetData>
  <pageMargins left="0.25" right="0.25" top="0.75" bottom="0.75" header="0.3" footer="0.3"/>
  <pageSetup paperSize="9" scale="6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H88"/>
  <sheetViews>
    <sheetView tabSelected="1" view="pageBreakPreview" topLeftCell="C1" zoomScale="81" zoomScaleNormal="100" zoomScaleSheetLayoutView="81" workbookViewId="0">
      <pane ySplit="1" topLeftCell="A30" activePane="bottomLeft" state="frozen"/>
      <selection pane="bottomLeft" activeCell="J35" sqref="J35"/>
    </sheetView>
  </sheetViews>
  <sheetFormatPr defaultColWidth="14.36328125" defaultRowHeight="17.5"/>
  <cols>
    <col min="1" max="1" width="10.36328125" style="43" customWidth="1"/>
    <col min="2" max="2" width="8.81640625" style="43" customWidth="1"/>
    <col min="3" max="3" width="11.1796875" style="43" customWidth="1"/>
    <col min="4" max="4" width="50" style="43" customWidth="1"/>
    <col min="5" max="5" width="11.36328125" style="43" customWidth="1"/>
    <col min="6" max="6" width="14" style="79" bestFit="1" customWidth="1"/>
    <col min="7" max="8" width="18.453125" style="43" bestFit="1" customWidth="1"/>
    <col min="9" max="16384" width="14.36328125" style="43"/>
  </cols>
  <sheetData>
    <row r="1" spans="1:8" ht="18.5" thickBot="1">
      <c r="A1" s="51" t="s">
        <v>2</v>
      </c>
      <c r="B1" s="57" t="s">
        <v>3</v>
      </c>
      <c r="C1" s="57" t="s">
        <v>4</v>
      </c>
      <c r="D1" s="58" t="s">
        <v>5</v>
      </c>
      <c r="E1" s="57" t="s">
        <v>6</v>
      </c>
      <c r="F1" s="141" t="s">
        <v>7</v>
      </c>
      <c r="G1" s="59" t="s">
        <v>8</v>
      </c>
      <c r="H1" s="60" t="s">
        <v>9</v>
      </c>
    </row>
    <row r="2" spans="1:8" ht="18">
      <c r="A2" s="45">
        <v>3</v>
      </c>
      <c r="B2" s="61">
        <v>15</v>
      </c>
      <c r="C2" s="61"/>
      <c r="D2" s="189" t="s">
        <v>751</v>
      </c>
      <c r="E2" s="63" t="s">
        <v>28</v>
      </c>
      <c r="F2" s="142">
        <v>0</v>
      </c>
      <c r="G2" s="64"/>
      <c r="H2" s="65" t="str">
        <f t="shared" ref="H2:H30" si="0">IF(G2&gt;0,F2*G2,"")</f>
        <v/>
      </c>
    </row>
    <row r="3" spans="1:8" ht="18">
      <c r="A3" s="45"/>
      <c r="B3" s="61"/>
      <c r="C3" s="61"/>
      <c r="D3" s="189"/>
      <c r="E3" s="63"/>
      <c r="F3" s="142"/>
      <c r="G3" s="64"/>
      <c r="H3" s="65" t="str">
        <f t="shared" si="0"/>
        <v/>
      </c>
    </row>
    <row r="4" spans="1:8" ht="18">
      <c r="A4" s="45">
        <v>3</v>
      </c>
      <c r="B4" s="61">
        <v>15</v>
      </c>
      <c r="C4" s="61"/>
      <c r="D4" s="189" t="s">
        <v>677</v>
      </c>
      <c r="E4" s="63" t="s">
        <v>28</v>
      </c>
      <c r="F4" s="142">
        <v>0</v>
      </c>
      <c r="G4" s="64"/>
      <c r="H4" s="65" t="str">
        <f t="shared" si="0"/>
        <v/>
      </c>
    </row>
    <row r="5" spans="1:8">
      <c r="A5" s="45"/>
      <c r="B5" s="61"/>
      <c r="C5" s="61"/>
      <c r="D5" s="62"/>
      <c r="E5" s="63"/>
      <c r="F5" s="142"/>
      <c r="G5" s="64"/>
      <c r="H5" s="65" t="str">
        <f t="shared" si="0"/>
        <v/>
      </c>
    </row>
    <row r="6" spans="1:8">
      <c r="A6" s="45">
        <v>3</v>
      </c>
      <c r="B6" s="61">
        <v>15</v>
      </c>
      <c r="C6" s="61"/>
      <c r="D6" s="62" t="s">
        <v>139</v>
      </c>
      <c r="E6" s="63" t="s">
        <v>137</v>
      </c>
      <c r="F6" s="142">
        <v>0</v>
      </c>
      <c r="G6" s="64"/>
      <c r="H6" s="65" t="str">
        <f t="shared" si="0"/>
        <v/>
      </c>
    </row>
    <row r="7" spans="1:8">
      <c r="A7" s="45"/>
      <c r="B7" s="61"/>
      <c r="C7" s="61"/>
      <c r="D7" s="62"/>
      <c r="E7" s="63"/>
      <c r="F7" s="142"/>
      <c r="G7" s="64"/>
      <c r="H7" s="65" t="str">
        <f t="shared" si="0"/>
        <v/>
      </c>
    </row>
    <row r="8" spans="1:8">
      <c r="A8" s="45">
        <v>3</v>
      </c>
      <c r="B8" s="61">
        <v>15</v>
      </c>
      <c r="C8" s="61"/>
      <c r="D8" s="62" t="s">
        <v>678</v>
      </c>
      <c r="E8" s="63" t="s">
        <v>39</v>
      </c>
      <c r="F8" s="142">
        <v>0</v>
      </c>
      <c r="G8" s="64"/>
      <c r="H8" s="65" t="str">
        <f t="shared" si="0"/>
        <v/>
      </c>
    </row>
    <row r="9" spans="1:8">
      <c r="A9" s="45"/>
      <c r="B9" s="61"/>
      <c r="C9" s="61"/>
      <c r="D9" s="62"/>
      <c r="E9" s="63"/>
      <c r="F9" s="142"/>
      <c r="G9" s="64"/>
      <c r="H9" s="65" t="str">
        <f t="shared" si="0"/>
        <v/>
      </c>
    </row>
    <row r="10" spans="1:8" ht="192.5">
      <c r="A10" s="45">
        <v>3</v>
      </c>
      <c r="B10" s="61">
        <v>15</v>
      </c>
      <c r="C10" s="61"/>
      <c r="D10" s="62" t="s">
        <v>679</v>
      </c>
      <c r="E10" s="63"/>
      <c r="F10" s="142">
        <v>0</v>
      </c>
      <c r="G10" s="64"/>
      <c r="H10" s="65" t="str">
        <f t="shared" si="0"/>
        <v/>
      </c>
    </row>
    <row r="11" spans="1:8" ht="35">
      <c r="A11" s="45">
        <v>3</v>
      </c>
      <c r="B11" s="61">
        <v>15</v>
      </c>
      <c r="C11" s="61"/>
      <c r="D11" s="62" t="s">
        <v>680</v>
      </c>
      <c r="E11" s="63" t="s">
        <v>39</v>
      </c>
      <c r="F11" s="142">
        <v>0</v>
      </c>
      <c r="G11" s="64"/>
      <c r="H11" s="65" t="str">
        <f t="shared" si="0"/>
        <v/>
      </c>
    </row>
    <row r="12" spans="1:8">
      <c r="A12" s="45"/>
      <c r="B12" s="61"/>
      <c r="C12" s="61"/>
      <c r="D12" s="62"/>
      <c r="E12" s="63"/>
      <c r="F12" s="142"/>
      <c r="G12" s="64"/>
      <c r="H12" s="65" t="str">
        <f t="shared" si="0"/>
        <v/>
      </c>
    </row>
    <row r="13" spans="1:8" ht="175">
      <c r="A13" s="45">
        <v>3</v>
      </c>
      <c r="B13" s="61">
        <v>15</v>
      </c>
      <c r="C13" s="61"/>
      <c r="D13" s="62" t="s">
        <v>681</v>
      </c>
      <c r="E13" s="63"/>
      <c r="F13" s="142">
        <v>0</v>
      </c>
      <c r="G13" s="64"/>
      <c r="H13" s="65" t="str">
        <f t="shared" si="0"/>
        <v/>
      </c>
    </row>
    <row r="14" spans="1:8">
      <c r="A14" s="45"/>
      <c r="B14" s="61"/>
      <c r="C14" s="61"/>
      <c r="D14" s="62"/>
      <c r="E14" s="63"/>
      <c r="F14" s="142"/>
      <c r="G14" s="64"/>
      <c r="H14" s="65" t="str">
        <f t="shared" si="0"/>
        <v/>
      </c>
    </row>
    <row r="15" spans="1:8" ht="18">
      <c r="A15" s="45">
        <v>3</v>
      </c>
      <c r="B15" s="61">
        <v>15</v>
      </c>
      <c r="C15" s="61"/>
      <c r="D15" s="189" t="s">
        <v>682</v>
      </c>
      <c r="E15" s="63" t="s">
        <v>39</v>
      </c>
      <c r="F15" s="142">
        <v>0</v>
      </c>
      <c r="G15" s="64"/>
      <c r="H15" s="65" t="str">
        <f t="shared" si="0"/>
        <v/>
      </c>
    </row>
    <row r="16" spans="1:8">
      <c r="A16" s="45"/>
      <c r="B16" s="61"/>
      <c r="C16" s="61"/>
      <c r="D16" s="62"/>
      <c r="E16" s="63"/>
      <c r="F16" s="142"/>
      <c r="G16" s="64"/>
      <c r="H16" s="65" t="str">
        <f t="shared" si="0"/>
        <v/>
      </c>
    </row>
    <row r="17" spans="1:8" ht="35">
      <c r="A17" s="45">
        <v>3</v>
      </c>
      <c r="B17" s="61">
        <v>15</v>
      </c>
      <c r="C17" s="61"/>
      <c r="D17" s="62" t="s">
        <v>683</v>
      </c>
      <c r="E17" s="63"/>
      <c r="F17" s="142">
        <v>0</v>
      </c>
      <c r="G17" s="64"/>
      <c r="H17" s="65" t="str">
        <f t="shared" si="0"/>
        <v/>
      </c>
    </row>
    <row r="18" spans="1:8">
      <c r="A18" s="45"/>
      <c r="B18" s="61"/>
      <c r="C18" s="61"/>
      <c r="D18" s="62"/>
      <c r="E18" s="63"/>
      <c r="F18" s="142"/>
      <c r="G18" s="64"/>
      <c r="H18" s="65" t="str">
        <f t="shared" si="0"/>
        <v/>
      </c>
    </row>
    <row r="19" spans="1:8" ht="18">
      <c r="A19" s="45">
        <v>3</v>
      </c>
      <c r="B19" s="61">
        <v>15</v>
      </c>
      <c r="C19" s="61"/>
      <c r="D19" s="189" t="s">
        <v>684</v>
      </c>
      <c r="E19" s="63" t="s">
        <v>137</v>
      </c>
      <c r="F19" s="142">
        <v>0</v>
      </c>
      <c r="G19" s="64"/>
      <c r="H19" s="65" t="str">
        <f t="shared" si="0"/>
        <v/>
      </c>
    </row>
    <row r="20" spans="1:8">
      <c r="A20" s="45"/>
      <c r="B20" s="61"/>
      <c r="C20" s="61"/>
      <c r="D20" s="62"/>
      <c r="E20" s="63"/>
      <c r="F20" s="142"/>
      <c r="G20" s="64"/>
      <c r="H20" s="65" t="str">
        <f t="shared" si="0"/>
        <v/>
      </c>
    </row>
    <row r="21" spans="1:8" ht="81" customHeight="1">
      <c r="A21" s="45">
        <v>3</v>
      </c>
      <c r="B21" s="61">
        <v>15</v>
      </c>
      <c r="C21" s="61">
        <v>1</v>
      </c>
      <c r="D21" s="62" t="s">
        <v>773</v>
      </c>
      <c r="E21" s="63" t="s">
        <v>41</v>
      </c>
      <c r="F21" s="249">
        <v>1</v>
      </c>
      <c r="G21" s="64">
        <v>7000</v>
      </c>
      <c r="H21" s="65">
        <f t="shared" si="0"/>
        <v>7000</v>
      </c>
    </row>
    <row r="22" spans="1:8">
      <c r="A22" s="45"/>
      <c r="B22" s="61"/>
      <c r="C22" s="61"/>
      <c r="D22" s="62"/>
      <c r="E22" s="63"/>
      <c r="F22" s="142"/>
      <c r="G22" s="64"/>
      <c r="H22" s="65" t="str">
        <f t="shared" si="0"/>
        <v/>
      </c>
    </row>
    <row r="23" spans="1:8" ht="18">
      <c r="A23" s="115">
        <v>2</v>
      </c>
      <c r="B23" s="84">
        <v>12</v>
      </c>
      <c r="C23" s="84"/>
      <c r="D23" s="149" t="s">
        <v>543</v>
      </c>
      <c r="E23" s="86" t="s">
        <v>137</v>
      </c>
      <c r="F23" s="143">
        <v>0</v>
      </c>
      <c r="G23" s="87"/>
      <c r="H23" s="88" t="str">
        <f t="shared" si="0"/>
        <v/>
      </c>
    </row>
    <row r="24" spans="1:8">
      <c r="A24" s="115"/>
      <c r="B24" s="84"/>
      <c r="C24" s="84"/>
      <c r="D24" s="85"/>
      <c r="E24" s="86"/>
      <c r="F24" s="143"/>
      <c r="G24" s="87"/>
      <c r="H24" s="88" t="str">
        <f t="shared" si="0"/>
        <v/>
      </c>
    </row>
    <row r="25" spans="1:8">
      <c r="A25" s="115">
        <v>2</v>
      </c>
      <c r="B25" s="84">
        <v>12</v>
      </c>
      <c r="C25" s="84"/>
      <c r="D25" s="85" t="s">
        <v>544</v>
      </c>
      <c r="E25" s="86" t="s">
        <v>39</v>
      </c>
      <c r="F25" s="143">
        <v>0</v>
      </c>
      <c r="G25" s="87"/>
      <c r="H25" s="88" t="str">
        <f t="shared" si="0"/>
        <v/>
      </c>
    </row>
    <row r="26" spans="1:8">
      <c r="A26" s="115"/>
      <c r="B26" s="84"/>
      <c r="C26" s="84"/>
      <c r="D26" s="85"/>
      <c r="E26" s="86"/>
      <c r="F26" s="143"/>
      <c r="G26" s="87"/>
      <c r="H26" s="88" t="str">
        <f t="shared" si="0"/>
        <v/>
      </c>
    </row>
    <row r="27" spans="1:8" ht="105">
      <c r="A27" s="115">
        <v>2</v>
      </c>
      <c r="B27" s="84">
        <v>12</v>
      </c>
      <c r="C27" s="84">
        <v>1</v>
      </c>
      <c r="D27" s="85" t="s">
        <v>740</v>
      </c>
      <c r="E27" s="86" t="s">
        <v>180</v>
      </c>
      <c r="F27" s="249">
        <v>1</v>
      </c>
      <c r="G27" s="87">
        <v>500</v>
      </c>
      <c r="H27" s="88">
        <f t="shared" si="0"/>
        <v>500</v>
      </c>
    </row>
    <row r="28" spans="1:8" ht="18">
      <c r="A28" s="115"/>
      <c r="B28" s="84"/>
      <c r="C28" s="84"/>
      <c r="D28" s="149" t="s">
        <v>739</v>
      </c>
      <c r="E28" s="86"/>
      <c r="F28" s="143"/>
      <c r="G28" s="87"/>
      <c r="H28" s="88" t="str">
        <f t="shared" si="0"/>
        <v/>
      </c>
    </row>
    <row r="29" spans="1:8">
      <c r="A29" s="115"/>
      <c r="B29" s="84"/>
      <c r="C29" s="84"/>
      <c r="D29" s="85"/>
      <c r="E29" s="86"/>
      <c r="F29" s="143"/>
      <c r="G29" s="87"/>
      <c r="H29" s="88"/>
    </row>
    <row r="30" spans="1:8" ht="87.5">
      <c r="A30" s="115">
        <v>2</v>
      </c>
      <c r="B30" s="84">
        <v>12</v>
      </c>
      <c r="C30" s="84">
        <v>2</v>
      </c>
      <c r="D30" s="85" t="s">
        <v>758</v>
      </c>
      <c r="E30" s="86" t="s">
        <v>772</v>
      </c>
      <c r="F30" s="249">
        <v>1</v>
      </c>
      <c r="G30" s="87">
        <v>1200</v>
      </c>
      <c r="H30" s="88">
        <f t="shared" si="0"/>
        <v>1200</v>
      </c>
    </row>
    <row r="31" spans="1:8">
      <c r="A31" s="45"/>
      <c r="B31" s="61"/>
      <c r="C31" s="61"/>
      <c r="D31" s="85"/>
      <c r="E31" s="63"/>
      <c r="F31" s="142"/>
      <c r="G31" s="64"/>
      <c r="H31" s="65"/>
    </row>
    <row r="32" spans="1:8" ht="35">
      <c r="A32" s="45"/>
      <c r="B32" s="61"/>
      <c r="C32" s="61"/>
      <c r="D32" s="85" t="s">
        <v>781</v>
      </c>
      <c r="E32" s="63" t="s">
        <v>769</v>
      </c>
      <c r="F32" s="249">
        <v>1</v>
      </c>
      <c r="G32" s="64">
        <v>50000</v>
      </c>
      <c r="H32" s="65">
        <f t="shared" ref="H32" si="1">IF(G32&gt;0,F32*G32,"")</f>
        <v>50000</v>
      </c>
    </row>
    <row r="33" spans="1:8" ht="18" thickBot="1">
      <c r="A33" s="45"/>
      <c r="B33" s="61"/>
      <c r="C33" s="61"/>
      <c r="D33" s="62"/>
      <c r="E33" s="63"/>
      <c r="F33" s="142"/>
      <c r="G33" s="64"/>
      <c r="H33" s="65" t="str">
        <f>IF(G33&gt;0,F33*G33,"")</f>
        <v/>
      </c>
    </row>
    <row r="34" spans="1:8" ht="18.5" thickBot="1">
      <c r="A34" s="173">
        <v>3</v>
      </c>
      <c r="B34" s="174">
        <v>15</v>
      </c>
      <c r="C34" s="174"/>
      <c r="D34" s="69" t="s">
        <v>133</v>
      </c>
      <c r="E34" s="175"/>
      <c r="F34" s="176"/>
      <c r="G34" s="77"/>
      <c r="H34" s="72">
        <f>SUM(H21:H33)</f>
        <v>58700</v>
      </c>
    </row>
    <row r="35" spans="1:8">
      <c r="A35" s="81"/>
      <c r="B35" s="81"/>
      <c r="C35" s="81"/>
      <c r="D35" s="46"/>
      <c r="G35" s="50"/>
      <c r="H35" s="50"/>
    </row>
    <row r="36" spans="1:8">
      <c r="A36" s="81"/>
      <c r="B36" s="81"/>
      <c r="C36" s="81"/>
      <c r="D36" s="46"/>
      <c r="G36" s="50"/>
      <c r="H36" s="50"/>
    </row>
    <row r="37" spans="1:8">
      <c r="A37" s="81"/>
      <c r="B37" s="81"/>
      <c r="C37" s="81"/>
      <c r="D37" s="46"/>
      <c r="G37" s="50"/>
      <c r="H37" s="50"/>
    </row>
    <row r="38" spans="1:8">
      <c r="A38" s="81"/>
      <c r="B38" s="81"/>
      <c r="C38" s="81"/>
      <c r="D38" s="46"/>
      <c r="G38" s="50"/>
      <c r="H38" s="50"/>
    </row>
    <row r="39" spans="1:8">
      <c r="A39" s="81"/>
      <c r="B39" s="81"/>
      <c r="C39" s="81"/>
      <c r="D39" s="46"/>
      <c r="G39" s="50"/>
      <c r="H39" s="50"/>
    </row>
    <row r="40" spans="1:8">
      <c r="A40" s="81"/>
      <c r="B40" s="81"/>
      <c r="C40" s="81"/>
      <c r="D40" s="46"/>
      <c r="G40" s="50"/>
      <c r="H40" s="50"/>
    </row>
    <row r="41" spans="1:8">
      <c r="A41" s="81"/>
      <c r="B41" s="81"/>
      <c r="C41" s="81"/>
      <c r="D41" s="46"/>
      <c r="G41" s="50"/>
      <c r="H41" s="50"/>
    </row>
    <row r="42" spans="1:8">
      <c r="A42" s="81"/>
      <c r="B42" s="81"/>
      <c r="C42" s="81"/>
      <c r="D42" s="46"/>
      <c r="G42" s="50"/>
      <c r="H42" s="50"/>
    </row>
    <row r="43" spans="1:8">
      <c r="A43" s="81"/>
      <c r="B43" s="81"/>
      <c r="C43" s="81"/>
      <c r="D43" s="46"/>
      <c r="G43" s="50"/>
      <c r="H43" s="50"/>
    </row>
    <row r="44" spans="1:8">
      <c r="A44" s="81"/>
      <c r="B44" s="81"/>
      <c r="C44" s="81"/>
      <c r="D44" s="46"/>
      <c r="G44" s="50"/>
      <c r="H44" s="50"/>
    </row>
    <row r="45" spans="1:8">
      <c r="A45" s="81"/>
      <c r="B45" s="81"/>
      <c r="C45" s="81"/>
      <c r="D45" s="46"/>
      <c r="G45" s="50"/>
      <c r="H45" s="50"/>
    </row>
    <row r="46" spans="1:8">
      <c r="A46" s="81"/>
      <c r="B46" s="81"/>
      <c r="C46" s="81"/>
      <c r="D46" s="46"/>
      <c r="G46" s="50"/>
      <c r="H46" s="50"/>
    </row>
    <row r="47" spans="1:8">
      <c r="A47" s="81"/>
      <c r="B47" s="81"/>
      <c r="C47" s="81"/>
      <c r="D47" s="46"/>
      <c r="G47" s="50"/>
      <c r="H47" s="50"/>
    </row>
    <row r="48" spans="1:8">
      <c r="A48" s="81"/>
      <c r="B48" s="81"/>
      <c r="C48" s="81"/>
      <c r="D48" s="46"/>
      <c r="G48" s="50"/>
      <c r="H48" s="50"/>
    </row>
    <row r="49" spans="1:8">
      <c r="A49" s="81"/>
      <c r="B49" s="81"/>
      <c r="C49" s="81"/>
      <c r="D49" s="46"/>
      <c r="G49" s="50"/>
      <c r="H49" s="50"/>
    </row>
    <row r="50" spans="1:8">
      <c r="A50" s="81"/>
      <c r="B50" s="81"/>
      <c r="C50" s="81"/>
      <c r="D50" s="46"/>
      <c r="G50" s="50"/>
      <c r="H50" s="50"/>
    </row>
    <row r="51" spans="1:8">
      <c r="A51" s="81"/>
      <c r="B51" s="81"/>
      <c r="C51" s="81"/>
      <c r="D51" s="46"/>
      <c r="G51" s="50"/>
      <c r="H51" s="50"/>
    </row>
    <row r="52" spans="1:8">
      <c r="A52" s="81"/>
      <c r="B52" s="81"/>
      <c r="C52" s="81"/>
      <c r="D52" s="46"/>
      <c r="G52" s="50"/>
      <c r="H52" s="50"/>
    </row>
    <row r="53" spans="1:8">
      <c r="A53" s="81"/>
      <c r="B53" s="81"/>
      <c r="C53" s="81"/>
      <c r="D53" s="46"/>
      <c r="G53" s="50"/>
      <c r="H53" s="50"/>
    </row>
    <row r="54" spans="1:8">
      <c r="A54" s="81"/>
      <c r="B54" s="81"/>
      <c r="C54" s="81"/>
      <c r="D54" s="46"/>
      <c r="G54" s="50"/>
      <c r="H54" s="50"/>
    </row>
    <row r="55" spans="1:8">
      <c r="A55" s="81"/>
      <c r="B55" s="81"/>
      <c r="C55" s="81"/>
      <c r="D55" s="46"/>
      <c r="G55" s="50"/>
      <c r="H55" s="50"/>
    </row>
    <row r="56" spans="1:8">
      <c r="A56" s="81"/>
      <c r="B56" s="81"/>
      <c r="C56" s="81"/>
      <c r="D56" s="46"/>
      <c r="G56" s="50"/>
      <c r="H56" s="50"/>
    </row>
    <row r="57" spans="1:8">
      <c r="A57" s="81"/>
      <c r="B57" s="81"/>
      <c r="C57" s="81"/>
      <c r="D57" s="46"/>
      <c r="G57" s="50"/>
      <c r="H57" s="50"/>
    </row>
    <row r="58" spans="1:8">
      <c r="A58" s="81"/>
      <c r="B58" s="81"/>
      <c r="C58" s="81"/>
      <c r="D58" s="46"/>
      <c r="G58" s="50"/>
      <c r="H58" s="50"/>
    </row>
    <row r="59" spans="1:8">
      <c r="A59" s="81"/>
      <c r="B59" s="81"/>
      <c r="C59" s="81"/>
      <c r="D59" s="46"/>
      <c r="G59" s="50"/>
      <c r="H59" s="50"/>
    </row>
    <row r="60" spans="1:8">
      <c r="A60" s="81"/>
      <c r="B60" s="81"/>
      <c r="C60" s="81"/>
      <c r="D60" s="46"/>
      <c r="G60" s="50"/>
      <c r="H60" s="50"/>
    </row>
    <row r="61" spans="1:8">
      <c r="A61" s="81"/>
      <c r="B61" s="81"/>
      <c r="C61" s="81"/>
      <c r="D61" s="46"/>
      <c r="G61" s="50"/>
      <c r="H61" s="50"/>
    </row>
    <row r="62" spans="1:8">
      <c r="A62" s="81"/>
      <c r="B62" s="81"/>
      <c r="C62" s="81"/>
      <c r="D62" s="46"/>
      <c r="G62" s="50"/>
      <c r="H62" s="50"/>
    </row>
    <row r="63" spans="1:8">
      <c r="A63" s="81"/>
      <c r="B63" s="81"/>
      <c r="C63" s="81"/>
      <c r="D63" s="46"/>
      <c r="G63" s="50"/>
      <c r="H63" s="50"/>
    </row>
    <row r="64" spans="1:8">
      <c r="A64" s="81"/>
      <c r="B64" s="81"/>
      <c r="C64" s="81"/>
      <c r="D64" s="46"/>
      <c r="G64" s="50"/>
      <c r="H64" s="50"/>
    </row>
    <row r="65" spans="1:8">
      <c r="A65" s="81"/>
      <c r="B65" s="81"/>
      <c r="C65" s="81"/>
      <c r="D65" s="46"/>
      <c r="G65" s="50"/>
      <c r="H65" s="50"/>
    </row>
    <row r="66" spans="1:8">
      <c r="A66" s="81"/>
      <c r="B66" s="81"/>
      <c r="C66" s="81"/>
      <c r="D66" s="46"/>
      <c r="G66" s="50"/>
      <c r="H66" s="50"/>
    </row>
    <row r="67" spans="1:8">
      <c r="A67" s="81"/>
      <c r="B67" s="81"/>
      <c r="C67" s="81"/>
      <c r="D67" s="46"/>
      <c r="G67" s="50"/>
      <c r="H67" s="50"/>
    </row>
    <row r="68" spans="1:8">
      <c r="A68" s="81"/>
      <c r="B68" s="81"/>
      <c r="C68" s="81"/>
      <c r="D68" s="46"/>
      <c r="G68" s="50"/>
      <c r="H68" s="50"/>
    </row>
    <row r="69" spans="1:8">
      <c r="A69" s="81"/>
      <c r="B69" s="81"/>
      <c r="C69" s="81"/>
      <c r="D69" s="46"/>
      <c r="G69" s="50"/>
      <c r="H69" s="50"/>
    </row>
    <row r="70" spans="1:8">
      <c r="A70" s="81"/>
      <c r="B70" s="81"/>
      <c r="C70" s="81"/>
      <c r="D70" s="46"/>
      <c r="G70" s="50"/>
      <c r="H70" s="50"/>
    </row>
    <row r="71" spans="1:8">
      <c r="A71" s="81"/>
      <c r="B71" s="81"/>
      <c r="C71" s="81"/>
      <c r="D71" s="46"/>
      <c r="G71" s="50"/>
      <c r="H71" s="50"/>
    </row>
    <row r="72" spans="1:8">
      <c r="A72" s="81"/>
      <c r="B72" s="81"/>
      <c r="C72" s="81"/>
      <c r="D72" s="46"/>
      <c r="G72" s="50"/>
      <c r="H72" s="50"/>
    </row>
    <row r="73" spans="1:8">
      <c r="A73" s="81"/>
      <c r="B73" s="81"/>
      <c r="C73" s="81"/>
      <c r="D73" s="46"/>
      <c r="G73" s="50"/>
      <c r="H73" s="50"/>
    </row>
    <row r="74" spans="1:8">
      <c r="A74" s="81"/>
      <c r="B74" s="81"/>
      <c r="C74" s="81"/>
      <c r="D74" s="46"/>
      <c r="G74" s="50"/>
      <c r="H74" s="50"/>
    </row>
    <row r="75" spans="1:8">
      <c r="A75" s="81"/>
      <c r="B75" s="81"/>
      <c r="C75" s="81"/>
      <c r="D75" s="46"/>
      <c r="G75" s="50"/>
      <c r="H75" s="50"/>
    </row>
    <row r="76" spans="1:8">
      <c r="A76" s="81"/>
      <c r="B76" s="81"/>
      <c r="C76" s="81"/>
      <c r="D76" s="46"/>
      <c r="G76" s="50"/>
      <c r="H76" s="50"/>
    </row>
    <row r="77" spans="1:8">
      <c r="A77" s="81"/>
      <c r="B77" s="81"/>
      <c r="C77" s="81"/>
      <c r="D77" s="46"/>
      <c r="G77" s="50"/>
      <c r="H77" s="50"/>
    </row>
    <row r="78" spans="1:8">
      <c r="A78" s="81"/>
      <c r="B78" s="81"/>
      <c r="C78" s="81"/>
      <c r="D78" s="46"/>
      <c r="G78" s="50"/>
      <c r="H78" s="50"/>
    </row>
    <row r="79" spans="1:8">
      <c r="A79" s="81"/>
      <c r="B79" s="81"/>
      <c r="C79" s="81"/>
      <c r="D79" s="46"/>
      <c r="G79" s="50"/>
      <c r="H79" s="50"/>
    </row>
    <row r="80" spans="1:8">
      <c r="A80" s="81"/>
      <c r="B80" s="81"/>
      <c r="C80" s="81"/>
      <c r="D80" s="46"/>
      <c r="G80" s="50"/>
      <c r="H80" s="50"/>
    </row>
    <row r="81" spans="1:8">
      <c r="A81" s="81"/>
      <c r="B81" s="81"/>
      <c r="C81" s="81"/>
      <c r="D81" s="46"/>
      <c r="G81" s="50"/>
      <c r="H81" s="50"/>
    </row>
    <row r="82" spans="1:8">
      <c r="A82" s="81"/>
      <c r="B82" s="81"/>
      <c r="C82" s="81"/>
      <c r="D82" s="46"/>
      <c r="G82" s="50"/>
      <c r="H82" s="50"/>
    </row>
    <row r="83" spans="1:8">
      <c r="A83" s="81"/>
      <c r="B83" s="81"/>
      <c r="C83" s="81"/>
      <c r="D83" s="46"/>
      <c r="G83" s="50"/>
      <c r="H83" s="50"/>
    </row>
    <row r="84" spans="1:8">
      <c r="A84" s="81"/>
      <c r="B84" s="81"/>
      <c r="C84" s="81"/>
      <c r="D84" s="46"/>
      <c r="G84" s="50"/>
      <c r="H84" s="50"/>
    </row>
    <row r="85" spans="1:8">
      <c r="A85" s="81"/>
      <c r="B85" s="81"/>
      <c r="C85" s="81"/>
      <c r="D85" s="46"/>
      <c r="G85" s="50"/>
      <c r="H85" s="50"/>
    </row>
    <row r="86" spans="1:8">
      <c r="A86" s="81"/>
      <c r="B86" s="81"/>
      <c r="C86" s="81"/>
      <c r="D86" s="46"/>
      <c r="G86" s="50"/>
      <c r="H86" s="50"/>
    </row>
    <row r="87" spans="1:8">
      <c r="A87" s="81"/>
      <c r="B87" s="81"/>
      <c r="C87" s="81"/>
      <c r="D87" s="46"/>
      <c r="G87" s="50"/>
      <c r="H87" s="50"/>
    </row>
    <row r="88" spans="1:8">
      <c r="A88" s="81"/>
      <c r="B88" s="81"/>
      <c r="C88" s="81"/>
      <c r="D88" s="46"/>
      <c r="G88" s="50"/>
      <c r="H88" s="50"/>
    </row>
  </sheetData>
  <pageMargins left="0.25" right="0.25" top="0.75" bottom="0.75" header="0.3" footer="0.3"/>
  <pageSetup paperSize="9" scale="69" fitToHeight="0" orientation="portrait" r:id="rId1"/>
  <rowBreaks count="1" manualBreakCount="1">
    <brk id="12" max="7"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F74"/>
  <sheetViews>
    <sheetView zoomScale="88" zoomScaleNormal="88" zoomScaleSheetLayoutView="40" workbookViewId="0">
      <pane ySplit="4" topLeftCell="A5" activePane="bottomLeft" state="frozen"/>
      <selection activeCell="B1" sqref="B1"/>
      <selection pane="bottomLeft" activeCell="D4" sqref="D4"/>
    </sheetView>
  </sheetViews>
  <sheetFormatPr defaultColWidth="14.36328125" defaultRowHeight="15" customHeight="1"/>
  <cols>
    <col min="1" max="1" width="10.08984375" style="43" customWidth="1"/>
    <col min="2" max="2" width="38.453125" style="43" customWidth="1"/>
    <col min="3" max="3" width="19.54296875" style="43" customWidth="1"/>
    <col min="4" max="4" width="42.81640625" style="43" customWidth="1"/>
    <col min="5" max="5" width="52" style="43" customWidth="1"/>
    <col min="6" max="16384" width="14.36328125" style="43"/>
  </cols>
  <sheetData>
    <row r="1" spans="1:6" ht="18">
      <c r="A1" s="41" t="s">
        <v>715</v>
      </c>
      <c r="B1" s="38"/>
      <c r="C1" s="39"/>
      <c r="D1" s="40"/>
      <c r="E1" s="40"/>
    </row>
    <row r="2" spans="1:6" ht="18.5" thickBot="1">
      <c r="A2" s="41" t="s">
        <v>765</v>
      </c>
      <c r="B2" s="38"/>
      <c r="C2" s="39"/>
      <c r="D2" s="40"/>
      <c r="E2" s="40"/>
    </row>
    <row r="3" spans="1:6" ht="28" customHeight="1">
      <c r="A3" s="232"/>
      <c r="B3" s="233"/>
      <c r="C3" s="259" t="s">
        <v>706</v>
      </c>
      <c r="D3" s="260"/>
      <c r="E3" s="261"/>
    </row>
    <row r="4" spans="1:6" ht="18.5" thickBot="1">
      <c r="A4" s="234" t="s">
        <v>707</v>
      </c>
      <c r="B4" s="235" t="s">
        <v>5</v>
      </c>
      <c r="C4" s="226" t="s">
        <v>708</v>
      </c>
      <c r="D4" s="42" t="s">
        <v>9</v>
      </c>
      <c r="E4" s="241" t="s">
        <v>766</v>
      </c>
      <c r="F4" s="92"/>
    </row>
    <row r="5" spans="1:6" ht="18">
      <c r="A5" s="115"/>
      <c r="B5" s="236" t="s">
        <v>709</v>
      </c>
      <c r="C5" s="227"/>
      <c r="D5" s="47"/>
      <c r="E5" s="48"/>
    </row>
    <row r="6" spans="1:6" ht="13.5" customHeight="1">
      <c r="A6" s="115"/>
      <c r="B6" s="236"/>
      <c r="C6" s="227"/>
      <c r="D6" s="47"/>
      <c r="E6" s="48"/>
    </row>
    <row r="7" spans="1:6" ht="18">
      <c r="A7" s="128" t="s">
        <v>710</v>
      </c>
      <c r="B7" s="236"/>
      <c r="C7" s="228"/>
      <c r="D7" s="47"/>
      <c r="E7" s="49"/>
    </row>
    <row r="8" spans="1:6" ht="18">
      <c r="A8" s="115"/>
      <c r="B8" s="236"/>
      <c r="C8" s="227"/>
      <c r="D8" s="47"/>
      <c r="E8" s="48"/>
    </row>
    <row r="9" spans="1:6" ht="17.5">
      <c r="A9" s="115">
        <v>1</v>
      </c>
      <c r="B9" s="237" t="s">
        <v>780</v>
      </c>
      <c r="C9" s="199">
        <v>2</v>
      </c>
      <c r="D9" s="47"/>
      <c r="E9" s="48">
        <f>'P &amp; G'!H23</f>
        <v>18000</v>
      </c>
    </row>
    <row r="10" spans="1:6" ht="17.5">
      <c r="A10" s="115">
        <f t="shared" ref="A10:A23" si="0">A9+1</f>
        <v>2</v>
      </c>
      <c r="B10" s="237" t="s">
        <v>669</v>
      </c>
      <c r="C10" s="199">
        <v>7</v>
      </c>
      <c r="D10" s="47"/>
      <c r="E10" s="48">
        <f>Earthworks!H95</f>
        <v>0</v>
      </c>
    </row>
    <row r="11" spans="1:6" ht="35">
      <c r="A11" s="115">
        <f t="shared" si="0"/>
        <v>3</v>
      </c>
      <c r="B11" s="237" t="s">
        <v>746</v>
      </c>
      <c r="C11" s="199">
        <v>7</v>
      </c>
      <c r="D11" s="47"/>
      <c r="E11" s="48">
        <f>'Foundations &amp; CFR'!H40</f>
        <v>0</v>
      </c>
    </row>
    <row r="12" spans="1:6" ht="17.5">
      <c r="A12" s="115">
        <f t="shared" si="0"/>
        <v>4</v>
      </c>
      <c r="B12" s="237" t="s">
        <v>654</v>
      </c>
      <c r="C12" s="199">
        <v>7</v>
      </c>
      <c r="D12" s="47"/>
      <c r="E12" s="48">
        <f>Masonry!H83</f>
        <v>0</v>
      </c>
    </row>
    <row r="13" spans="1:6" ht="17.5">
      <c r="A13" s="115">
        <f t="shared" si="0"/>
        <v>5</v>
      </c>
      <c r="B13" s="237" t="s">
        <v>319</v>
      </c>
      <c r="C13" s="199">
        <v>7</v>
      </c>
      <c r="D13" s="47"/>
      <c r="E13" s="48">
        <f>Waterproofing!H51</f>
        <v>0</v>
      </c>
    </row>
    <row r="14" spans="1:6" ht="17.5">
      <c r="A14" s="115">
        <f t="shared" si="0"/>
        <v>6</v>
      </c>
      <c r="B14" s="237" t="s">
        <v>655</v>
      </c>
      <c r="C14" s="199">
        <v>7</v>
      </c>
      <c r="D14" s="225"/>
      <c r="E14" s="48">
        <f>'Roof Covering'!H45</f>
        <v>0</v>
      </c>
    </row>
    <row r="15" spans="1:6" ht="17.5">
      <c r="A15" s="115">
        <f t="shared" si="0"/>
        <v>7</v>
      </c>
      <c r="B15" s="237" t="s">
        <v>656</v>
      </c>
      <c r="C15" s="199">
        <v>7</v>
      </c>
      <c r="D15" s="47"/>
      <c r="E15" s="48">
        <f>'Carpentry &amp; Joinery'!H62</f>
        <v>0</v>
      </c>
    </row>
    <row r="16" spans="1:6" ht="15.75" customHeight="1">
      <c r="A16" s="115">
        <f t="shared" si="0"/>
        <v>8</v>
      </c>
      <c r="B16" s="237" t="s">
        <v>711</v>
      </c>
      <c r="C16" s="199">
        <v>7</v>
      </c>
      <c r="D16" s="47"/>
      <c r="E16" s="48">
        <f>Ceilings!H41</f>
        <v>0</v>
      </c>
    </row>
    <row r="17" spans="1:5" ht="15.75" customHeight="1">
      <c r="A17" s="115">
        <f t="shared" si="0"/>
        <v>9</v>
      </c>
      <c r="B17" s="237" t="s">
        <v>659</v>
      </c>
      <c r="C17" s="199">
        <v>7</v>
      </c>
      <c r="D17" s="47"/>
      <c r="E17" s="48">
        <f>Metalwork!H71</f>
        <v>0</v>
      </c>
    </row>
    <row r="18" spans="1:5" ht="15.75" customHeight="1">
      <c r="A18" s="115">
        <f t="shared" si="0"/>
        <v>10</v>
      </c>
      <c r="B18" s="237" t="s">
        <v>660</v>
      </c>
      <c r="C18" s="199">
        <v>7</v>
      </c>
      <c r="D18" s="47"/>
      <c r="E18" s="48">
        <f>Plastering!H53</f>
        <v>0</v>
      </c>
    </row>
    <row r="19" spans="1:5" ht="15.75" customHeight="1">
      <c r="A19" s="115">
        <f t="shared" si="0"/>
        <v>11</v>
      </c>
      <c r="B19" s="237" t="s">
        <v>712</v>
      </c>
      <c r="C19" s="199">
        <v>7</v>
      </c>
      <c r="D19" s="47"/>
      <c r="E19" s="48">
        <f>Tiling!H75</f>
        <v>0</v>
      </c>
    </row>
    <row r="20" spans="1:5" ht="15.75" customHeight="1">
      <c r="A20" s="115">
        <f t="shared" si="0"/>
        <v>12</v>
      </c>
      <c r="B20" s="237" t="s">
        <v>662</v>
      </c>
      <c r="C20" s="199">
        <v>7</v>
      </c>
      <c r="D20" s="47"/>
      <c r="E20" s="48"/>
    </row>
    <row r="21" spans="1:5" ht="15.75" customHeight="1">
      <c r="A21" s="115">
        <f t="shared" si="0"/>
        <v>13</v>
      </c>
      <c r="B21" s="237" t="s">
        <v>663</v>
      </c>
      <c r="C21" s="199">
        <v>7</v>
      </c>
      <c r="D21" s="47"/>
      <c r="E21" s="48">
        <f>Paintwork!H57</f>
        <v>0</v>
      </c>
    </row>
    <row r="22" spans="1:5" ht="15.75" customHeight="1">
      <c r="A22" s="115">
        <f t="shared" si="0"/>
        <v>14</v>
      </c>
      <c r="B22" s="237" t="s">
        <v>696</v>
      </c>
      <c r="C22" s="199">
        <v>7</v>
      </c>
      <c r="D22" s="47"/>
      <c r="E22" s="48">
        <f>'External Works'!H81</f>
        <v>0</v>
      </c>
    </row>
    <row r="23" spans="1:5" ht="15.75" customHeight="1">
      <c r="A23" s="115">
        <f t="shared" si="0"/>
        <v>15</v>
      </c>
      <c r="B23" s="237" t="s">
        <v>713</v>
      </c>
      <c r="C23" s="199">
        <v>1</v>
      </c>
      <c r="D23" s="47"/>
      <c r="E23" s="48">
        <f>'Provisional Sums'!H34</f>
        <v>58700</v>
      </c>
    </row>
    <row r="24" spans="1:5" ht="15.75" customHeight="1">
      <c r="A24" s="115"/>
      <c r="B24" s="237"/>
      <c r="C24" s="227"/>
      <c r="D24" s="47"/>
      <c r="E24" s="48"/>
    </row>
    <row r="25" spans="1:5" ht="15.75" customHeight="1">
      <c r="A25" s="115"/>
      <c r="B25" s="236" t="s">
        <v>701</v>
      </c>
      <c r="C25" s="227"/>
      <c r="D25" s="47"/>
      <c r="E25" s="49"/>
    </row>
    <row r="26" spans="1:5" ht="15.75" customHeight="1">
      <c r="A26" s="115"/>
      <c r="B26" s="237"/>
      <c r="C26" s="227"/>
      <c r="D26" s="47"/>
      <c r="E26" s="48"/>
    </row>
    <row r="27" spans="1:5" ht="15.75" customHeight="1">
      <c r="A27" s="115"/>
      <c r="B27" s="238" t="s">
        <v>768</v>
      </c>
      <c r="C27" s="229"/>
      <c r="D27" s="177"/>
      <c r="E27" s="178"/>
    </row>
    <row r="28" spans="1:5" ht="15.75" customHeight="1">
      <c r="A28" s="115"/>
      <c r="B28" s="238"/>
      <c r="C28" s="229"/>
      <c r="D28" s="177"/>
      <c r="E28" s="178" t="str">
        <f t="shared" ref="E28" si="1">IF(D28&gt;0,C28*D28,"")</f>
        <v/>
      </c>
    </row>
    <row r="29" spans="1:5" ht="15.75" customHeight="1">
      <c r="A29" s="115"/>
      <c r="B29" s="236" t="s">
        <v>701</v>
      </c>
      <c r="C29" s="227"/>
      <c r="D29" s="47"/>
      <c r="E29" s="49"/>
    </row>
    <row r="30" spans="1:5" ht="15.75" customHeight="1">
      <c r="A30" s="115"/>
      <c r="B30" s="237"/>
      <c r="C30" s="227"/>
      <c r="D30" s="47"/>
      <c r="E30" s="48"/>
    </row>
    <row r="31" spans="1:5" ht="21.65" customHeight="1">
      <c r="A31" s="115"/>
      <c r="B31" s="237" t="s">
        <v>703</v>
      </c>
      <c r="C31" s="230">
        <v>0.15</v>
      </c>
      <c r="D31" s="47"/>
      <c r="E31" s="48"/>
    </row>
    <row r="32" spans="1:5" ht="15.75" customHeight="1" thickBot="1">
      <c r="A32" s="115"/>
      <c r="B32" s="237"/>
      <c r="C32" s="227"/>
      <c r="D32" s="47"/>
      <c r="E32" s="48"/>
    </row>
    <row r="33" spans="1:5" ht="36.5" thickBot="1">
      <c r="A33" s="239"/>
      <c r="B33" s="240" t="s">
        <v>714</v>
      </c>
      <c r="C33" s="231"/>
      <c r="D33" s="52"/>
      <c r="E33" s="53"/>
    </row>
    <row r="34" spans="1:5" ht="15.75" customHeight="1"/>
    <row r="35" spans="1:5" ht="15.75" customHeight="1"/>
    <row r="36" spans="1:5" ht="15.75" customHeight="1"/>
    <row r="37" spans="1:5" ht="15.75" customHeight="1">
      <c r="E37" s="79"/>
    </row>
    <row r="38" spans="1:5" ht="15.75" customHeight="1"/>
    <row r="39" spans="1:5" ht="15.75" customHeight="1">
      <c r="E39" s="186"/>
    </row>
    <row r="40" spans="1:5" ht="15.75" customHeight="1"/>
    <row r="41" spans="1:5" ht="15.75" customHeight="1"/>
    <row r="42" spans="1:5" ht="15.75" customHeight="1"/>
    <row r="43" spans="1:5" ht="15.75" customHeight="1"/>
    <row r="44" spans="1:5" ht="15.75" customHeight="1"/>
    <row r="45" spans="1:5" ht="15.75" customHeight="1"/>
    <row r="46" spans="1:5" ht="15.75" customHeight="1"/>
    <row r="47" spans="1:5" ht="15.75" customHeight="1"/>
    <row r="48" spans="1:5"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sheetData>
  <mergeCells count="1">
    <mergeCell ref="C3:E3"/>
  </mergeCells>
  <pageMargins left="0.70866141732283472" right="0.70866141732283472" top="0.74803149606299213" bottom="0.74803149606299213" header="0" footer="0"/>
  <pageSetup paperSize="9"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3"/>
  <sheetViews>
    <sheetView view="pageBreakPreview" zoomScale="76" zoomScaleNormal="100" zoomScaleSheetLayoutView="76" workbookViewId="0">
      <pane ySplit="1" topLeftCell="A2" activePane="bottomLeft" state="frozen"/>
      <selection activeCell="F1" sqref="F1"/>
      <selection pane="bottomLeft" activeCell="F32" sqref="F32"/>
    </sheetView>
  </sheetViews>
  <sheetFormatPr defaultColWidth="14.36328125" defaultRowHeight="17.5"/>
  <cols>
    <col min="1" max="1" width="13.81640625" style="43" customWidth="1"/>
    <col min="2" max="2" width="8.81640625" style="43" customWidth="1"/>
    <col min="3" max="3" width="14.6328125" style="43" bestFit="1" customWidth="1"/>
    <col min="4" max="4" width="79.36328125" style="43" customWidth="1"/>
    <col min="5" max="5" width="21.36328125" style="43" customWidth="1"/>
    <col min="6" max="6" width="17.6328125" style="43" bestFit="1" customWidth="1"/>
    <col min="7" max="8" width="18.453125" style="43" bestFit="1" customWidth="1"/>
    <col min="9" max="16384" width="14.36328125" style="43"/>
  </cols>
  <sheetData>
    <row r="1" spans="1:8" ht="18.5" thickBot="1">
      <c r="A1" s="51" t="s">
        <v>2</v>
      </c>
      <c r="B1" s="57" t="s">
        <v>3</v>
      </c>
      <c r="C1" s="57" t="s">
        <v>4</v>
      </c>
      <c r="D1" s="58" t="s">
        <v>5</v>
      </c>
      <c r="E1" s="57" t="s">
        <v>6</v>
      </c>
      <c r="F1" s="57" t="s">
        <v>7</v>
      </c>
      <c r="G1" s="59" t="s">
        <v>8</v>
      </c>
      <c r="H1" s="60" t="s">
        <v>9</v>
      </c>
    </row>
    <row r="2" spans="1:8">
      <c r="A2" s="45"/>
      <c r="B2" s="61"/>
      <c r="C2" s="61"/>
      <c r="D2" s="62"/>
      <c r="E2" s="63"/>
      <c r="F2" s="63"/>
      <c r="G2" s="64"/>
      <c r="H2" s="65"/>
    </row>
    <row r="3" spans="1:8" ht="18">
      <c r="A3" s="83"/>
      <c r="B3" s="84"/>
      <c r="C3" s="84"/>
      <c r="D3" s="149"/>
      <c r="E3" s="86"/>
      <c r="F3" s="86"/>
      <c r="G3" s="87"/>
      <c r="H3" s="88"/>
    </row>
    <row r="4" spans="1:8" ht="18">
      <c r="A4" s="83"/>
      <c r="B4" s="84"/>
      <c r="C4" s="84"/>
      <c r="D4" s="189" t="s">
        <v>747</v>
      </c>
      <c r="E4" s="86"/>
      <c r="F4" s="86"/>
      <c r="G4" s="87"/>
      <c r="H4" s="88"/>
    </row>
    <row r="5" spans="1:8" ht="18">
      <c r="A5" s="83"/>
      <c r="B5" s="84"/>
      <c r="C5" s="84"/>
      <c r="D5" s="149"/>
      <c r="E5" s="86"/>
      <c r="F5" s="86"/>
      <c r="G5" s="87"/>
      <c r="H5" s="88"/>
    </row>
    <row r="6" spans="1:8" ht="18">
      <c r="A6" s="83"/>
      <c r="B6" s="84"/>
      <c r="C6" s="84"/>
      <c r="D6" s="149" t="s">
        <v>748</v>
      </c>
      <c r="E6" s="86"/>
      <c r="F6" s="86"/>
      <c r="G6" s="87"/>
      <c r="H6" s="88"/>
    </row>
    <row r="7" spans="1:8" ht="18">
      <c r="A7" s="83"/>
      <c r="B7" s="84"/>
      <c r="C7" s="84"/>
      <c r="D7" s="149"/>
      <c r="E7" s="86"/>
      <c r="F7" s="86"/>
      <c r="G7" s="87"/>
      <c r="H7" s="88"/>
    </row>
    <row r="8" spans="1:8">
      <c r="A8" s="83"/>
      <c r="B8" s="84"/>
      <c r="C8" s="84"/>
      <c r="D8" s="250" t="s">
        <v>759</v>
      </c>
      <c r="E8" s="251" t="s">
        <v>761</v>
      </c>
      <c r="F8" s="252">
        <v>7</v>
      </c>
      <c r="G8" s="253">
        <v>2000</v>
      </c>
      <c r="H8" s="254">
        <f>G8</f>
        <v>2000</v>
      </c>
    </row>
    <row r="9" spans="1:8" ht="18">
      <c r="A9" s="83"/>
      <c r="B9" s="84"/>
      <c r="C9" s="84"/>
      <c r="D9" s="255"/>
      <c r="E9" s="251"/>
      <c r="F9" s="252">
        <v>7</v>
      </c>
      <c r="G9" s="253"/>
      <c r="H9" s="254"/>
    </row>
    <row r="10" spans="1:8">
      <c r="A10" s="83"/>
      <c r="B10" s="84"/>
      <c r="C10" s="84"/>
      <c r="D10" s="250" t="s">
        <v>760</v>
      </c>
      <c r="E10" s="251" t="s">
        <v>762</v>
      </c>
      <c r="F10" s="252">
        <v>7</v>
      </c>
      <c r="G10" s="253">
        <v>2000</v>
      </c>
      <c r="H10" s="254">
        <f>G10</f>
        <v>2000</v>
      </c>
    </row>
    <row r="11" spans="1:8">
      <c r="A11" s="83"/>
      <c r="B11" s="84"/>
      <c r="C11" s="84"/>
      <c r="D11" s="250"/>
      <c r="E11" s="251"/>
      <c r="F11" s="252">
        <v>7</v>
      </c>
      <c r="G11" s="253"/>
      <c r="H11" s="254"/>
    </row>
    <row r="12" spans="1:8">
      <c r="A12" s="83"/>
      <c r="B12" s="84"/>
      <c r="C12" s="84"/>
      <c r="D12" s="250" t="s">
        <v>764</v>
      </c>
      <c r="E12" s="251" t="s">
        <v>763</v>
      </c>
      <c r="F12" s="252">
        <v>7</v>
      </c>
      <c r="G12" s="253">
        <v>2000</v>
      </c>
      <c r="H12" s="254">
        <f>G12*F12</f>
        <v>14000</v>
      </c>
    </row>
    <row r="13" spans="1:8">
      <c r="A13" s="83"/>
      <c r="B13" s="84"/>
      <c r="C13" s="84"/>
      <c r="D13" s="250"/>
      <c r="E13" s="251"/>
      <c r="F13" s="251"/>
      <c r="G13" s="253"/>
      <c r="H13" s="254"/>
    </row>
    <row r="14" spans="1:8">
      <c r="A14" s="83"/>
      <c r="B14" s="84"/>
      <c r="C14" s="84"/>
      <c r="D14" s="85"/>
      <c r="E14" s="86"/>
      <c r="F14" s="86"/>
      <c r="G14" s="87"/>
      <c r="H14" s="88"/>
    </row>
    <row r="15" spans="1:8">
      <c r="A15" s="83"/>
      <c r="B15" s="84"/>
      <c r="C15" s="84"/>
      <c r="D15" s="85"/>
      <c r="E15" s="86"/>
      <c r="F15" s="86"/>
      <c r="G15" s="87"/>
      <c r="H15" s="88"/>
    </row>
    <row r="16" spans="1:8">
      <c r="A16" s="45"/>
      <c r="B16" s="61"/>
      <c r="C16" s="61"/>
      <c r="D16" s="85"/>
      <c r="E16" s="63"/>
      <c r="F16" s="142"/>
      <c r="G16" s="64"/>
      <c r="H16" s="65"/>
    </row>
    <row r="17" spans="1:8">
      <c r="A17" s="83"/>
      <c r="B17" s="84"/>
      <c r="C17" s="84"/>
      <c r="D17" s="85"/>
      <c r="E17" s="86"/>
      <c r="F17" s="86"/>
      <c r="G17" s="87"/>
      <c r="H17" s="88"/>
    </row>
    <row r="18" spans="1:8">
      <c r="A18" s="83"/>
      <c r="B18" s="84"/>
      <c r="C18" s="84"/>
      <c r="D18" s="85"/>
      <c r="E18" s="86"/>
      <c r="F18" s="86"/>
      <c r="G18" s="87"/>
      <c r="H18" s="88"/>
    </row>
    <row r="19" spans="1:8">
      <c r="A19" s="83"/>
      <c r="B19" s="84"/>
      <c r="C19" s="84"/>
      <c r="D19" s="85"/>
      <c r="E19" s="86"/>
      <c r="F19" s="86"/>
      <c r="G19" s="87"/>
      <c r="H19" s="88"/>
    </row>
    <row r="20" spans="1:8">
      <c r="A20" s="83"/>
      <c r="B20" s="84"/>
      <c r="C20" s="84"/>
      <c r="D20" s="85"/>
      <c r="E20" s="86"/>
      <c r="F20" s="86"/>
      <c r="G20" s="87"/>
      <c r="H20" s="88"/>
    </row>
    <row r="21" spans="1:8">
      <c r="A21" s="83"/>
      <c r="B21" s="84"/>
      <c r="C21" s="84"/>
      <c r="D21" s="85"/>
      <c r="E21" s="86"/>
      <c r="F21" s="86"/>
      <c r="G21" s="87"/>
      <c r="H21" s="88"/>
    </row>
    <row r="22" spans="1:8" ht="18" thickBot="1">
      <c r="A22" s="45"/>
      <c r="B22" s="61"/>
      <c r="C22" s="61"/>
      <c r="D22" s="62"/>
      <c r="E22" s="63"/>
      <c r="F22" s="63"/>
      <c r="G22" s="64"/>
      <c r="H22" s="65" t="str">
        <f t="shared" ref="H22" si="0">IF(G22&gt;0,F22*G22,"")</f>
        <v/>
      </c>
    </row>
    <row r="23" spans="1:8" ht="18.5" thickBot="1">
      <c r="A23" s="67">
        <v>1</v>
      </c>
      <c r="B23" s="68">
        <v>1</v>
      </c>
      <c r="C23" s="68"/>
      <c r="D23" s="69" t="s">
        <v>133</v>
      </c>
      <c r="E23" s="70"/>
      <c r="F23" s="70">
        <v>1</v>
      </c>
      <c r="G23" s="71"/>
      <c r="H23" s="72">
        <f>SUM(H8:H22)</f>
        <v>18000</v>
      </c>
    </row>
  </sheetData>
  <pageMargins left="0.25" right="0.25" top="0.75" bottom="0.75" header="0.3" footer="0.3"/>
  <pageSetup paperSize="9" scale="7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96"/>
  <sheetViews>
    <sheetView view="pageBreakPreview" zoomScale="96" zoomScaleNormal="100" zoomScaleSheetLayoutView="96" workbookViewId="0">
      <pane ySplit="1" topLeftCell="A83" activePane="bottomLeft" state="frozen"/>
      <selection activeCell="C1" sqref="C1"/>
      <selection pane="bottomLeft" activeCell="T87" sqref="T87"/>
    </sheetView>
  </sheetViews>
  <sheetFormatPr defaultColWidth="14.36328125" defaultRowHeight="17.5"/>
  <cols>
    <col min="1" max="1" width="13.1796875" style="43" customWidth="1"/>
    <col min="2" max="2" width="8.81640625" style="43" customWidth="1"/>
    <col min="3" max="3" width="11.81640625" style="43" bestFit="1" customWidth="1"/>
    <col min="4" max="4" width="50" style="43" customWidth="1"/>
    <col min="5" max="5" width="8.81640625" style="43" customWidth="1"/>
    <col min="6" max="6" width="14" style="43" bestFit="1" customWidth="1"/>
    <col min="7" max="7" width="16.90625" style="43" bestFit="1" customWidth="1"/>
    <col min="8" max="8" width="18.36328125" style="43" customWidth="1"/>
    <col min="9" max="9" width="15.81640625" style="82" hidden="1" customWidth="1"/>
    <col min="10" max="10" width="18.54296875" style="66" hidden="1" customWidth="1"/>
    <col min="11" max="11" width="15.81640625" style="79" hidden="1" customWidth="1"/>
    <col min="12" max="12" width="19" style="43" hidden="1" customWidth="1"/>
    <col min="13" max="13" width="14.81640625" style="43" hidden="1" customWidth="1"/>
    <col min="14" max="14" width="20.81640625" style="43" hidden="1" customWidth="1"/>
    <col min="15" max="15" width="14.54296875" style="43" hidden="1" customWidth="1"/>
    <col min="16" max="16" width="19.36328125" style="43" hidden="1" customWidth="1"/>
    <col min="17" max="17" width="14.36328125" style="43" hidden="1" customWidth="1"/>
    <col min="18" max="18" width="15.08984375" style="43" hidden="1" customWidth="1"/>
    <col min="19" max="19" width="14.36328125" style="43" hidden="1" customWidth="1"/>
    <col min="20" max="16384" width="14.36328125" style="43"/>
  </cols>
  <sheetData>
    <row r="1" spans="1:19" ht="18.5" thickBot="1">
      <c r="A1" s="103" t="s">
        <v>2</v>
      </c>
      <c r="B1" s="104" t="s">
        <v>3</v>
      </c>
      <c r="C1" s="104" t="s">
        <v>4</v>
      </c>
      <c r="D1" s="105" t="s">
        <v>5</v>
      </c>
      <c r="E1" s="104" t="s">
        <v>6</v>
      </c>
      <c r="F1" s="104" t="s">
        <v>7</v>
      </c>
      <c r="G1" s="106" t="s">
        <v>8</v>
      </c>
      <c r="H1" s="107" t="s">
        <v>9</v>
      </c>
      <c r="I1" s="108" t="s">
        <v>7</v>
      </c>
      <c r="J1" s="109" t="s">
        <v>9</v>
      </c>
      <c r="K1" s="110" t="s">
        <v>7</v>
      </c>
      <c r="L1" s="107" t="s">
        <v>9</v>
      </c>
      <c r="M1" s="111" t="s">
        <v>7</v>
      </c>
      <c r="N1" s="112" t="s">
        <v>9</v>
      </c>
      <c r="O1" s="113" t="s">
        <v>7</v>
      </c>
      <c r="P1" s="114" t="s">
        <v>9</v>
      </c>
      <c r="Q1" s="179" t="s">
        <v>7</v>
      </c>
      <c r="R1" s="180" t="s">
        <v>8</v>
      </c>
      <c r="S1" s="181" t="s">
        <v>9</v>
      </c>
    </row>
    <row r="2" spans="1:19">
      <c r="A2" s="115"/>
      <c r="B2" s="84"/>
      <c r="C2" s="84"/>
      <c r="D2" s="85"/>
      <c r="E2" s="86"/>
      <c r="F2" s="86"/>
      <c r="G2" s="87"/>
      <c r="H2" s="88"/>
      <c r="I2" s="116"/>
      <c r="J2" s="78"/>
      <c r="K2" s="117"/>
      <c r="L2" s="92"/>
      <c r="M2" s="44"/>
      <c r="N2" s="91"/>
      <c r="O2" s="92"/>
      <c r="P2" s="118"/>
      <c r="Q2" s="182"/>
      <c r="R2" s="183">
        <f t="shared" ref="R2:R4" si="0">G2</f>
        <v>0</v>
      </c>
      <c r="S2" s="183">
        <f t="shared" ref="S2:S4" si="1">R2*Q2</f>
        <v>0</v>
      </c>
    </row>
    <row r="3" spans="1:19">
      <c r="A3" s="115"/>
      <c r="B3" s="84"/>
      <c r="C3" s="84"/>
      <c r="D3" s="85"/>
      <c r="E3" s="86"/>
      <c r="F3" s="86"/>
      <c r="G3" s="87"/>
      <c r="H3" s="88" t="str">
        <f t="shared" ref="H3:H94" si="2">IF(G3&gt;0,F3*G3,"")</f>
        <v/>
      </c>
      <c r="I3" s="116"/>
      <c r="J3" s="78"/>
      <c r="K3" s="117"/>
      <c r="L3" s="92"/>
      <c r="M3" s="44"/>
      <c r="N3" s="91"/>
      <c r="O3" s="92"/>
      <c r="P3" s="118"/>
      <c r="Q3" s="182"/>
      <c r="R3" s="183">
        <f t="shared" si="0"/>
        <v>0</v>
      </c>
      <c r="S3" s="183">
        <f t="shared" si="1"/>
        <v>0</v>
      </c>
    </row>
    <row r="4" spans="1:19" ht="18">
      <c r="A4" s="222">
        <v>2</v>
      </c>
      <c r="B4" s="199">
        <v>2</v>
      </c>
      <c r="C4" s="84"/>
      <c r="D4" s="149" t="s">
        <v>246</v>
      </c>
      <c r="E4" s="84" t="s">
        <v>28</v>
      </c>
      <c r="F4" s="86">
        <v>0</v>
      </c>
      <c r="G4" s="87"/>
      <c r="H4" s="88" t="str">
        <f t="shared" si="2"/>
        <v/>
      </c>
      <c r="I4" s="116">
        <v>0</v>
      </c>
      <c r="J4" s="78"/>
      <c r="K4" s="117">
        <v>0</v>
      </c>
      <c r="L4" s="92"/>
      <c r="M4" s="44"/>
      <c r="N4" s="91"/>
      <c r="O4" s="92"/>
      <c r="P4" s="118"/>
      <c r="Q4" s="182"/>
      <c r="R4" s="183">
        <f t="shared" si="0"/>
        <v>0</v>
      </c>
      <c r="S4" s="183">
        <f t="shared" si="1"/>
        <v>0</v>
      </c>
    </row>
    <row r="5" spans="1:19">
      <c r="A5" s="222"/>
      <c r="B5" s="199"/>
      <c r="C5" s="84"/>
      <c r="D5" s="85"/>
      <c r="E5" s="84"/>
      <c r="F5" s="86"/>
      <c r="G5" s="87"/>
      <c r="H5" s="88" t="str">
        <f t="shared" si="2"/>
        <v/>
      </c>
      <c r="I5" s="116"/>
      <c r="J5" s="78"/>
      <c r="K5" s="117"/>
      <c r="L5" s="92"/>
      <c r="M5" s="44"/>
      <c r="N5" s="91"/>
      <c r="O5" s="92"/>
      <c r="P5" s="118"/>
      <c r="Q5" s="182"/>
      <c r="R5" s="183">
        <f t="shared" ref="R5:R67" si="3">G5</f>
        <v>0</v>
      </c>
      <c r="S5" s="183">
        <f t="shared" ref="S5:S67" si="4">R5*Q5</f>
        <v>0</v>
      </c>
    </row>
    <row r="6" spans="1:19" ht="18">
      <c r="A6" s="222">
        <v>2</v>
      </c>
      <c r="B6" s="199">
        <v>2</v>
      </c>
      <c r="C6" s="84"/>
      <c r="D6" s="149" t="s">
        <v>135</v>
      </c>
      <c r="E6" s="84" t="s">
        <v>28</v>
      </c>
      <c r="F6" s="86">
        <v>0</v>
      </c>
      <c r="G6" s="87"/>
      <c r="H6" s="88" t="str">
        <f t="shared" si="2"/>
        <v/>
      </c>
      <c r="I6" s="116">
        <v>0</v>
      </c>
      <c r="J6" s="78"/>
      <c r="K6" s="117">
        <v>0</v>
      </c>
      <c r="L6" s="92"/>
      <c r="M6" s="44"/>
      <c r="N6" s="91"/>
      <c r="O6" s="92"/>
      <c r="P6" s="118"/>
      <c r="Q6" s="182"/>
      <c r="R6" s="183">
        <f t="shared" si="3"/>
        <v>0</v>
      </c>
      <c r="S6" s="183">
        <f t="shared" si="4"/>
        <v>0</v>
      </c>
    </row>
    <row r="7" spans="1:19">
      <c r="A7" s="222"/>
      <c r="B7" s="199"/>
      <c r="C7" s="84"/>
      <c r="D7" s="85"/>
      <c r="E7" s="84"/>
      <c r="F7" s="86"/>
      <c r="G7" s="87"/>
      <c r="H7" s="88" t="str">
        <f t="shared" si="2"/>
        <v/>
      </c>
      <c r="I7" s="116"/>
      <c r="J7" s="78"/>
      <c r="K7" s="117"/>
      <c r="L7" s="92"/>
      <c r="M7" s="44"/>
      <c r="N7" s="91"/>
      <c r="O7" s="92"/>
      <c r="P7" s="118"/>
      <c r="Q7" s="182"/>
      <c r="R7" s="183">
        <f t="shared" si="3"/>
        <v>0</v>
      </c>
      <c r="S7" s="183">
        <f t="shared" si="4"/>
        <v>0</v>
      </c>
    </row>
    <row r="8" spans="1:19" ht="18">
      <c r="A8" s="222">
        <v>2</v>
      </c>
      <c r="B8" s="199">
        <v>2</v>
      </c>
      <c r="C8" s="84"/>
      <c r="D8" s="149" t="s">
        <v>136</v>
      </c>
      <c r="E8" s="84" t="s">
        <v>137</v>
      </c>
      <c r="F8" s="86">
        <v>0</v>
      </c>
      <c r="G8" s="87"/>
      <c r="H8" s="88" t="str">
        <f t="shared" si="2"/>
        <v/>
      </c>
      <c r="I8" s="116">
        <v>0</v>
      </c>
      <c r="J8" s="78"/>
      <c r="K8" s="117">
        <v>0</v>
      </c>
      <c r="L8" s="92"/>
      <c r="M8" s="44"/>
      <c r="N8" s="91"/>
      <c r="O8" s="92"/>
      <c r="P8" s="118"/>
      <c r="Q8" s="182"/>
      <c r="R8" s="183">
        <f t="shared" si="3"/>
        <v>0</v>
      </c>
      <c r="S8" s="183">
        <f t="shared" si="4"/>
        <v>0</v>
      </c>
    </row>
    <row r="9" spans="1:19">
      <c r="A9" s="222"/>
      <c r="B9" s="199"/>
      <c r="C9" s="84"/>
      <c r="D9" s="85"/>
      <c r="E9" s="84"/>
      <c r="F9" s="86"/>
      <c r="G9" s="87"/>
      <c r="H9" s="88" t="str">
        <f t="shared" si="2"/>
        <v/>
      </c>
      <c r="I9" s="116"/>
      <c r="J9" s="78"/>
      <c r="K9" s="117"/>
      <c r="L9" s="92"/>
      <c r="M9" s="44"/>
      <c r="N9" s="91"/>
      <c r="O9" s="92"/>
      <c r="P9" s="118"/>
      <c r="Q9" s="182"/>
      <c r="R9" s="183">
        <f t="shared" si="3"/>
        <v>0</v>
      </c>
      <c r="S9" s="183">
        <f t="shared" si="4"/>
        <v>0</v>
      </c>
    </row>
    <row r="10" spans="1:19" ht="70">
      <c r="A10" s="222">
        <v>2</v>
      </c>
      <c r="B10" s="199">
        <v>2</v>
      </c>
      <c r="C10" s="84"/>
      <c r="D10" s="85" t="s">
        <v>138</v>
      </c>
      <c r="E10" s="84"/>
      <c r="F10" s="86">
        <v>0</v>
      </c>
      <c r="G10" s="87"/>
      <c r="H10" s="88" t="str">
        <f t="shared" si="2"/>
        <v/>
      </c>
      <c r="I10" s="116">
        <v>0</v>
      </c>
      <c r="J10" s="78"/>
      <c r="K10" s="117">
        <v>0</v>
      </c>
      <c r="L10" s="92"/>
      <c r="M10" s="44"/>
      <c r="N10" s="91"/>
      <c r="O10" s="92"/>
      <c r="P10" s="118"/>
      <c r="Q10" s="182"/>
      <c r="R10" s="183">
        <f t="shared" si="3"/>
        <v>0</v>
      </c>
      <c r="S10" s="183">
        <f t="shared" si="4"/>
        <v>0</v>
      </c>
    </row>
    <row r="11" spans="1:19">
      <c r="A11" s="222"/>
      <c r="B11" s="199"/>
      <c r="C11" s="84"/>
      <c r="D11" s="85"/>
      <c r="E11" s="84"/>
      <c r="F11" s="86"/>
      <c r="G11" s="87"/>
      <c r="H11" s="88" t="str">
        <f t="shared" si="2"/>
        <v/>
      </c>
      <c r="I11" s="116"/>
      <c r="J11" s="78"/>
      <c r="K11" s="117"/>
      <c r="L11" s="92"/>
      <c r="M11" s="44"/>
      <c r="N11" s="91"/>
      <c r="O11" s="92"/>
      <c r="P11" s="118"/>
      <c r="Q11" s="182"/>
      <c r="R11" s="183">
        <f t="shared" si="3"/>
        <v>0</v>
      </c>
      <c r="S11" s="183">
        <f t="shared" si="4"/>
        <v>0</v>
      </c>
    </row>
    <row r="12" spans="1:19">
      <c r="A12" s="222">
        <v>2</v>
      </c>
      <c r="B12" s="199">
        <v>2</v>
      </c>
      <c r="C12" s="84"/>
      <c r="D12" s="85" t="s">
        <v>139</v>
      </c>
      <c r="E12" s="84" t="s">
        <v>137</v>
      </c>
      <c r="F12" s="86">
        <v>0</v>
      </c>
      <c r="G12" s="87"/>
      <c r="H12" s="88" t="str">
        <f t="shared" si="2"/>
        <v/>
      </c>
      <c r="I12" s="116">
        <v>0</v>
      </c>
      <c r="J12" s="54"/>
      <c r="K12" s="80">
        <v>0</v>
      </c>
      <c r="L12" s="91"/>
      <c r="M12" s="92"/>
      <c r="N12" s="92"/>
      <c r="O12" s="44"/>
      <c r="P12" s="118"/>
      <c r="Q12" s="182"/>
      <c r="R12" s="183">
        <f t="shared" si="3"/>
        <v>0</v>
      </c>
      <c r="S12" s="183">
        <f t="shared" si="4"/>
        <v>0</v>
      </c>
    </row>
    <row r="13" spans="1:19">
      <c r="A13" s="222"/>
      <c r="B13" s="199"/>
      <c r="C13" s="84"/>
      <c r="D13" s="85"/>
      <c r="E13" s="86"/>
      <c r="F13" s="86"/>
      <c r="G13" s="87"/>
      <c r="H13" s="88" t="str">
        <f t="shared" si="2"/>
        <v/>
      </c>
      <c r="I13" s="116"/>
      <c r="J13" s="54"/>
      <c r="K13" s="80"/>
      <c r="L13" s="91"/>
      <c r="M13" s="92"/>
      <c r="N13" s="92"/>
      <c r="O13" s="44"/>
      <c r="P13" s="118"/>
      <c r="Q13" s="182"/>
      <c r="R13" s="183">
        <f t="shared" si="3"/>
        <v>0</v>
      </c>
      <c r="S13" s="183">
        <f t="shared" si="4"/>
        <v>0</v>
      </c>
    </row>
    <row r="14" spans="1:19">
      <c r="A14" s="222">
        <v>2</v>
      </c>
      <c r="B14" s="199">
        <v>2</v>
      </c>
      <c r="C14" s="84"/>
      <c r="D14" s="85" t="s">
        <v>140</v>
      </c>
      <c r="E14" s="84" t="s">
        <v>39</v>
      </c>
      <c r="F14" s="86">
        <v>0</v>
      </c>
      <c r="G14" s="87"/>
      <c r="H14" s="88" t="str">
        <f t="shared" si="2"/>
        <v/>
      </c>
      <c r="I14" s="116">
        <v>0</v>
      </c>
      <c r="J14" s="54"/>
      <c r="K14" s="80">
        <v>0</v>
      </c>
      <c r="L14" s="91"/>
      <c r="M14" s="92"/>
      <c r="N14" s="92"/>
      <c r="O14" s="44"/>
      <c r="P14" s="118"/>
      <c r="Q14" s="182"/>
      <c r="R14" s="183">
        <f t="shared" si="3"/>
        <v>0</v>
      </c>
      <c r="S14" s="183">
        <f t="shared" si="4"/>
        <v>0</v>
      </c>
    </row>
    <row r="15" spans="1:19">
      <c r="A15" s="222"/>
      <c r="B15" s="199"/>
      <c r="C15" s="84"/>
      <c r="D15" s="85"/>
      <c r="E15" s="84"/>
      <c r="F15" s="86"/>
      <c r="G15" s="87"/>
      <c r="H15" s="88" t="str">
        <f t="shared" si="2"/>
        <v/>
      </c>
      <c r="I15" s="116"/>
      <c r="J15" s="54"/>
      <c r="K15" s="80"/>
      <c r="L15" s="91"/>
      <c r="M15" s="92"/>
      <c r="N15" s="92"/>
      <c r="O15" s="44"/>
      <c r="P15" s="118"/>
      <c r="Q15" s="182"/>
      <c r="R15" s="183">
        <f t="shared" si="3"/>
        <v>0</v>
      </c>
      <c r="S15" s="183">
        <f t="shared" si="4"/>
        <v>0</v>
      </c>
    </row>
    <row r="16" spans="1:19" ht="70">
      <c r="A16" s="222">
        <v>2</v>
      </c>
      <c r="B16" s="199">
        <v>2</v>
      </c>
      <c r="C16" s="84"/>
      <c r="D16" s="85" t="s">
        <v>141</v>
      </c>
      <c r="E16" s="84"/>
      <c r="F16" s="86">
        <v>0</v>
      </c>
      <c r="G16" s="87"/>
      <c r="H16" s="88" t="str">
        <f t="shared" si="2"/>
        <v/>
      </c>
      <c r="I16" s="116">
        <v>0</v>
      </c>
      <c r="J16" s="54"/>
      <c r="K16" s="80">
        <v>0</v>
      </c>
      <c r="L16" s="91"/>
      <c r="M16" s="92"/>
      <c r="N16" s="92"/>
      <c r="O16" s="44"/>
      <c r="P16" s="118"/>
      <c r="Q16" s="182"/>
      <c r="R16" s="183">
        <f t="shared" si="3"/>
        <v>0</v>
      </c>
      <c r="S16" s="183">
        <f t="shared" si="4"/>
        <v>0</v>
      </c>
    </row>
    <row r="17" spans="1:19">
      <c r="A17" s="222"/>
      <c r="B17" s="199"/>
      <c r="C17" s="84"/>
      <c r="D17" s="85"/>
      <c r="E17" s="84"/>
      <c r="F17" s="86"/>
      <c r="G17" s="87"/>
      <c r="H17" s="88" t="str">
        <f t="shared" si="2"/>
        <v/>
      </c>
      <c r="I17" s="116"/>
      <c r="J17" s="54"/>
      <c r="K17" s="80"/>
      <c r="L17" s="91"/>
      <c r="M17" s="92"/>
      <c r="N17" s="92"/>
      <c r="O17" s="44"/>
      <c r="P17" s="118"/>
      <c r="Q17" s="182"/>
      <c r="R17" s="183">
        <f t="shared" si="3"/>
        <v>0</v>
      </c>
      <c r="S17" s="183">
        <f t="shared" si="4"/>
        <v>0</v>
      </c>
    </row>
    <row r="18" spans="1:19">
      <c r="A18" s="222">
        <v>2</v>
      </c>
      <c r="B18" s="199">
        <v>2</v>
      </c>
      <c r="C18" s="84"/>
      <c r="D18" s="85" t="s">
        <v>142</v>
      </c>
      <c r="E18" s="84" t="s">
        <v>39</v>
      </c>
      <c r="F18" s="86">
        <v>0</v>
      </c>
      <c r="G18" s="87"/>
      <c r="H18" s="88" t="str">
        <f t="shared" si="2"/>
        <v/>
      </c>
      <c r="I18" s="116">
        <v>0</v>
      </c>
      <c r="J18" s="54"/>
      <c r="K18" s="80">
        <v>0</v>
      </c>
      <c r="L18" s="91"/>
      <c r="M18" s="92"/>
      <c r="N18" s="92"/>
      <c r="O18" s="44"/>
      <c r="P18" s="118"/>
      <c r="Q18" s="182"/>
      <c r="R18" s="183">
        <f t="shared" si="3"/>
        <v>0</v>
      </c>
      <c r="S18" s="183">
        <f t="shared" si="4"/>
        <v>0</v>
      </c>
    </row>
    <row r="19" spans="1:19">
      <c r="A19" s="222"/>
      <c r="B19" s="199"/>
      <c r="C19" s="84"/>
      <c r="D19" s="85"/>
      <c r="E19" s="84"/>
      <c r="F19" s="86"/>
      <c r="G19" s="87"/>
      <c r="H19" s="88" t="str">
        <f t="shared" si="2"/>
        <v/>
      </c>
      <c r="I19" s="116"/>
      <c r="J19" s="54"/>
      <c r="K19" s="80"/>
      <c r="L19" s="91"/>
      <c r="M19" s="92"/>
      <c r="N19" s="92"/>
      <c r="O19" s="44"/>
      <c r="P19" s="118"/>
      <c r="Q19" s="182"/>
      <c r="R19" s="183">
        <f t="shared" si="3"/>
        <v>0</v>
      </c>
      <c r="S19" s="183">
        <f t="shared" si="4"/>
        <v>0</v>
      </c>
    </row>
    <row r="20" spans="1:19" ht="210">
      <c r="A20" s="222">
        <v>2</v>
      </c>
      <c r="B20" s="199">
        <v>2</v>
      </c>
      <c r="C20" s="84"/>
      <c r="D20" s="85" t="s">
        <v>143</v>
      </c>
      <c r="E20" s="84"/>
      <c r="F20" s="86">
        <v>0</v>
      </c>
      <c r="G20" s="87"/>
      <c r="H20" s="88" t="str">
        <f t="shared" si="2"/>
        <v/>
      </c>
      <c r="I20" s="116">
        <v>0</v>
      </c>
      <c r="J20" s="54"/>
      <c r="K20" s="80">
        <v>0</v>
      </c>
      <c r="L20" s="91"/>
      <c r="M20" s="92"/>
      <c r="N20" s="92"/>
      <c r="O20" s="44"/>
      <c r="P20" s="118"/>
      <c r="Q20" s="182"/>
      <c r="R20" s="183">
        <f t="shared" si="3"/>
        <v>0</v>
      </c>
      <c r="S20" s="183">
        <f t="shared" si="4"/>
        <v>0</v>
      </c>
    </row>
    <row r="21" spans="1:19">
      <c r="A21" s="222"/>
      <c r="B21" s="199"/>
      <c r="C21" s="84"/>
      <c r="D21" s="85"/>
      <c r="E21" s="84"/>
      <c r="F21" s="86"/>
      <c r="G21" s="87"/>
      <c r="H21" s="88" t="str">
        <f t="shared" si="2"/>
        <v/>
      </c>
      <c r="I21" s="116"/>
      <c r="J21" s="54"/>
      <c r="K21" s="80"/>
      <c r="L21" s="91"/>
      <c r="M21" s="92"/>
      <c r="N21" s="92"/>
      <c r="O21" s="44"/>
      <c r="P21" s="118"/>
      <c r="Q21" s="182"/>
      <c r="R21" s="183">
        <f t="shared" si="3"/>
        <v>0</v>
      </c>
      <c r="S21" s="183">
        <f t="shared" si="4"/>
        <v>0</v>
      </c>
    </row>
    <row r="22" spans="1:19">
      <c r="A22" s="222">
        <v>2</v>
      </c>
      <c r="B22" s="199">
        <v>2</v>
      </c>
      <c r="C22" s="84"/>
      <c r="D22" s="85" t="s">
        <v>144</v>
      </c>
      <c r="E22" s="84" t="s">
        <v>39</v>
      </c>
      <c r="F22" s="86">
        <v>0</v>
      </c>
      <c r="G22" s="87"/>
      <c r="H22" s="88" t="str">
        <f t="shared" si="2"/>
        <v/>
      </c>
      <c r="I22" s="116">
        <v>0</v>
      </c>
      <c r="J22" s="54"/>
      <c r="K22" s="80">
        <v>0</v>
      </c>
      <c r="L22" s="91"/>
      <c r="M22" s="92"/>
      <c r="N22" s="92"/>
      <c r="O22" s="44"/>
      <c r="P22" s="118"/>
      <c r="Q22" s="182"/>
      <c r="R22" s="183">
        <f t="shared" si="3"/>
        <v>0</v>
      </c>
      <c r="S22" s="183">
        <f t="shared" si="4"/>
        <v>0</v>
      </c>
    </row>
    <row r="23" spans="1:19">
      <c r="A23" s="222"/>
      <c r="B23" s="199"/>
      <c r="C23" s="84"/>
      <c r="D23" s="85"/>
      <c r="E23" s="84"/>
      <c r="F23" s="86"/>
      <c r="G23" s="87"/>
      <c r="H23" s="88" t="str">
        <f t="shared" si="2"/>
        <v/>
      </c>
      <c r="I23" s="116"/>
      <c r="J23" s="54"/>
      <c r="K23" s="80"/>
      <c r="L23" s="91"/>
      <c r="M23" s="92"/>
      <c r="N23" s="92"/>
      <c r="O23" s="44"/>
      <c r="P23" s="118"/>
      <c r="Q23" s="182"/>
      <c r="R23" s="183">
        <f t="shared" si="3"/>
        <v>0</v>
      </c>
      <c r="S23" s="183">
        <f t="shared" si="4"/>
        <v>0</v>
      </c>
    </row>
    <row r="24" spans="1:19" ht="157.5">
      <c r="A24" s="222">
        <v>2</v>
      </c>
      <c r="B24" s="199">
        <v>2</v>
      </c>
      <c r="C24" s="84"/>
      <c r="D24" s="85" t="s">
        <v>145</v>
      </c>
      <c r="E24" s="84"/>
      <c r="F24" s="86">
        <v>0</v>
      </c>
      <c r="G24" s="87"/>
      <c r="H24" s="88" t="str">
        <f t="shared" si="2"/>
        <v/>
      </c>
      <c r="I24" s="116">
        <v>0</v>
      </c>
      <c r="J24" s="54"/>
      <c r="K24" s="80">
        <v>0</v>
      </c>
      <c r="L24" s="91"/>
      <c r="M24" s="92"/>
      <c r="N24" s="92"/>
      <c r="O24" s="44"/>
      <c r="P24" s="118"/>
      <c r="Q24" s="182"/>
      <c r="R24" s="183">
        <f t="shared" si="3"/>
        <v>0</v>
      </c>
      <c r="S24" s="183">
        <f t="shared" si="4"/>
        <v>0</v>
      </c>
    </row>
    <row r="25" spans="1:19">
      <c r="A25" s="222"/>
      <c r="B25" s="199"/>
      <c r="C25" s="84"/>
      <c r="D25" s="85"/>
      <c r="E25" s="84"/>
      <c r="F25" s="86"/>
      <c r="G25" s="87"/>
      <c r="H25" s="88" t="str">
        <f t="shared" si="2"/>
        <v/>
      </c>
      <c r="I25" s="116"/>
      <c r="J25" s="54"/>
      <c r="K25" s="80"/>
      <c r="L25" s="91"/>
      <c r="M25" s="92"/>
      <c r="N25" s="92"/>
      <c r="O25" s="44"/>
      <c r="P25" s="118"/>
      <c r="Q25" s="182"/>
      <c r="R25" s="183">
        <f t="shared" si="3"/>
        <v>0</v>
      </c>
      <c r="S25" s="183">
        <f t="shared" si="4"/>
        <v>0</v>
      </c>
    </row>
    <row r="26" spans="1:19">
      <c r="A26" s="222">
        <v>2</v>
      </c>
      <c r="B26" s="199">
        <v>2</v>
      </c>
      <c r="C26" s="84"/>
      <c r="D26" s="85" t="s">
        <v>146</v>
      </c>
      <c r="E26" s="84" t="s">
        <v>39</v>
      </c>
      <c r="F26" s="86">
        <v>0</v>
      </c>
      <c r="G26" s="87"/>
      <c r="H26" s="88" t="str">
        <f t="shared" si="2"/>
        <v/>
      </c>
      <c r="I26" s="116">
        <v>0</v>
      </c>
      <c r="J26" s="54"/>
      <c r="K26" s="80">
        <v>0</v>
      </c>
      <c r="L26" s="91"/>
      <c r="M26" s="92"/>
      <c r="N26" s="92"/>
      <c r="O26" s="44"/>
      <c r="P26" s="118"/>
      <c r="Q26" s="182"/>
      <c r="R26" s="183">
        <f t="shared" si="3"/>
        <v>0</v>
      </c>
      <c r="S26" s="183">
        <f t="shared" si="4"/>
        <v>0</v>
      </c>
    </row>
    <row r="27" spans="1:19">
      <c r="A27" s="222"/>
      <c r="B27" s="199"/>
      <c r="C27" s="84"/>
      <c r="D27" s="85"/>
      <c r="E27" s="84"/>
      <c r="F27" s="86"/>
      <c r="G27" s="87"/>
      <c r="H27" s="88" t="str">
        <f t="shared" si="2"/>
        <v/>
      </c>
      <c r="I27" s="116"/>
      <c r="J27" s="54"/>
      <c r="K27" s="80"/>
      <c r="L27" s="91"/>
      <c r="M27" s="92"/>
      <c r="N27" s="92"/>
      <c r="O27" s="44"/>
      <c r="P27" s="118"/>
      <c r="Q27" s="182"/>
      <c r="R27" s="183">
        <f t="shared" si="3"/>
        <v>0</v>
      </c>
      <c r="S27" s="183">
        <f t="shared" si="4"/>
        <v>0</v>
      </c>
    </row>
    <row r="28" spans="1:19" ht="105">
      <c r="A28" s="222">
        <v>2</v>
      </c>
      <c r="B28" s="199">
        <v>2</v>
      </c>
      <c r="C28" s="84"/>
      <c r="D28" s="85" t="s">
        <v>147</v>
      </c>
      <c r="E28" s="84"/>
      <c r="F28" s="86">
        <v>0</v>
      </c>
      <c r="G28" s="87"/>
      <c r="H28" s="88" t="str">
        <f t="shared" si="2"/>
        <v/>
      </c>
      <c r="I28" s="116">
        <v>0</v>
      </c>
      <c r="J28" s="54"/>
      <c r="K28" s="80">
        <v>0</v>
      </c>
      <c r="L28" s="91"/>
      <c r="M28" s="92"/>
      <c r="N28" s="92"/>
      <c r="O28" s="44"/>
      <c r="P28" s="118"/>
      <c r="Q28" s="182"/>
      <c r="R28" s="183">
        <f t="shared" si="3"/>
        <v>0</v>
      </c>
      <c r="S28" s="183">
        <f t="shared" si="4"/>
        <v>0</v>
      </c>
    </row>
    <row r="29" spans="1:19">
      <c r="A29" s="222"/>
      <c r="B29" s="199"/>
      <c r="C29" s="84"/>
      <c r="D29" s="85"/>
      <c r="E29" s="84"/>
      <c r="F29" s="86"/>
      <c r="G29" s="87"/>
      <c r="H29" s="88" t="str">
        <f t="shared" si="2"/>
        <v/>
      </c>
      <c r="I29" s="116"/>
      <c r="J29" s="54"/>
      <c r="K29" s="80"/>
      <c r="L29" s="91"/>
      <c r="M29" s="92"/>
      <c r="N29" s="92"/>
      <c r="O29" s="44"/>
      <c r="P29" s="118"/>
      <c r="Q29" s="182"/>
      <c r="R29" s="183">
        <f t="shared" si="3"/>
        <v>0</v>
      </c>
      <c r="S29" s="183">
        <f t="shared" si="4"/>
        <v>0</v>
      </c>
    </row>
    <row r="30" spans="1:19">
      <c r="A30" s="222">
        <v>2</v>
      </c>
      <c r="B30" s="199">
        <v>2</v>
      </c>
      <c r="C30" s="84"/>
      <c r="D30" s="85" t="s">
        <v>148</v>
      </c>
      <c r="E30" s="84" t="s">
        <v>39</v>
      </c>
      <c r="F30" s="86">
        <v>0</v>
      </c>
      <c r="G30" s="87"/>
      <c r="H30" s="88" t="str">
        <f t="shared" si="2"/>
        <v/>
      </c>
      <c r="I30" s="116">
        <v>0</v>
      </c>
      <c r="J30" s="54"/>
      <c r="K30" s="80">
        <v>0</v>
      </c>
      <c r="L30" s="91"/>
      <c r="M30" s="92"/>
      <c r="N30" s="92"/>
      <c r="O30" s="44"/>
      <c r="P30" s="118"/>
      <c r="Q30" s="182"/>
      <c r="R30" s="183">
        <f t="shared" si="3"/>
        <v>0</v>
      </c>
      <c r="S30" s="183">
        <f t="shared" si="4"/>
        <v>0</v>
      </c>
    </row>
    <row r="31" spans="1:19">
      <c r="A31" s="222"/>
      <c r="B31" s="199"/>
      <c r="C31" s="84"/>
      <c r="D31" s="85"/>
      <c r="E31" s="84"/>
      <c r="F31" s="86"/>
      <c r="G31" s="87"/>
      <c r="H31" s="88" t="str">
        <f t="shared" si="2"/>
        <v/>
      </c>
      <c r="I31" s="116"/>
      <c r="J31" s="54"/>
      <c r="K31" s="80"/>
      <c r="L31" s="91"/>
      <c r="M31" s="92"/>
      <c r="N31" s="92"/>
      <c r="O31" s="44"/>
      <c r="P31" s="118"/>
      <c r="Q31" s="182"/>
      <c r="R31" s="183">
        <f t="shared" si="3"/>
        <v>0</v>
      </c>
      <c r="S31" s="183">
        <f t="shared" si="4"/>
        <v>0</v>
      </c>
    </row>
    <row r="32" spans="1:19" ht="105">
      <c r="A32" s="222">
        <v>2</v>
      </c>
      <c r="B32" s="199">
        <v>2</v>
      </c>
      <c r="C32" s="84"/>
      <c r="D32" s="85" t="s">
        <v>149</v>
      </c>
      <c r="E32" s="84"/>
      <c r="F32" s="86">
        <v>0</v>
      </c>
      <c r="G32" s="87"/>
      <c r="H32" s="88" t="str">
        <f t="shared" si="2"/>
        <v/>
      </c>
      <c r="I32" s="116">
        <v>0</v>
      </c>
      <c r="J32" s="54"/>
      <c r="K32" s="80">
        <v>0</v>
      </c>
      <c r="L32" s="91"/>
      <c r="M32" s="92"/>
      <c r="N32" s="92"/>
      <c r="O32" s="44"/>
      <c r="P32" s="118"/>
      <c r="Q32" s="182"/>
      <c r="R32" s="183">
        <f t="shared" si="3"/>
        <v>0</v>
      </c>
      <c r="S32" s="183">
        <f t="shared" si="4"/>
        <v>0</v>
      </c>
    </row>
    <row r="33" spans="1:19">
      <c r="A33" s="222"/>
      <c r="B33" s="199"/>
      <c r="C33" s="84"/>
      <c r="D33" s="85"/>
      <c r="E33" s="84"/>
      <c r="F33" s="86"/>
      <c r="G33" s="87"/>
      <c r="H33" s="88" t="str">
        <f t="shared" si="2"/>
        <v/>
      </c>
      <c r="I33" s="116"/>
      <c r="J33" s="54"/>
      <c r="K33" s="80"/>
      <c r="L33" s="91"/>
      <c r="M33" s="92"/>
      <c r="N33" s="92"/>
      <c r="O33" s="44"/>
      <c r="P33" s="118"/>
      <c r="Q33" s="182"/>
      <c r="R33" s="183">
        <f t="shared" si="3"/>
        <v>0</v>
      </c>
      <c r="S33" s="183">
        <f t="shared" si="4"/>
        <v>0</v>
      </c>
    </row>
    <row r="34" spans="1:19">
      <c r="A34" s="222">
        <v>2</v>
      </c>
      <c r="B34" s="199">
        <v>2</v>
      </c>
      <c r="C34" s="84"/>
      <c r="D34" s="85" t="s">
        <v>150</v>
      </c>
      <c r="E34" s="84" t="s">
        <v>39</v>
      </c>
      <c r="F34" s="86">
        <v>0</v>
      </c>
      <c r="G34" s="87"/>
      <c r="H34" s="88" t="str">
        <f t="shared" si="2"/>
        <v/>
      </c>
      <c r="I34" s="116">
        <v>0</v>
      </c>
      <c r="J34" s="55">
        <f>I34*G34</f>
        <v>0</v>
      </c>
      <c r="K34" s="80">
        <v>0</v>
      </c>
      <c r="L34" s="119">
        <f>K34*G34</f>
        <v>0</v>
      </c>
      <c r="M34" s="120">
        <f>I34-K34</f>
        <v>0</v>
      </c>
      <c r="N34" s="121">
        <f>M34*G34</f>
        <v>0</v>
      </c>
      <c r="O34" s="56">
        <f>I34-F34</f>
        <v>0</v>
      </c>
      <c r="P34" s="122">
        <f>O34*G34</f>
        <v>0</v>
      </c>
      <c r="Q34" s="182"/>
      <c r="R34" s="183">
        <f t="shared" si="3"/>
        <v>0</v>
      </c>
      <c r="S34" s="183">
        <f t="shared" si="4"/>
        <v>0</v>
      </c>
    </row>
    <row r="35" spans="1:19">
      <c r="A35" s="222"/>
      <c r="B35" s="199"/>
      <c r="C35" s="84"/>
      <c r="D35" s="85"/>
      <c r="E35" s="84"/>
      <c r="F35" s="86"/>
      <c r="G35" s="87"/>
      <c r="H35" s="88" t="str">
        <f t="shared" si="2"/>
        <v/>
      </c>
      <c r="I35" s="116"/>
      <c r="J35" s="54"/>
      <c r="K35" s="80"/>
      <c r="L35" s="91"/>
      <c r="M35" s="92"/>
      <c r="N35" s="92"/>
      <c r="O35" s="44"/>
      <c r="P35" s="118"/>
      <c r="Q35" s="182"/>
      <c r="R35" s="183">
        <f t="shared" si="3"/>
        <v>0</v>
      </c>
      <c r="S35" s="183">
        <f t="shared" si="4"/>
        <v>0</v>
      </c>
    </row>
    <row r="36" spans="1:19" ht="87.5">
      <c r="A36" s="222">
        <v>2</v>
      </c>
      <c r="B36" s="199">
        <v>2</v>
      </c>
      <c r="C36" s="84"/>
      <c r="D36" s="85" t="s">
        <v>151</v>
      </c>
      <c r="E36" s="84"/>
      <c r="F36" s="86">
        <v>0</v>
      </c>
      <c r="G36" s="87"/>
      <c r="H36" s="88" t="str">
        <f t="shared" si="2"/>
        <v/>
      </c>
      <c r="I36" s="116">
        <v>0</v>
      </c>
      <c r="J36" s="55">
        <f>I36*G36</f>
        <v>0</v>
      </c>
      <c r="K36" s="80">
        <v>0</v>
      </c>
      <c r="L36" s="119">
        <f>K36*G36</f>
        <v>0</v>
      </c>
      <c r="M36" s="120">
        <f>I36-K36</f>
        <v>0</v>
      </c>
      <c r="N36" s="121">
        <f>M36*G36</f>
        <v>0</v>
      </c>
      <c r="O36" s="56">
        <f>I36-F36</f>
        <v>0</v>
      </c>
      <c r="P36" s="122">
        <f>O36*G36</f>
        <v>0</v>
      </c>
      <c r="Q36" s="182"/>
      <c r="R36" s="183">
        <f t="shared" si="3"/>
        <v>0</v>
      </c>
      <c r="S36" s="183">
        <f t="shared" si="4"/>
        <v>0</v>
      </c>
    </row>
    <row r="37" spans="1:19">
      <c r="A37" s="222"/>
      <c r="B37" s="199"/>
      <c r="C37" s="84"/>
      <c r="D37" s="85"/>
      <c r="E37" s="84"/>
      <c r="F37" s="86"/>
      <c r="G37" s="87"/>
      <c r="H37" s="88" t="str">
        <f t="shared" si="2"/>
        <v/>
      </c>
      <c r="I37" s="116"/>
      <c r="J37" s="54"/>
      <c r="K37" s="80"/>
      <c r="L37" s="91"/>
      <c r="M37" s="92"/>
      <c r="N37" s="92"/>
      <c r="O37" s="44"/>
      <c r="P37" s="118"/>
      <c r="Q37" s="182"/>
      <c r="R37" s="183">
        <f t="shared" si="3"/>
        <v>0</v>
      </c>
      <c r="S37" s="183">
        <f t="shared" si="4"/>
        <v>0</v>
      </c>
    </row>
    <row r="38" spans="1:19">
      <c r="A38" s="222">
        <v>2</v>
      </c>
      <c r="B38" s="199">
        <v>2</v>
      </c>
      <c r="C38" s="84"/>
      <c r="D38" s="85" t="s">
        <v>152</v>
      </c>
      <c r="E38" s="84" t="s">
        <v>39</v>
      </c>
      <c r="F38" s="86">
        <v>0</v>
      </c>
      <c r="G38" s="87"/>
      <c r="H38" s="88" t="str">
        <f t="shared" si="2"/>
        <v/>
      </c>
      <c r="I38" s="116">
        <v>0</v>
      </c>
      <c r="J38" s="55">
        <f>I38*G38</f>
        <v>0</v>
      </c>
      <c r="K38" s="80">
        <v>0</v>
      </c>
      <c r="L38" s="119">
        <f>K38*G38</f>
        <v>0</v>
      </c>
      <c r="M38" s="120">
        <f>I38-K38</f>
        <v>0</v>
      </c>
      <c r="N38" s="121">
        <f>M38*G38</f>
        <v>0</v>
      </c>
      <c r="O38" s="56">
        <f>I38-F38</f>
        <v>0</v>
      </c>
      <c r="P38" s="122">
        <f>O38*G38</f>
        <v>0</v>
      </c>
      <c r="Q38" s="182"/>
      <c r="R38" s="183">
        <f t="shared" si="3"/>
        <v>0</v>
      </c>
      <c r="S38" s="183">
        <f t="shared" si="4"/>
        <v>0</v>
      </c>
    </row>
    <row r="39" spans="1:19">
      <c r="A39" s="222"/>
      <c r="B39" s="199"/>
      <c r="C39" s="84"/>
      <c r="D39" s="85"/>
      <c r="E39" s="84"/>
      <c r="F39" s="86"/>
      <c r="G39" s="87"/>
      <c r="H39" s="88" t="str">
        <f t="shared" si="2"/>
        <v/>
      </c>
      <c r="I39" s="116"/>
      <c r="J39" s="54"/>
      <c r="K39" s="80"/>
      <c r="L39" s="91"/>
      <c r="M39" s="92"/>
      <c r="N39" s="92"/>
      <c r="O39" s="44"/>
      <c r="P39" s="118"/>
      <c r="Q39" s="182"/>
      <c r="R39" s="183">
        <f t="shared" si="3"/>
        <v>0</v>
      </c>
      <c r="S39" s="183">
        <f t="shared" si="4"/>
        <v>0</v>
      </c>
    </row>
    <row r="40" spans="1:19" ht="52.5">
      <c r="A40" s="222">
        <v>2</v>
      </c>
      <c r="B40" s="199">
        <v>2</v>
      </c>
      <c r="C40" s="84"/>
      <c r="D40" s="85" t="s">
        <v>153</v>
      </c>
      <c r="E40" s="84"/>
      <c r="F40" s="86">
        <v>0</v>
      </c>
      <c r="G40" s="87"/>
      <c r="H40" s="88" t="str">
        <f t="shared" si="2"/>
        <v/>
      </c>
      <c r="I40" s="116">
        <v>0</v>
      </c>
      <c r="J40" s="55">
        <f>I40*G40</f>
        <v>0</v>
      </c>
      <c r="K40" s="80">
        <v>0</v>
      </c>
      <c r="L40" s="119">
        <f>K40*G40</f>
        <v>0</v>
      </c>
      <c r="M40" s="120">
        <f>I40-K40</f>
        <v>0</v>
      </c>
      <c r="N40" s="121">
        <f>M40*G40</f>
        <v>0</v>
      </c>
      <c r="O40" s="56">
        <f>I40-F40</f>
        <v>0</v>
      </c>
      <c r="P40" s="122">
        <f>O40*G40</f>
        <v>0</v>
      </c>
      <c r="Q40" s="182"/>
      <c r="R40" s="183">
        <f t="shared" si="3"/>
        <v>0</v>
      </c>
      <c r="S40" s="183">
        <f t="shared" si="4"/>
        <v>0</v>
      </c>
    </row>
    <row r="41" spans="1:19">
      <c r="A41" s="222"/>
      <c r="B41" s="199"/>
      <c r="C41" s="84"/>
      <c r="D41" s="85"/>
      <c r="E41" s="84"/>
      <c r="F41" s="86"/>
      <c r="G41" s="87"/>
      <c r="H41" s="88" t="str">
        <f t="shared" si="2"/>
        <v/>
      </c>
      <c r="I41" s="116"/>
      <c r="J41" s="54"/>
      <c r="K41" s="80"/>
      <c r="L41" s="91"/>
      <c r="M41" s="92"/>
      <c r="N41" s="92"/>
      <c r="O41" s="44"/>
      <c r="P41" s="118"/>
      <c r="Q41" s="182"/>
      <c r="R41" s="183">
        <f t="shared" si="3"/>
        <v>0</v>
      </c>
      <c r="S41" s="183">
        <f t="shared" si="4"/>
        <v>0</v>
      </c>
    </row>
    <row r="42" spans="1:19">
      <c r="A42" s="222">
        <v>2</v>
      </c>
      <c r="B42" s="199">
        <v>2</v>
      </c>
      <c r="C42" s="84"/>
      <c r="D42" s="85" t="s">
        <v>154</v>
      </c>
      <c r="E42" s="84" t="s">
        <v>39</v>
      </c>
      <c r="F42" s="86">
        <v>0</v>
      </c>
      <c r="G42" s="87"/>
      <c r="H42" s="88" t="str">
        <f t="shared" si="2"/>
        <v/>
      </c>
      <c r="I42" s="116">
        <v>0</v>
      </c>
      <c r="J42" s="55">
        <f>I42*G42</f>
        <v>0</v>
      </c>
      <c r="K42" s="80">
        <v>0</v>
      </c>
      <c r="L42" s="119">
        <f>K42*G42</f>
        <v>0</v>
      </c>
      <c r="M42" s="120">
        <f>I42-K42</f>
        <v>0</v>
      </c>
      <c r="N42" s="121">
        <f>M42*G42</f>
        <v>0</v>
      </c>
      <c r="O42" s="56">
        <f>I42-F42</f>
        <v>0</v>
      </c>
      <c r="P42" s="122">
        <f>O42*G42</f>
        <v>0</v>
      </c>
      <c r="Q42" s="182"/>
      <c r="R42" s="183">
        <f t="shared" si="3"/>
        <v>0</v>
      </c>
      <c r="S42" s="183">
        <f t="shared" si="4"/>
        <v>0</v>
      </c>
    </row>
    <row r="43" spans="1:19">
      <c r="A43" s="222"/>
      <c r="B43" s="199"/>
      <c r="C43" s="84"/>
      <c r="D43" s="85"/>
      <c r="E43" s="84"/>
      <c r="F43" s="86"/>
      <c r="G43" s="87"/>
      <c r="H43" s="88" t="str">
        <f t="shared" si="2"/>
        <v/>
      </c>
      <c r="I43" s="116"/>
      <c r="J43" s="54"/>
      <c r="K43" s="80"/>
      <c r="L43" s="91"/>
      <c r="M43" s="92"/>
      <c r="N43" s="92"/>
      <c r="O43" s="44"/>
      <c r="P43" s="118"/>
      <c r="Q43" s="182"/>
      <c r="R43" s="183">
        <f t="shared" si="3"/>
        <v>0</v>
      </c>
      <c r="S43" s="183">
        <f t="shared" si="4"/>
        <v>0</v>
      </c>
    </row>
    <row r="44" spans="1:19" ht="35">
      <c r="A44" s="222">
        <v>2</v>
      </c>
      <c r="B44" s="199">
        <v>2</v>
      </c>
      <c r="C44" s="84"/>
      <c r="D44" s="85" t="s">
        <v>155</v>
      </c>
      <c r="E44" s="84"/>
      <c r="F44" s="86">
        <v>0</v>
      </c>
      <c r="G44" s="87"/>
      <c r="H44" s="88" t="str">
        <f t="shared" si="2"/>
        <v/>
      </c>
      <c r="I44" s="89">
        <v>0</v>
      </c>
      <c r="J44" s="90"/>
      <c r="K44" s="80">
        <v>0</v>
      </c>
      <c r="L44" s="91"/>
      <c r="M44" s="92"/>
      <c r="N44" s="92"/>
      <c r="O44" s="44"/>
      <c r="P44" s="118"/>
      <c r="Q44" s="182"/>
      <c r="R44" s="183">
        <f t="shared" si="3"/>
        <v>0</v>
      </c>
      <c r="S44" s="183">
        <f t="shared" si="4"/>
        <v>0</v>
      </c>
    </row>
    <row r="45" spans="1:19">
      <c r="A45" s="222"/>
      <c r="B45" s="199"/>
      <c r="C45" s="84"/>
      <c r="D45" s="85"/>
      <c r="E45" s="84"/>
      <c r="F45" s="86"/>
      <c r="G45" s="87"/>
      <c r="H45" s="88" t="str">
        <f t="shared" si="2"/>
        <v/>
      </c>
      <c r="I45" s="116"/>
      <c r="J45" s="54"/>
      <c r="K45" s="80"/>
      <c r="L45" s="91"/>
      <c r="M45" s="92"/>
      <c r="N45" s="92"/>
      <c r="O45" s="44"/>
      <c r="P45" s="118"/>
      <c r="Q45" s="182"/>
      <c r="R45" s="183">
        <f t="shared" si="3"/>
        <v>0</v>
      </c>
      <c r="S45" s="183">
        <f t="shared" si="4"/>
        <v>0</v>
      </c>
    </row>
    <row r="46" spans="1:19">
      <c r="A46" s="222">
        <v>2</v>
      </c>
      <c r="B46" s="199">
        <v>2</v>
      </c>
      <c r="C46" s="84"/>
      <c r="D46" s="85" t="s">
        <v>156</v>
      </c>
      <c r="E46" s="84" t="s">
        <v>39</v>
      </c>
      <c r="F46" s="86">
        <v>0</v>
      </c>
      <c r="G46" s="87"/>
      <c r="H46" s="88" t="str">
        <f t="shared" si="2"/>
        <v/>
      </c>
      <c r="I46" s="89">
        <v>0</v>
      </c>
      <c r="J46" s="90"/>
      <c r="K46" s="80">
        <v>0</v>
      </c>
      <c r="L46" s="91"/>
      <c r="M46" s="92"/>
      <c r="N46" s="92"/>
      <c r="O46" s="44"/>
      <c r="P46" s="118"/>
      <c r="Q46" s="182"/>
      <c r="R46" s="183">
        <f t="shared" si="3"/>
        <v>0</v>
      </c>
      <c r="S46" s="183">
        <f t="shared" si="4"/>
        <v>0</v>
      </c>
    </row>
    <row r="47" spans="1:19">
      <c r="A47" s="222"/>
      <c r="B47" s="199"/>
      <c r="C47" s="84"/>
      <c r="D47" s="85"/>
      <c r="E47" s="84"/>
      <c r="F47" s="86"/>
      <c r="G47" s="87"/>
      <c r="H47" s="88" t="str">
        <f t="shared" si="2"/>
        <v/>
      </c>
      <c r="I47" s="89"/>
      <c r="J47" s="90"/>
      <c r="K47" s="80"/>
      <c r="L47" s="91"/>
      <c r="M47" s="92"/>
      <c r="N47" s="92"/>
      <c r="O47" s="44"/>
      <c r="P47" s="118"/>
      <c r="Q47" s="182"/>
      <c r="R47" s="183">
        <f t="shared" si="3"/>
        <v>0</v>
      </c>
      <c r="S47" s="183">
        <f t="shared" si="4"/>
        <v>0</v>
      </c>
    </row>
    <row r="48" spans="1:19" ht="192.5">
      <c r="A48" s="222">
        <v>2</v>
      </c>
      <c r="B48" s="199">
        <v>2</v>
      </c>
      <c r="C48" s="84"/>
      <c r="D48" s="85" t="s">
        <v>157</v>
      </c>
      <c r="E48" s="84"/>
      <c r="F48" s="86">
        <v>0</v>
      </c>
      <c r="G48" s="87"/>
      <c r="H48" s="88" t="str">
        <f t="shared" si="2"/>
        <v/>
      </c>
      <c r="I48" s="89">
        <v>0</v>
      </c>
      <c r="J48" s="90"/>
      <c r="K48" s="80">
        <v>0</v>
      </c>
      <c r="L48" s="91"/>
      <c r="M48" s="92"/>
      <c r="N48" s="92"/>
      <c r="O48" s="44"/>
      <c r="P48" s="118"/>
      <c r="Q48" s="182"/>
      <c r="R48" s="183">
        <f t="shared" si="3"/>
        <v>0</v>
      </c>
      <c r="S48" s="183">
        <f t="shared" si="4"/>
        <v>0</v>
      </c>
    </row>
    <row r="49" spans="1:19">
      <c r="A49" s="222"/>
      <c r="B49" s="199"/>
      <c r="C49" s="84"/>
      <c r="D49" s="85"/>
      <c r="E49" s="84"/>
      <c r="F49" s="86"/>
      <c r="G49" s="87"/>
      <c r="H49" s="88" t="str">
        <f t="shared" si="2"/>
        <v/>
      </c>
      <c r="I49" s="89"/>
      <c r="J49" s="90"/>
      <c r="K49" s="80"/>
      <c r="L49" s="91"/>
      <c r="M49" s="92"/>
      <c r="N49" s="92"/>
      <c r="O49" s="44"/>
      <c r="P49" s="118"/>
      <c r="Q49" s="182"/>
      <c r="R49" s="183">
        <f t="shared" si="3"/>
        <v>0</v>
      </c>
      <c r="S49" s="183">
        <f t="shared" si="4"/>
        <v>0</v>
      </c>
    </row>
    <row r="50" spans="1:19">
      <c r="A50" s="222">
        <v>2</v>
      </c>
      <c r="B50" s="199">
        <v>2</v>
      </c>
      <c r="C50" s="84"/>
      <c r="D50" s="85" t="s">
        <v>158</v>
      </c>
      <c r="E50" s="84" t="s">
        <v>39</v>
      </c>
      <c r="F50" s="86">
        <v>0</v>
      </c>
      <c r="G50" s="87"/>
      <c r="H50" s="88" t="str">
        <f t="shared" si="2"/>
        <v/>
      </c>
      <c r="I50" s="89">
        <v>0</v>
      </c>
      <c r="J50" s="90"/>
      <c r="K50" s="80">
        <v>0</v>
      </c>
      <c r="L50" s="91"/>
      <c r="M50" s="92"/>
      <c r="N50" s="92"/>
      <c r="O50" s="44"/>
      <c r="P50" s="118"/>
      <c r="Q50" s="182"/>
      <c r="R50" s="183">
        <f t="shared" si="3"/>
        <v>0</v>
      </c>
      <c r="S50" s="183">
        <f t="shared" si="4"/>
        <v>0</v>
      </c>
    </row>
    <row r="51" spans="1:19">
      <c r="A51" s="222"/>
      <c r="B51" s="199"/>
      <c r="C51" s="84"/>
      <c r="D51" s="85"/>
      <c r="E51" s="84"/>
      <c r="F51" s="86"/>
      <c r="G51" s="87"/>
      <c r="H51" s="88" t="str">
        <f t="shared" si="2"/>
        <v/>
      </c>
      <c r="I51" s="89"/>
      <c r="J51" s="90"/>
      <c r="K51" s="80"/>
      <c r="L51" s="91"/>
      <c r="M51" s="92"/>
      <c r="N51" s="92"/>
      <c r="O51" s="44"/>
      <c r="P51" s="118"/>
      <c r="Q51" s="182"/>
      <c r="R51" s="183">
        <f t="shared" si="3"/>
        <v>0</v>
      </c>
      <c r="S51" s="183">
        <f t="shared" si="4"/>
        <v>0</v>
      </c>
    </row>
    <row r="52" spans="1:19" ht="53.5" customHeight="1">
      <c r="A52" s="222">
        <v>2</v>
      </c>
      <c r="B52" s="199">
        <v>2</v>
      </c>
      <c r="C52" s="84"/>
      <c r="D52" s="85" t="s">
        <v>159</v>
      </c>
      <c r="E52" s="84"/>
      <c r="F52" s="86">
        <v>0</v>
      </c>
      <c r="G52" s="87"/>
      <c r="H52" s="88" t="str">
        <f t="shared" si="2"/>
        <v/>
      </c>
      <c r="I52" s="89">
        <v>0</v>
      </c>
      <c r="J52" s="90"/>
      <c r="K52" s="80">
        <v>0</v>
      </c>
      <c r="L52" s="91"/>
      <c r="M52" s="92"/>
      <c r="N52" s="92"/>
      <c r="O52" s="44"/>
      <c r="P52" s="118"/>
      <c r="Q52" s="182"/>
      <c r="R52" s="183">
        <f t="shared" si="3"/>
        <v>0</v>
      </c>
      <c r="S52" s="183">
        <f t="shared" si="4"/>
        <v>0</v>
      </c>
    </row>
    <row r="53" spans="1:19">
      <c r="A53" s="222"/>
      <c r="B53" s="199"/>
      <c r="C53" s="84"/>
      <c r="D53" s="85"/>
      <c r="E53" s="84"/>
      <c r="F53" s="86"/>
      <c r="G53" s="87"/>
      <c r="H53" s="88" t="str">
        <f t="shared" si="2"/>
        <v/>
      </c>
      <c r="I53" s="89"/>
      <c r="J53" s="90"/>
      <c r="K53" s="80"/>
      <c r="L53" s="91"/>
      <c r="M53" s="92"/>
      <c r="N53" s="92"/>
      <c r="O53" s="44"/>
      <c r="P53" s="118"/>
      <c r="Q53" s="182"/>
      <c r="R53" s="183">
        <f t="shared" si="3"/>
        <v>0</v>
      </c>
      <c r="S53" s="183">
        <f t="shared" si="4"/>
        <v>0</v>
      </c>
    </row>
    <row r="54" spans="1:19">
      <c r="A54" s="222">
        <v>2</v>
      </c>
      <c r="B54" s="199">
        <v>2</v>
      </c>
      <c r="C54" s="84"/>
      <c r="D54" s="85"/>
      <c r="E54" s="84" t="s">
        <v>160</v>
      </c>
      <c r="F54" s="86">
        <v>0</v>
      </c>
      <c r="G54" s="87"/>
      <c r="H54" s="88" t="str">
        <f t="shared" si="2"/>
        <v/>
      </c>
      <c r="I54" s="89">
        <v>0</v>
      </c>
      <c r="J54" s="90"/>
      <c r="K54" s="80">
        <v>0</v>
      </c>
      <c r="L54" s="91"/>
      <c r="M54" s="92"/>
      <c r="N54" s="92"/>
      <c r="O54" s="44"/>
      <c r="P54" s="118"/>
      <c r="Q54" s="182"/>
      <c r="R54" s="183">
        <f t="shared" si="3"/>
        <v>0</v>
      </c>
      <c r="S54" s="183">
        <f t="shared" si="4"/>
        <v>0</v>
      </c>
    </row>
    <row r="55" spans="1:19">
      <c r="A55" s="222"/>
      <c r="B55" s="199"/>
      <c r="C55" s="84"/>
      <c r="D55" s="85"/>
      <c r="E55" s="84"/>
      <c r="F55" s="86"/>
      <c r="G55" s="87"/>
      <c r="H55" s="88" t="str">
        <f t="shared" si="2"/>
        <v/>
      </c>
      <c r="I55" s="89"/>
      <c r="J55" s="90"/>
      <c r="K55" s="80"/>
      <c r="L55" s="91"/>
      <c r="M55" s="92"/>
      <c r="N55" s="92"/>
      <c r="O55" s="44"/>
      <c r="P55" s="118"/>
      <c r="Q55" s="182"/>
      <c r="R55" s="183">
        <f t="shared" si="3"/>
        <v>0</v>
      </c>
      <c r="S55" s="183">
        <f t="shared" si="4"/>
        <v>0</v>
      </c>
    </row>
    <row r="56" spans="1:19" ht="18">
      <c r="A56" s="222">
        <v>2</v>
      </c>
      <c r="B56" s="199">
        <v>2</v>
      </c>
      <c r="C56" s="84"/>
      <c r="D56" s="149" t="s">
        <v>161</v>
      </c>
      <c r="E56" s="84" t="s">
        <v>137</v>
      </c>
      <c r="F56" s="86">
        <v>0</v>
      </c>
      <c r="G56" s="87"/>
      <c r="H56" s="88" t="str">
        <f t="shared" si="2"/>
        <v/>
      </c>
      <c r="I56" s="89">
        <v>0</v>
      </c>
      <c r="J56" s="90"/>
      <c r="K56" s="80">
        <v>0</v>
      </c>
      <c r="L56" s="91"/>
      <c r="M56" s="92"/>
      <c r="N56" s="92"/>
      <c r="O56" s="44"/>
      <c r="P56" s="118"/>
      <c r="Q56" s="182"/>
      <c r="R56" s="183">
        <f t="shared" si="3"/>
        <v>0</v>
      </c>
      <c r="S56" s="183">
        <f t="shared" si="4"/>
        <v>0</v>
      </c>
    </row>
    <row r="57" spans="1:19">
      <c r="A57" s="222"/>
      <c r="B57" s="199"/>
      <c r="C57" s="84"/>
      <c r="D57" s="85"/>
      <c r="E57" s="84"/>
      <c r="F57" s="86"/>
      <c r="G57" s="87"/>
      <c r="H57" s="88" t="str">
        <f t="shared" si="2"/>
        <v/>
      </c>
      <c r="I57" s="89"/>
      <c r="J57" s="90"/>
      <c r="K57" s="80"/>
      <c r="L57" s="91"/>
      <c r="M57" s="92"/>
      <c r="N57" s="92"/>
      <c r="O57" s="44"/>
      <c r="P57" s="118"/>
      <c r="Q57" s="182"/>
      <c r="R57" s="183">
        <f t="shared" si="3"/>
        <v>0</v>
      </c>
      <c r="S57" s="183">
        <f t="shared" si="4"/>
        <v>0</v>
      </c>
    </row>
    <row r="58" spans="1:19" ht="18">
      <c r="A58" s="222">
        <v>2</v>
      </c>
      <c r="B58" s="199">
        <v>2</v>
      </c>
      <c r="C58" s="84"/>
      <c r="D58" s="149" t="s">
        <v>725</v>
      </c>
      <c r="E58" s="84" t="s">
        <v>39</v>
      </c>
      <c r="F58" s="86">
        <v>0</v>
      </c>
      <c r="G58" s="87"/>
      <c r="H58" s="88" t="str">
        <f t="shared" si="2"/>
        <v/>
      </c>
      <c r="I58" s="89">
        <v>0</v>
      </c>
      <c r="J58" s="90"/>
      <c r="K58" s="80">
        <v>0</v>
      </c>
      <c r="L58" s="91"/>
      <c r="M58" s="92"/>
      <c r="N58" s="92"/>
      <c r="O58" s="44"/>
      <c r="P58" s="118"/>
      <c r="Q58" s="182"/>
      <c r="R58" s="183">
        <f t="shared" si="3"/>
        <v>0</v>
      </c>
      <c r="S58" s="183">
        <f t="shared" si="4"/>
        <v>0</v>
      </c>
    </row>
    <row r="59" spans="1:19">
      <c r="A59" s="222"/>
      <c r="B59" s="199"/>
      <c r="C59" s="84"/>
      <c r="D59" s="85"/>
      <c r="E59" s="84"/>
      <c r="F59" s="86"/>
      <c r="G59" s="87"/>
      <c r="H59" s="88" t="str">
        <f t="shared" si="2"/>
        <v/>
      </c>
      <c r="I59" s="89"/>
      <c r="J59" s="90"/>
      <c r="K59" s="80"/>
      <c r="L59" s="91"/>
      <c r="M59" s="92"/>
      <c r="N59" s="92"/>
      <c r="O59" s="44"/>
      <c r="P59" s="118"/>
      <c r="Q59" s="182"/>
      <c r="R59" s="183">
        <f t="shared" si="3"/>
        <v>0</v>
      </c>
      <c r="S59" s="183">
        <f t="shared" si="4"/>
        <v>0</v>
      </c>
    </row>
    <row r="60" spans="1:19" ht="52.5">
      <c r="A60" s="222">
        <v>2</v>
      </c>
      <c r="B60" s="199">
        <v>2</v>
      </c>
      <c r="C60" s="84">
        <v>1</v>
      </c>
      <c r="D60" s="85" t="s">
        <v>163</v>
      </c>
      <c r="E60" s="84" t="s">
        <v>164</v>
      </c>
      <c r="F60" s="86">
        <v>14</v>
      </c>
      <c r="G60" s="87"/>
      <c r="H60" s="88" t="str">
        <f t="shared" si="2"/>
        <v/>
      </c>
      <c r="I60" s="116">
        <v>924</v>
      </c>
      <c r="J60" s="55">
        <f>I60*G60</f>
        <v>0</v>
      </c>
      <c r="K60" s="80">
        <v>924</v>
      </c>
      <c r="L60" s="119">
        <f>K60*G60</f>
        <v>0</v>
      </c>
      <c r="M60" s="120">
        <f>I60-K60</f>
        <v>0</v>
      </c>
      <c r="N60" s="121">
        <f>M60*G60</f>
        <v>0</v>
      </c>
      <c r="O60" s="56">
        <f>I60-F60</f>
        <v>910</v>
      </c>
      <c r="P60" s="122">
        <f>O60*G60</f>
        <v>0</v>
      </c>
      <c r="Q60" s="182"/>
      <c r="R60" s="183">
        <f t="shared" si="3"/>
        <v>0</v>
      </c>
      <c r="S60" s="183">
        <f t="shared" si="4"/>
        <v>0</v>
      </c>
    </row>
    <row r="61" spans="1:19">
      <c r="A61" s="222"/>
      <c r="B61" s="199"/>
      <c r="C61" s="84"/>
      <c r="D61" s="85"/>
      <c r="E61" s="84"/>
      <c r="F61" s="86"/>
      <c r="G61" s="87"/>
      <c r="H61" s="88" t="str">
        <f t="shared" si="2"/>
        <v/>
      </c>
      <c r="I61" s="89"/>
      <c r="J61" s="90"/>
      <c r="K61" s="80"/>
      <c r="L61" s="91"/>
      <c r="M61" s="92"/>
      <c r="N61" s="92"/>
      <c r="O61" s="44"/>
      <c r="P61" s="118"/>
      <c r="Q61" s="182"/>
      <c r="R61" s="183">
        <f t="shared" si="3"/>
        <v>0</v>
      </c>
      <c r="S61" s="183">
        <f t="shared" si="4"/>
        <v>0</v>
      </c>
    </row>
    <row r="62" spans="1:19">
      <c r="A62" s="222"/>
      <c r="B62" s="199"/>
      <c r="C62" s="84"/>
      <c r="D62" s="85"/>
      <c r="E62" s="84"/>
      <c r="F62" s="86"/>
      <c r="G62" s="87"/>
      <c r="H62" s="88" t="str">
        <f t="shared" si="2"/>
        <v/>
      </c>
      <c r="I62" s="89"/>
      <c r="J62" s="90"/>
      <c r="K62" s="80"/>
      <c r="L62" s="91"/>
      <c r="M62" s="92"/>
      <c r="N62" s="92"/>
      <c r="O62" s="44"/>
      <c r="P62" s="118"/>
      <c r="Q62" s="182"/>
      <c r="R62" s="183">
        <f t="shared" si="3"/>
        <v>0</v>
      </c>
      <c r="S62" s="183">
        <f t="shared" si="4"/>
        <v>0</v>
      </c>
    </row>
    <row r="63" spans="1:19" ht="18">
      <c r="A63" s="222">
        <v>2</v>
      </c>
      <c r="B63" s="199">
        <v>2</v>
      </c>
      <c r="C63" s="84"/>
      <c r="D63" s="149" t="s">
        <v>717</v>
      </c>
      <c r="E63" s="84" t="s">
        <v>137</v>
      </c>
      <c r="F63" s="86">
        <v>0</v>
      </c>
      <c r="G63" s="87"/>
      <c r="H63" s="88" t="str">
        <f t="shared" si="2"/>
        <v/>
      </c>
      <c r="I63" s="89">
        <v>0</v>
      </c>
      <c r="J63" s="90"/>
      <c r="K63" s="80">
        <v>0</v>
      </c>
      <c r="L63" s="91"/>
      <c r="M63" s="92"/>
      <c r="N63" s="92"/>
      <c r="O63" s="44"/>
      <c r="P63" s="118"/>
      <c r="Q63" s="182"/>
      <c r="R63" s="183">
        <f t="shared" si="3"/>
        <v>0</v>
      </c>
      <c r="S63" s="183">
        <f t="shared" si="4"/>
        <v>0</v>
      </c>
    </row>
    <row r="64" spans="1:19">
      <c r="A64" s="222"/>
      <c r="B64" s="199"/>
      <c r="C64" s="84"/>
      <c r="D64" s="85"/>
      <c r="E64" s="84"/>
      <c r="F64" s="86"/>
      <c r="G64" s="87"/>
      <c r="H64" s="88" t="str">
        <f t="shared" si="2"/>
        <v/>
      </c>
      <c r="I64" s="89"/>
      <c r="J64" s="90"/>
      <c r="K64" s="80"/>
      <c r="L64" s="91"/>
      <c r="M64" s="92"/>
      <c r="N64" s="92"/>
      <c r="O64" s="44"/>
      <c r="P64" s="118"/>
      <c r="Q64" s="182"/>
      <c r="R64" s="183">
        <f t="shared" si="3"/>
        <v>0</v>
      </c>
      <c r="S64" s="183">
        <f t="shared" si="4"/>
        <v>0</v>
      </c>
    </row>
    <row r="65" spans="1:19" ht="175">
      <c r="A65" s="222">
        <v>2</v>
      </c>
      <c r="B65" s="199">
        <v>2</v>
      </c>
      <c r="C65" s="84"/>
      <c r="D65" s="85" t="s">
        <v>168</v>
      </c>
      <c r="E65" s="84"/>
      <c r="F65" s="86">
        <v>0</v>
      </c>
      <c r="G65" s="87"/>
      <c r="H65" s="88" t="str">
        <f t="shared" si="2"/>
        <v/>
      </c>
      <c r="I65" s="89">
        <v>0</v>
      </c>
      <c r="J65" s="90"/>
      <c r="K65" s="80">
        <v>0</v>
      </c>
      <c r="L65" s="91"/>
      <c r="M65" s="92"/>
      <c r="N65" s="92"/>
      <c r="O65" s="44"/>
      <c r="P65" s="118"/>
      <c r="Q65" s="182"/>
      <c r="R65" s="183">
        <f t="shared" si="3"/>
        <v>0</v>
      </c>
      <c r="S65" s="183">
        <f t="shared" si="4"/>
        <v>0</v>
      </c>
    </row>
    <row r="66" spans="1:19">
      <c r="A66" s="222"/>
      <c r="B66" s="199"/>
      <c r="C66" s="84"/>
      <c r="D66" s="85"/>
      <c r="E66" s="84"/>
      <c r="F66" s="86"/>
      <c r="G66" s="87"/>
      <c r="H66" s="88" t="str">
        <f t="shared" si="2"/>
        <v/>
      </c>
      <c r="I66" s="89"/>
      <c r="J66" s="90"/>
      <c r="K66" s="80"/>
      <c r="L66" s="91"/>
      <c r="M66" s="92"/>
      <c r="N66" s="92"/>
      <c r="O66" s="44"/>
      <c r="P66" s="118"/>
      <c r="Q66" s="182"/>
      <c r="R66" s="183">
        <f t="shared" si="3"/>
        <v>0</v>
      </c>
      <c r="S66" s="183">
        <f t="shared" si="4"/>
        <v>0</v>
      </c>
    </row>
    <row r="67" spans="1:19" ht="18">
      <c r="A67" s="222">
        <v>2</v>
      </c>
      <c r="B67" s="199">
        <v>2</v>
      </c>
      <c r="C67" s="84"/>
      <c r="D67" s="149" t="s">
        <v>752</v>
      </c>
      <c r="E67" s="84" t="s">
        <v>39</v>
      </c>
      <c r="F67" s="86">
        <v>0</v>
      </c>
      <c r="G67" s="87"/>
      <c r="H67" s="88" t="str">
        <f t="shared" si="2"/>
        <v/>
      </c>
      <c r="I67" s="89">
        <v>0</v>
      </c>
      <c r="J67" s="90"/>
      <c r="K67" s="80">
        <v>0</v>
      </c>
      <c r="L67" s="91"/>
      <c r="M67" s="92"/>
      <c r="N67" s="92"/>
      <c r="O67" s="44"/>
      <c r="P67" s="118"/>
      <c r="Q67" s="182"/>
      <c r="R67" s="183">
        <f t="shared" si="3"/>
        <v>0</v>
      </c>
      <c r="S67" s="183">
        <f t="shared" si="4"/>
        <v>0</v>
      </c>
    </row>
    <row r="68" spans="1:19">
      <c r="A68" s="222"/>
      <c r="B68" s="199"/>
      <c r="C68" s="84"/>
      <c r="D68" s="85"/>
      <c r="E68" s="84"/>
      <c r="F68" s="86"/>
      <c r="G68" s="87"/>
      <c r="H68" s="88" t="str">
        <f t="shared" si="2"/>
        <v/>
      </c>
      <c r="I68" s="89"/>
      <c r="J68" s="90"/>
      <c r="K68" s="80"/>
      <c r="L68" s="91"/>
      <c r="M68" s="92"/>
      <c r="N68" s="92"/>
      <c r="O68" s="44"/>
      <c r="P68" s="118"/>
      <c r="Q68" s="182"/>
      <c r="R68" s="183">
        <f t="shared" ref="R68:R95" si="5">G68</f>
        <v>0</v>
      </c>
      <c r="S68" s="183">
        <f t="shared" ref="S68:S94" si="6">R68*Q68</f>
        <v>0</v>
      </c>
    </row>
    <row r="69" spans="1:19" ht="35">
      <c r="A69" s="222">
        <v>2</v>
      </c>
      <c r="B69" s="199">
        <v>2</v>
      </c>
      <c r="C69" s="84">
        <v>2</v>
      </c>
      <c r="D69" s="85" t="s">
        <v>716</v>
      </c>
      <c r="E69" s="84" t="s">
        <v>166</v>
      </c>
      <c r="F69" s="86">
        <v>5</v>
      </c>
      <c r="G69" s="87"/>
      <c r="H69" s="88" t="str">
        <f t="shared" si="2"/>
        <v/>
      </c>
      <c r="I69" s="116">
        <v>74</v>
      </c>
      <c r="J69" s="55">
        <f>I69*G69</f>
        <v>0</v>
      </c>
      <c r="K69" s="80">
        <v>74</v>
      </c>
      <c r="L69" s="119">
        <f>K69*G69</f>
        <v>0</v>
      </c>
      <c r="M69" s="120">
        <f>I69-K69</f>
        <v>0</v>
      </c>
      <c r="N69" s="121">
        <f>M69*G69</f>
        <v>0</v>
      </c>
      <c r="O69" s="56">
        <f>I69-F69</f>
        <v>69</v>
      </c>
      <c r="P69" s="122">
        <f>O69*G69</f>
        <v>0</v>
      </c>
      <c r="Q69" s="182"/>
      <c r="R69" s="183">
        <f t="shared" si="5"/>
        <v>0</v>
      </c>
      <c r="S69" s="183">
        <f t="shared" si="6"/>
        <v>0</v>
      </c>
    </row>
    <row r="70" spans="1:19">
      <c r="A70" s="222"/>
      <c r="B70" s="199"/>
      <c r="C70" s="84"/>
      <c r="D70" s="85"/>
      <c r="E70" s="84"/>
      <c r="F70" s="86"/>
      <c r="G70" s="87"/>
      <c r="H70" s="88" t="str">
        <f t="shared" si="2"/>
        <v/>
      </c>
      <c r="I70" s="89"/>
      <c r="J70" s="90"/>
      <c r="K70" s="80"/>
      <c r="L70" s="91"/>
      <c r="M70" s="92"/>
      <c r="N70" s="92"/>
      <c r="O70" s="44"/>
      <c r="P70" s="118"/>
      <c r="Q70" s="182"/>
      <c r="R70" s="183">
        <f t="shared" si="5"/>
        <v>0</v>
      </c>
      <c r="S70" s="183">
        <f t="shared" si="6"/>
        <v>0</v>
      </c>
    </row>
    <row r="71" spans="1:19" ht="36">
      <c r="A71" s="222">
        <v>2</v>
      </c>
      <c r="B71" s="199">
        <v>2</v>
      </c>
      <c r="C71" s="84"/>
      <c r="D71" s="149" t="s">
        <v>723</v>
      </c>
      <c r="E71" s="84" t="s">
        <v>39</v>
      </c>
      <c r="F71" s="86">
        <v>0</v>
      </c>
      <c r="G71" s="87"/>
      <c r="H71" s="88" t="str">
        <f t="shared" si="2"/>
        <v/>
      </c>
      <c r="I71" s="89">
        <v>0</v>
      </c>
      <c r="J71" s="90"/>
      <c r="K71" s="80">
        <v>0</v>
      </c>
      <c r="L71" s="91"/>
      <c r="M71" s="92"/>
      <c r="N71" s="92"/>
      <c r="O71" s="44"/>
      <c r="P71" s="118"/>
      <c r="Q71" s="182"/>
      <c r="R71" s="183">
        <f t="shared" si="5"/>
        <v>0</v>
      </c>
      <c r="S71" s="183">
        <f t="shared" si="6"/>
        <v>0</v>
      </c>
    </row>
    <row r="72" spans="1:19">
      <c r="A72" s="222">
        <v>2</v>
      </c>
      <c r="B72" s="199">
        <v>2</v>
      </c>
      <c r="C72" s="84">
        <v>3</v>
      </c>
      <c r="D72" s="85" t="s">
        <v>753</v>
      </c>
      <c r="E72" s="84" t="s">
        <v>41</v>
      </c>
      <c r="F72" s="86">
        <v>1</v>
      </c>
      <c r="G72" s="87"/>
      <c r="H72" s="88" t="str">
        <f t="shared" si="2"/>
        <v/>
      </c>
      <c r="I72" s="116">
        <v>1</v>
      </c>
      <c r="J72" s="55">
        <f>I72*G72</f>
        <v>0</v>
      </c>
      <c r="K72" s="80">
        <v>1</v>
      </c>
      <c r="L72" s="119">
        <f>K72*G72</f>
        <v>0</v>
      </c>
      <c r="M72" s="120">
        <f>I72-K72</f>
        <v>0</v>
      </c>
      <c r="N72" s="121">
        <f>M72*G72</f>
        <v>0</v>
      </c>
      <c r="O72" s="56">
        <f>I72-F72</f>
        <v>0</v>
      </c>
      <c r="P72" s="122">
        <f>O72*G72</f>
        <v>0</v>
      </c>
      <c r="Q72" s="182"/>
      <c r="R72" s="183">
        <f t="shared" si="5"/>
        <v>0</v>
      </c>
      <c r="S72" s="183">
        <f t="shared" si="6"/>
        <v>0</v>
      </c>
    </row>
    <row r="73" spans="1:19">
      <c r="A73" s="222"/>
      <c r="B73" s="199"/>
      <c r="C73" s="84"/>
      <c r="D73" s="85"/>
      <c r="E73" s="84"/>
      <c r="F73" s="86"/>
      <c r="G73" s="87"/>
      <c r="H73" s="88" t="str">
        <f t="shared" si="2"/>
        <v/>
      </c>
      <c r="I73" s="89"/>
      <c r="J73" s="90"/>
      <c r="K73" s="80"/>
      <c r="L73" s="91"/>
      <c r="M73" s="92"/>
      <c r="N73" s="92"/>
      <c r="O73" s="44"/>
      <c r="P73" s="118"/>
      <c r="Q73" s="182"/>
      <c r="R73" s="183">
        <f t="shared" si="5"/>
        <v>0</v>
      </c>
      <c r="S73" s="183">
        <f t="shared" si="6"/>
        <v>0</v>
      </c>
    </row>
    <row r="74" spans="1:19" ht="18">
      <c r="A74" s="222"/>
      <c r="B74" s="199"/>
      <c r="C74" s="84"/>
      <c r="D74" s="149" t="s">
        <v>724</v>
      </c>
      <c r="E74" s="84"/>
      <c r="F74" s="86"/>
      <c r="G74" s="87"/>
      <c r="H74" s="88"/>
      <c r="I74" s="89"/>
      <c r="J74" s="90"/>
      <c r="K74" s="80"/>
      <c r="L74" s="91"/>
      <c r="M74" s="92"/>
      <c r="N74" s="92"/>
      <c r="O74" s="44"/>
      <c r="P74" s="118"/>
      <c r="Q74" s="182"/>
      <c r="R74" s="183"/>
      <c r="S74" s="183"/>
    </row>
    <row r="75" spans="1:19">
      <c r="A75" s="222"/>
      <c r="B75" s="199"/>
      <c r="C75" s="84"/>
      <c r="D75" s="85"/>
      <c r="E75" s="84"/>
      <c r="F75" s="86"/>
      <c r="G75" s="87"/>
      <c r="H75" s="88"/>
      <c r="I75" s="89"/>
      <c r="J75" s="90"/>
      <c r="K75" s="80"/>
      <c r="L75" s="91"/>
      <c r="M75" s="92"/>
      <c r="N75" s="92"/>
      <c r="O75" s="44"/>
      <c r="P75" s="118"/>
      <c r="Q75" s="182"/>
      <c r="R75" s="183"/>
      <c r="S75" s="183"/>
    </row>
    <row r="76" spans="1:19">
      <c r="A76" s="222">
        <v>2</v>
      </c>
      <c r="B76" s="199">
        <v>2</v>
      </c>
      <c r="C76" s="84">
        <v>4</v>
      </c>
      <c r="D76" s="85" t="s">
        <v>718</v>
      </c>
      <c r="E76" s="84" t="s">
        <v>164</v>
      </c>
      <c r="F76" s="86">
        <v>10</v>
      </c>
      <c r="G76" s="87"/>
      <c r="H76" s="88"/>
      <c r="I76" s="89"/>
      <c r="J76" s="90"/>
      <c r="K76" s="80"/>
      <c r="L76" s="91"/>
      <c r="M76" s="92"/>
      <c r="N76" s="92"/>
      <c r="O76" s="44"/>
      <c r="P76" s="118"/>
      <c r="Q76" s="182"/>
      <c r="R76" s="183"/>
      <c r="S76" s="183"/>
    </row>
    <row r="77" spans="1:19">
      <c r="A77" s="222"/>
      <c r="B77" s="199"/>
      <c r="C77" s="84"/>
      <c r="D77" s="85"/>
      <c r="E77" s="84"/>
      <c r="F77" s="86"/>
      <c r="G77" s="87"/>
      <c r="H77" s="88"/>
      <c r="I77" s="89"/>
      <c r="J77" s="90"/>
      <c r="K77" s="80"/>
      <c r="L77" s="91"/>
      <c r="M77" s="92"/>
      <c r="N77" s="92"/>
      <c r="O77" s="44"/>
      <c r="P77" s="118"/>
      <c r="Q77" s="182"/>
      <c r="R77" s="183"/>
      <c r="S77" s="183"/>
    </row>
    <row r="78" spans="1:19" ht="18">
      <c r="A78" s="222">
        <v>2</v>
      </c>
      <c r="B78" s="199">
        <v>2</v>
      </c>
      <c r="C78" s="84"/>
      <c r="D78" s="149" t="s">
        <v>720</v>
      </c>
      <c r="E78" s="84" t="s">
        <v>137</v>
      </c>
      <c r="F78" s="86"/>
      <c r="G78" s="87"/>
      <c r="H78" s="88" t="str">
        <f t="shared" si="2"/>
        <v/>
      </c>
      <c r="I78" s="89">
        <v>0</v>
      </c>
      <c r="J78" s="90"/>
      <c r="K78" s="80">
        <v>0</v>
      </c>
      <c r="L78" s="91"/>
      <c r="M78" s="92"/>
      <c r="N78" s="92"/>
      <c r="O78" s="44"/>
      <c r="P78" s="118"/>
      <c r="Q78" s="182"/>
      <c r="R78" s="183">
        <f t="shared" si="5"/>
        <v>0</v>
      </c>
      <c r="S78" s="183">
        <f t="shared" si="6"/>
        <v>0</v>
      </c>
    </row>
    <row r="79" spans="1:19">
      <c r="A79" s="222"/>
      <c r="B79" s="199"/>
      <c r="C79" s="84"/>
      <c r="D79" s="85"/>
      <c r="E79" s="84"/>
      <c r="F79" s="86"/>
      <c r="G79" s="87"/>
      <c r="H79" s="88"/>
      <c r="I79" s="89"/>
      <c r="J79" s="90"/>
      <c r="K79" s="80"/>
      <c r="L79" s="91"/>
      <c r="M79" s="92"/>
      <c r="N79" s="92"/>
      <c r="O79" s="44"/>
      <c r="P79" s="118"/>
      <c r="Q79" s="182"/>
      <c r="R79" s="183"/>
      <c r="S79" s="183"/>
    </row>
    <row r="80" spans="1:19" ht="52.5">
      <c r="A80" s="222"/>
      <c r="B80" s="199"/>
      <c r="C80" s="84"/>
      <c r="D80" s="85" t="s">
        <v>721</v>
      </c>
      <c r="E80" s="84" t="s">
        <v>166</v>
      </c>
      <c r="F80" s="86">
        <v>3</v>
      </c>
      <c r="G80" s="87"/>
      <c r="H80" s="88" t="str">
        <f t="shared" ref="H80" si="7">IF(G80&gt;0,F80*G80,"")</f>
        <v/>
      </c>
      <c r="I80" s="89"/>
      <c r="J80" s="90"/>
      <c r="K80" s="80"/>
      <c r="L80" s="91"/>
      <c r="M80" s="92"/>
      <c r="N80" s="92"/>
      <c r="O80" s="44"/>
      <c r="P80" s="118"/>
      <c r="Q80" s="182"/>
      <c r="R80" s="183"/>
      <c r="S80" s="183"/>
    </row>
    <row r="81" spans="1:19" ht="18">
      <c r="A81" s="222">
        <v>2</v>
      </c>
      <c r="B81" s="199">
        <v>2</v>
      </c>
      <c r="C81" s="84"/>
      <c r="D81" s="149" t="s">
        <v>722</v>
      </c>
      <c r="E81" s="84"/>
      <c r="F81" s="86"/>
      <c r="G81" s="87"/>
      <c r="H81" s="88"/>
      <c r="I81" s="89"/>
      <c r="J81" s="90"/>
      <c r="K81" s="80"/>
      <c r="L81" s="91"/>
      <c r="M81" s="92"/>
      <c r="N81" s="92"/>
      <c r="O81" s="44"/>
      <c r="P81" s="118"/>
      <c r="Q81" s="182"/>
      <c r="R81" s="183"/>
      <c r="S81" s="183"/>
    </row>
    <row r="82" spans="1:19">
      <c r="A82" s="222"/>
      <c r="B82" s="199"/>
      <c r="C82" s="84"/>
      <c r="D82" s="85"/>
      <c r="E82" s="84"/>
      <c r="F82" s="86"/>
      <c r="G82" s="87"/>
      <c r="H82" s="88" t="str">
        <f t="shared" si="2"/>
        <v/>
      </c>
      <c r="I82" s="89"/>
      <c r="J82" s="90"/>
      <c r="K82" s="80"/>
      <c r="L82" s="91"/>
      <c r="M82" s="92"/>
      <c r="N82" s="92"/>
      <c r="O82" s="44"/>
      <c r="P82" s="118"/>
      <c r="Q82" s="182"/>
      <c r="R82" s="183">
        <f t="shared" si="5"/>
        <v>0</v>
      </c>
      <c r="S82" s="183">
        <f t="shared" si="6"/>
        <v>0</v>
      </c>
    </row>
    <row r="83" spans="1:19" ht="105">
      <c r="A83" s="222">
        <v>2</v>
      </c>
      <c r="B83" s="199">
        <v>2</v>
      </c>
      <c r="C83" s="84">
        <v>5</v>
      </c>
      <c r="D83" s="85" t="s">
        <v>719</v>
      </c>
      <c r="E83" s="84" t="s">
        <v>166</v>
      </c>
      <c r="F83" s="86">
        <v>8</v>
      </c>
      <c r="G83" s="87"/>
      <c r="H83" s="88" t="str">
        <f t="shared" si="2"/>
        <v/>
      </c>
      <c r="I83" s="116"/>
      <c r="J83" s="55">
        <f>I83*G83</f>
        <v>0</v>
      </c>
      <c r="K83" s="80">
        <v>69</v>
      </c>
      <c r="L83" s="119">
        <f>K83*G83</f>
        <v>0</v>
      </c>
      <c r="M83" s="120">
        <f>I83-K83</f>
        <v>-69</v>
      </c>
      <c r="N83" s="121">
        <f>M83*G83</f>
        <v>0</v>
      </c>
      <c r="O83" s="56">
        <f>I83-F83</f>
        <v>-8</v>
      </c>
      <c r="P83" s="122">
        <f>O83*G83</f>
        <v>0</v>
      </c>
      <c r="Q83" s="182"/>
      <c r="R83" s="183">
        <f t="shared" si="5"/>
        <v>0</v>
      </c>
      <c r="S83" s="183">
        <f t="shared" si="6"/>
        <v>0</v>
      </c>
    </row>
    <row r="84" spans="1:19" ht="18">
      <c r="A84" s="223">
        <v>2</v>
      </c>
      <c r="B84" s="199">
        <v>2</v>
      </c>
      <c r="C84" s="61"/>
      <c r="D84" s="189" t="s">
        <v>222</v>
      </c>
      <c r="E84" s="61" t="s">
        <v>137</v>
      </c>
      <c r="F84" s="135">
        <v>0</v>
      </c>
      <c r="G84" s="64"/>
      <c r="H84" s="65" t="str">
        <f t="shared" si="2"/>
        <v/>
      </c>
      <c r="I84" s="43"/>
      <c r="J84" s="43"/>
      <c r="K84" s="43"/>
    </row>
    <row r="85" spans="1:19">
      <c r="A85" s="223"/>
      <c r="B85" s="199"/>
      <c r="C85" s="61"/>
      <c r="D85" s="62"/>
      <c r="E85" s="61"/>
      <c r="F85" s="135"/>
      <c r="G85" s="64"/>
      <c r="H85" s="65" t="str">
        <f t="shared" si="2"/>
        <v/>
      </c>
      <c r="I85" s="43"/>
      <c r="J85" s="43"/>
      <c r="K85" s="43"/>
    </row>
    <row r="86" spans="1:19">
      <c r="A86" s="223">
        <v>2</v>
      </c>
      <c r="B86" s="199">
        <v>2</v>
      </c>
      <c r="C86" s="61"/>
      <c r="D86" s="62" t="s">
        <v>223</v>
      </c>
      <c r="E86" s="61" t="s">
        <v>39</v>
      </c>
      <c r="F86" s="135">
        <v>0</v>
      </c>
      <c r="G86" s="64"/>
      <c r="H86" s="65" t="str">
        <f t="shared" si="2"/>
        <v/>
      </c>
      <c r="I86" s="43"/>
      <c r="J86" s="43"/>
      <c r="K86" s="43"/>
    </row>
    <row r="87" spans="1:19">
      <c r="A87" s="223"/>
      <c r="B87" s="199"/>
      <c r="C87" s="61"/>
      <c r="D87" s="62"/>
      <c r="E87" s="61"/>
      <c r="F87" s="135"/>
      <c r="G87" s="64"/>
      <c r="H87" s="65" t="str">
        <f t="shared" si="2"/>
        <v/>
      </c>
      <c r="I87" s="43"/>
      <c r="J87" s="43"/>
      <c r="K87" s="43"/>
    </row>
    <row r="88" spans="1:19" ht="70">
      <c r="A88" s="223">
        <v>2</v>
      </c>
      <c r="B88" s="199">
        <v>2</v>
      </c>
      <c r="C88" s="61">
        <v>6</v>
      </c>
      <c r="D88" s="62" t="s">
        <v>727</v>
      </c>
      <c r="E88" s="61" t="s">
        <v>164</v>
      </c>
      <c r="F88" s="257">
        <v>10</v>
      </c>
      <c r="G88" s="64"/>
      <c r="H88" s="65" t="str">
        <f t="shared" si="2"/>
        <v/>
      </c>
      <c r="I88" s="43"/>
      <c r="J88" s="43"/>
      <c r="K88" s="43"/>
    </row>
    <row r="89" spans="1:19">
      <c r="A89" s="222"/>
      <c r="B89" s="199"/>
      <c r="C89" s="84"/>
      <c r="D89" s="85"/>
      <c r="E89" s="84"/>
      <c r="F89" s="86"/>
      <c r="G89" s="87"/>
      <c r="H89" s="88"/>
      <c r="I89" s="89"/>
      <c r="J89" s="90"/>
      <c r="K89" s="80"/>
      <c r="L89" s="91"/>
      <c r="M89" s="92"/>
      <c r="N89" s="92"/>
      <c r="O89" s="44"/>
      <c r="P89" s="118"/>
      <c r="Q89" s="182"/>
      <c r="R89" s="183"/>
      <c r="S89" s="183"/>
    </row>
    <row r="90" spans="1:19" ht="36">
      <c r="A90" s="222">
        <v>2</v>
      </c>
      <c r="B90" s="199">
        <v>2</v>
      </c>
      <c r="C90" s="84"/>
      <c r="D90" s="149" t="s">
        <v>726</v>
      </c>
      <c r="E90" s="84" t="s">
        <v>39</v>
      </c>
      <c r="F90" s="86">
        <v>0</v>
      </c>
      <c r="G90" s="87"/>
      <c r="H90" s="88" t="str">
        <f t="shared" si="2"/>
        <v/>
      </c>
      <c r="I90" s="89">
        <v>0</v>
      </c>
      <c r="J90" s="90"/>
      <c r="K90" s="80">
        <v>0</v>
      </c>
      <c r="L90" s="91"/>
      <c r="M90" s="92"/>
      <c r="N90" s="92"/>
      <c r="O90" s="44"/>
      <c r="P90" s="118"/>
      <c r="Q90" s="182"/>
      <c r="R90" s="183">
        <f t="shared" si="5"/>
        <v>0</v>
      </c>
      <c r="S90" s="183">
        <f t="shared" si="6"/>
        <v>0</v>
      </c>
    </row>
    <row r="91" spans="1:19">
      <c r="A91" s="222"/>
      <c r="B91" s="199"/>
      <c r="C91" s="84"/>
      <c r="D91" s="85"/>
      <c r="E91" s="84"/>
      <c r="F91" s="86"/>
      <c r="G91" s="87"/>
      <c r="H91" s="88" t="str">
        <f t="shared" si="2"/>
        <v/>
      </c>
      <c r="I91" s="89"/>
      <c r="J91" s="90"/>
      <c r="K91" s="80"/>
      <c r="L91" s="91"/>
      <c r="M91" s="92"/>
      <c r="N91" s="92"/>
      <c r="O91" s="44"/>
      <c r="P91" s="118"/>
      <c r="Q91" s="182"/>
      <c r="R91" s="183">
        <f t="shared" si="5"/>
        <v>0</v>
      </c>
      <c r="S91" s="183">
        <f t="shared" si="6"/>
        <v>0</v>
      </c>
    </row>
    <row r="92" spans="1:19" ht="18">
      <c r="A92" s="222">
        <v>2</v>
      </c>
      <c r="B92" s="199">
        <v>2</v>
      </c>
      <c r="C92" s="84">
        <v>7</v>
      </c>
      <c r="D92" s="85" t="s">
        <v>179</v>
      </c>
      <c r="E92" s="84" t="s">
        <v>180</v>
      </c>
      <c r="F92" s="86">
        <v>1</v>
      </c>
      <c r="G92" s="87"/>
      <c r="H92" s="88" t="str">
        <f t="shared" si="2"/>
        <v/>
      </c>
      <c r="I92" s="187">
        <v>5</v>
      </c>
      <c r="J92" s="55">
        <f>I92*G92</f>
        <v>0</v>
      </c>
      <c r="K92" s="80">
        <v>9</v>
      </c>
      <c r="L92" s="119">
        <f>K92*G92</f>
        <v>0</v>
      </c>
      <c r="M92" s="120">
        <f>I92-K92</f>
        <v>-4</v>
      </c>
      <c r="N92" s="121">
        <f>M92*G92</f>
        <v>0</v>
      </c>
      <c r="O92" s="56">
        <f>I92-F92</f>
        <v>4</v>
      </c>
      <c r="P92" s="122">
        <f>O92*G92</f>
        <v>0</v>
      </c>
      <c r="Q92" s="182"/>
      <c r="R92" s="183">
        <f t="shared" si="5"/>
        <v>0</v>
      </c>
      <c r="S92" s="183">
        <f t="shared" si="6"/>
        <v>0</v>
      </c>
    </row>
    <row r="93" spans="1:19">
      <c r="A93" s="222"/>
      <c r="B93" s="199"/>
      <c r="C93" s="84"/>
      <c r="D93" s="85"/>
      <c r="E93" s="84"/>
      <c r="F93" s="86"/>
      <c r="G93" s="87"/>
      <c r="H93" s="88" t="str">
        <f t="shared" si="2"/>
        <v/>
      </c>
      <c r="I93" s="89"/>
      <c r="J93" s="90"/>
      <c r="K93" s="80"/>
      <c r="L93" s="91"/>
      <c r="M93" s="92"/>
      <c r="N93" s="92"/>
      <c r="O93" s="44"/>
      <c r="P93" s="118"/>
      <c r="Q93" s="182"/>
      <c r="R93" s="183">
        <f t="shared" si="5"/>
        <v>0</v>
      </c>
      <c r="S93" s="183">
        <f t="shared" si="6"/>
        <v>0</v>
      </c>
    </row>
    <row r="94" spans="1:19" ht="18" thickBot="1">
      <c r="A94" s="222"/>
      <c r="B94" s="199"/>
      <c r="C94" s="84"/>
      <c r="D94" s="85"/>
      <c r="E94" s="84"/>
      <c r="F94" s="86"/>
      <c r="G94" s="87"/>
      <c r="H94" s="88" t="str">
        <f t="shared" si="2"/>
        <v/>
      </c>
      <c r="I94" s="89"/>
      <c r="J94" s="90"/>
      <c r="K94" s="80"/>
      <c r="L94" s="91"/>
      <c r="M94" s="92"/>
      <c r="N94" s="92"/>
      <c r="O94" s="44"/>
      <c r="P94" s="118"/>
      <c r="Q94" s="182"/>
      <c r="R94" s="183">
        <f t="shared" si="5"/>
        <v>0</v>
      </c>
      <c r="S94" s="183">
        <f t="shared" si="6"/>
        <v>0</v>
      </c>
    </row>
    <row r="95" spans="1:19" s="41" customFormat="1" ht="18.5" thickBot="1">
      <c r="A95" s="179">
        <v>2</v>
      </c>
      <c r="B95" s="221">
        <v>2</v>
      </c>
      <c r="C95" s="68"/>
      <c r="D95" s="69" t="s">
        <v>133</v>
      </c>
      <c r="E95" s="70"/>
      <c r="F95" s="70"/>
      <c r="G95" s="71"/>
      <c r="H95" s="72"/>
      <c r="I95" s="98">
        <v>0</v>
      </c>
      <c r="J95" s="75">
        <f>SUM(J2:J94)</f>
        <v>0</v>
      </c>
      <c r="K95" s="99">
        <v>0</v>
      </c>
      <c r="L95" s="76">
        <f>SUM(L2:L94)</f>
        <v>0</v>
      </c>
      <c r="M95" s="74">
        <f>I95-K95</f>
        <v>0</v>
      </c>
      <c r="N95" s="77">
        <f>SUM(N2:N94)</f>
        <v>0</v>
      </c>
      <c r="O95" s="73">
        <f>I95-F44</f>
        <v>0</v>
      </c>
      <c r="P95" s="97">
        <f>SUM(P2:P94)</f>
        <v>0</v>
      </c>
      <c r="Q95" s="184"/>
      <c r="R95" s="185">
        <f t="shared" si="5"/>
        <v>0</v>
      </c>
      <c r="S95" s="97">
        <f>SUM(S2:S94)</f>
        <v>0</v>
      </c>
    </row>
    <row r="96" spans="1:19">
      <c r="A96" s="81"/>
      <c r="B96" s="81"/>
      <c r="C96" s="81"/>
      <c r="D96" s="46"/>
      <c r="G96" s="50"/>
      <c r="H96" s="50"/>
    </row>
  </sheetData>
  <pageMargins left="0.25" right="0.25" top="0.75" bottom="0.75" header="0.3" footer="0.3"/>
  <pageSetup paperSize="9" scale="69" fitToHeight="0" orientation="portrait" r:id="rId1"/>
  <rowBreaks count="3" manualBreakCount="3">
    <brk id="20" max="18" man="1"/>
    <brk id="47" max="18" man="1"/>
    <brk id="65"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40"/>
  <sheetViews>
    <sheetView view="pageBreakPreview" topLeftCell="B1" zoomScale="89" zoomScaleNormal="100" zoomScaleSheetLayoutView="89" workbookViewId="0">
      <pane ySplit="1" topLeftCell="A30" activePane="bottomLeft" state="frozen"/>
      <selection activeCell="E1" sqref="E1"/>
      <selection pane="bottomLeft" activeCell="F36" sqref="F36"/>
    </sheetView>
  </sheetViews>
  <sheetFormatPr defaultColWidth="14.36328125" defaultRowHeight="17.5"/>
  <cols>
    <col min="1" max="1" width="12.6328125" style="43" customWidth="1"/>
    <col min="2" max="2" width="8.81640625" style="43" customWidth="1"/>
    <col min="3" max="3" width="11.81640625" style="43" customWidth="1"/>
    <col min="4" max="4" width="56.1796875" style="43" customWidth="1"/>
    <col min="5" max="5" width="8.81640625" style="43" customWidth="1"/>
    <col min="6" max="6" width="13.81640625" style="138" customWidth="1"/>
    <col min="7" max="7" width="16.90625" style="43" bestFit="1" customWidth="1"/>
    <col min="8" max="8" width="20.81640625" style="43" bestFit="1" customWidth="1"/>
    <col min="9" max="16384" width="14.36328125" style="43"/>
  </cols>
  <sheetData>
    <row r="1" spans="1:8" ht="18.5" thickBot="1">
      <c r="A1" s="103" t="s">
        <v>2</v>
      </c>
      <c r="B1" s="104" t="s">
        <v>3</v>
      </c>
      <c r="C1" s="104" t="s">
        <v>4</v>
      </c>
      <c r="D1" s="105" t="s">
        <v>5</v>
      </c>
      <c r="E1" s="104" t="s">
        <v>6</v>
      </c>
      <c r="F1" s="104" t="s">
        <v>7</v>
      </c>
      <c r="G1" s="106" t="s">
        <v>8</v>
      </c>
      <c r="H1" s="107" t="s">
        <v>9</v>
      </c>
    </row>
    <row r="2" spans="1:8">
      <c r="C2" s="61"/>
      <c r="D2" s="62"/>
      <c r="E2" s="63" t="s">
        <v>160</v>
      </c>
      <c r="F2" s="135">
        <v>0</v>
      </c>
      <c r="G2" s="64"/>
      <c r="H2" s="65" t="str">
        <f t="shared" ref="H2:H36" si="0">IF(G2&gt;0,F2*G2,"")</f>
        <v/>
      </c>
    </row>
    <row r="3" spans="1:8" ht="18">
      <c r="A3" s="45">
        <v>2</v>
      </c>
      <c r="B3" s="61">
        <v>3</v>
      </c>
      <c r="C3" s="61"/>
      <c r="D3" s="193" t="s">
        <v>272</v>
      </c>
      <c r="E3" s="63"/>
      <c r="F3" s="135"/>
      <c r="G3" s="64"/>
      <c r="H3" s="65" t="str">
        <f t="shared" si="0"/>
        <v/>
      </c>
    </row>
    <row r="4" spans="1:8">
      <c r="A4" s="83"/>
      <c r="B4" s="84"/>
      <c r="C4" s="84"/>
      <c r="D4" s="85"/>
      <c r="E4" s="86"/>
      <c r="F4" s="136"/>
      <c r="G4" s="87"/>
      <c r="H4" s="88"/>
    </row>
    <row r="5" spans="1:8" ht="36">
      <c r="A5" s="45">
        <v>2</v>
      </c>
      <c r="B5" s="61">
        <v>3</v>
      </c>
      <c r="C5" s="61"/>
      <c r="D5" s="189" t="s">
        <v>228</v>
      </c>
      <c r="E5" s="63" t="s">
        <v>137</v>
      </c>
      <c r="F5" s="135">
        <v>0</v>
      </c>
      <c r="G5" s="64"/>
      <c r="H5" s="65" t="str">
        <f t="shared" si="0"/>
        <v/>
      </c>
    </row>
    <row r="6" spans="1:8">
      <c r="A6" s="45"/>
      <c r="B6" s="61"/>
      <c r="C6" s="61"/>
      <c r="D6" s="62"/>
      <c r="E6" s="63"/>
      <c r="F6" s="135"/>
      <c r="G6" s="64"/>
      <c r="H6" s="65" t="str">
        <f t="shared" si="0"/>
        <v/>
      </c>
    </row>
    <row r="7" spans="1:8">
      <c r="A7" s="45">
        <v>2</v>
      </c>
      <c r="B7" s="61">
        <v>3</v>
      </c>
      <c r="C7" s="61">
        <v>1</v>
      </c>
      <c r="D7" s="62" t="s">
        <v>232</v>
      </c>
      <c r="E7" s="63" t="s">
        <v>39</v>
      </c>
      <c r="F7" s="135">
        <v>0</v>
      </c>
      <c r="G7" s="64"/>
      <c r="H7" s="65" t="str">
        <f t="shared" si="0"/>
        <v/>
      </c>
    </row>
    <row r="8" spans="1:8">
      <c r="A8" s="45"/>
      <c r="B8" s="61"/>
      <c r="C8" s="61"/>
      <c r="D8" s="62"/>
      <c r="E8" s="63"/>
      <c r="F8" s="135"/>
      <c r="G8" s="64"/>
      <c r="H8" s="65" t="str">
        <f t="shared" si="0"/>
        <v/>
      </c>
    </row>
    <row r="9" spans="1:8">
      <c r="A9" s="45">
        <v>2</v>
      </c>
      <c r="B9" s="61">
        <v>3</v>
      </c>
      <c r="C9" s="61">
        <v>2</v>
      </c>
      <c r="D9" s="85" t="s">
        <v>210</v>
      </c>
      <c r="E9" s="63" t="s">
        <v>166</v>
      </c>
      <c r="F9" s="257">
        <v>1</v>
      </c>
      <c r="G9" s="64"/>
      <c r="H9" s="65"/>
    </row>
    <row r="10" spans="1:8">
      <c r="A10" s="45"/>
      <c r="B10" s="61"/>
      <c r="C10" s="61"/>
      <c r="D10" s="62"/>
      <c r="E10" s="63"/>
      <c r="F10" s="258"/>
      <c r="G10" s="64"/>
      <c r="H10" s="65" t="str">
        <f t="shared" si="0"/>
        <v/>
      </c>
    </row>
    <row r="11" spans="1:8" ht="36">
      <c r="A11" s="45">
        <v>2</v>
      </c>
      <c r="B11" s="61">
        <v>3</v>
      </c>
      <c r="C11" s="61"/>
      <c r="D11" s="189" t="s">
        <v>231</v>
      </c>
      <c r="E11" s="63" t="s">
        <v>137</v>
      </c>
      <c r="F11" s="258">
        <v>0</v>
      </c>
      <c r="G11" s="64"/>
      <c r="H11" s="65" t="str">
        <f t="shared" si="0"/>
        <v/>
      </c>
    </row>
    <row r="12" spans="1:8">
      <c r="A12" s="45"/>
      <c r="B12" s="61"/>
      <c r="C12" s="61"/>
      <c r="D12" s="62"/>
      <c r="E12" s="63"/>
      <c r="F12" s="258"/>
      <c r="G12" s="64"/>
      <c r="H12" s="65" t="str">
        <f t="shared" si="0"/>
        <v/>
      </c>
    </row>
    <row r="13" spans="1:8">
      <c r="A13" s="45">
        <v>2</v>
      </c>
      <c r="B13" s="61">
        <v>3</v>
      </c>
      <c r="C13" s="61"/>
      <c r="D13" s="62" t="s">
        <v>232</v>
      </c>
      <c r="E13" s="63" t="s">
        <v>39</v>
      </c>
      <c r="F13" s="258">
        <v>0</v>
      </c>
      <c r="G13" s="64"/>
      <c r="H13" s="65" t="str">
        <f t="shared" si="0"/>
        <v/>
      </c>
    </row>
    <row r="14" spans="1:8">
      <c r="A14" s="45"/>
      <c r="B14" s="61"/>
      <c r="C14" s="61"/>
      <c r="D14" s="62"/>
      <c r="E14" s="63"/>
      <c r="F14" s="258"/>
      <c r="G14" s="64"/>
      <c r="H14" s="65" t="str">
        <f t="shared" si="0"/>
        <v/>
      </c>
    </row>
    <row r="15" spans="1:8">
      <c r="A15" s="45">
        <v>2</v>
      </c>
      <c r="B15" s="61">
        <v>3</v>
      </c>
      <c r="C15" s="61">
        <v>3</v>
      </c>
      <c r="D15" s="85" t="s">
        <v>728</v>
      </c>
      <c r="E15" s="63" t="s">
        <v>166</v>
      </c>
      <c r="F15" s="257">
        <v>1.3</v>
      </c>
      <c r="G15" s="64"/>
      <c r="H15" s="65" t="str">
        <f t="shared" si="0"/>
        <v/>
      </c>
    </row>
    <row r="16" spans="1:8">
      <c r="A16" s="45"/>
      <c r="B16" s="61"/>
      <c r="C16" s="61"/>
      <c r="D16" s="62"/>
      <c r="E16" s="63"/>
      <c r="F16" s="135"/>
      <c r="G16" s="64"/>
      <c r="H16" s="65" t="str">
        <f t="shared" si="0"/>
        <v/>
      </c>
    </row>
    <row r="17" spans="1:8" ht="18">
      <c r="A17" s="45">
        <v>2</v>
      </c>
      <c r="B17" s="61">
        <v>3</v>
      </c>
      <c r="C17" s="61"/>
      <c r="D17" s="189" t="s">
        <v>234</v>
      </c>
      <c r="E17" s="63" t="s">
        <v>137</v>
      </c>
      <c r="F17" s="135">
        <v>0</v>
      </c>
      <c r="G17" s="64"/>
      <c r="H17" s="65" t="str">
        <f t="shared" si="0"/>
        <v/>
      </c>
    </row>
    <row r="18" spans="1:8">
      <c r="A18" s="45"/>
      <c r="B18" s="61"/>
      <c r="C18" s="61"/>
      <c r="D18" s="62"/>
      <c r="E18" s="63"/>
      <c r="F18" s="135"/>
      <c r="G18" s="64"/>
      <c r="H18" s="65" t="str">
        <f t="shared" si="0"/>
        <v/>
      </c>
    </row>
    <row r="19" spans="1:8">
      <c r="A19" s="45"/>
      <c r="B19" s="61"/>
      <c r="C19" s="61"/>
      <c r="D19" s="62"/>
      <c r="E19" s="63"/>
      <c r="F19" s="135"/>
      <c r="G19" s="64"/>
      <c r="H19" s="65" t="str">
        <f t="shared" si="0"/>
        <v/>
      </c>
    </row>
    <row r="20" spans="1:8" ht="18">
      <c r="A20" s="45">
        <v>2</v>
      </c>
      <c r="B20" s="61">
        <v>3</v>
      </c>
      <c r="C20" s="61"/>
      <c r="D20" s="189" t="s">
        <v>754</v>
      </c>
      <c r="E20" s="63" t="s">
        <v>137</v>
      </c>
      <c r="F20" s="135">
        <v>0</v>
      </c>
      <c r="G20" s="64"/>
      <c r="H20" s="65" t="str">
        <f t="shared" si="0"/>
        <v/>
      </c>
    </row>
    <row r="21" spans="1:8">
      <c r="A21" s="45"/>
      <c r="B21" s="61"/>
      <c r="C21" s="61"/>
      <c r="D21" s="62"/>
      <c r="E21" s="63"/>
      <c r="F21" s="135"/>
      <c r="G21" s="64"/>
      <c r="H21" s="65" t="str">
        <f t="shared" si="0"/>
        <v/>
      </c>
    </row>
    <row r="22" spans="1:8" ht="35">
      <c r="A22" s="45">
        <v>2</v>
      </c>
      <c r="B22" s="61">
        <v>3</v>
      </c>
      <c r="C22" s="61"/>
      <c r="D22" s="62" t="s">
        <v>237</v>
      </c>
      <c r="E22" s="63" t="s">
        <v>39</v>
      </c>
      <c r="F22" s="135">
        <v>0</v>
      </c>
      <c r="G22" s="64"/>
      <c r="H22" s="65" t="str">
        <f t="shared" si="0"/>
        <v/>
      </c>
    </row>
    <row r="23" spans="1:8">
      <c r="A23" s="45"/>
      <c r="B23" s="61"/>
      <c r="C23" s="61"/>
      <c r="D23" s="62"/>
      <c r="E23" s="63"/>
      <c r="F23" s="135"/>
      <c r="G23" s="64"/>
      <c r="H23" s="65" t="str">
        <f t="shared" si="0"/>
        <v/>
      </c>
    </row>
    <row r="24" spans="1:8" ht="35">
      <c r="A24" s="45">
        <v>2</v>
      </c>
      <c r="B24" s="61">
        <v>3</v>
      </c>
      <c r="C24" s="61">
        <v>5</v>
      </c>
      <c r="D24" s="85" t="s">
        <v>729</v>
      </c>
      <c r="E24" s="63" t="s">
        <v>180</v>
      </c>
      <c r="F24" s="257">
        <v>2</v>
      </c>
      <c r="G24" s="64"/>
      <c r="H24" s="65" t="str">
        <f t="shared" si="0"/>
        <v/>
      </c>
    </row>
    <row r="25" spans="1:8">
      <c r="A25" s="45"/>
      <c r="B25" s="61"/>
      <c r="C25" s="61"/>
      <c r="D25" s="62"/>
      <c r="E25" s="63"/>
      <c r="F25" s="135"/>
      <c r="G25" s="64"/>
      <c r="H25" s="65" t="str">
        <f t="shared" si="0"/>
        <v/>
      </c>
    </row>
    <row r="26" spans="1:8" ht="18">
      <c r="A26" s="45">
        <v>2</v>
      </c>
      <c r="B26" s="61">
        <v>3</v>
      </c>
      <c r="C26" s="61"/>
      <c r="D26" s="189" t="s">
        <v>240</v>
      </c>
      <c r="E26" s="63" t="s">
        <v>137</v>
      </c>
      <c r="F26" s="135">
        <v>0</v>
      </c>
      <c r="G26" s="64"/>
      <c r="H26" s="65" t="str">
        <f t="shared" si="0"/>
        <v/>
      </c>
    </row>
    <row r="27" spans="1:8">
      <c r="A27" s="45"/>
      <c r="B27" s="61"/>
      <c r="C27" s="61"/>
      <c r="D27" s="62"/>
      <c r="E27" s="63"/>
      <c r="F27" s="135"/>
      <c r="G27" s="64"/>
      <c r="H27" s="65" t="str">
        <f t="shared" si="0"/>
        <v/>
      </c>
    </row>
    <row r="28" spans="1:8" ht="52.5">
      <c r="A28" s="45">
        <v>2</v>
      </c>
      <c r="B28" s="61">
        <v>3</v>
      </c>
      <c r="C28" s="61"/>
      <c r="D28" s="62" t="s">
        <v>241</v>
      </c>
      <c r="E28" s="63" t="s">
        <v>39</v>
      </c>
      <c r="F28" s="135">
        <v>0</v>
      </c>
      <c r="G28" s="64"/>
      <c r="H28" s="65" t="str">
        <f t="shared" si="0"/>
        <v/>
      </c>
    </row>
    <row r="29" spans="1:8">
      <c r="A29" s="45"/>
      <c r="B29" s="61"/>
      <c r="C29" s="61"/>
      <c r="D29" s="62"/>
      <c r="E29" s="63"/>
      <c r="F29" s="135"/>
      <c r="G29" s="64"/>
      <c r="H29" s="65" t="str">
        <f t="shared" si="0"/>
        <v/>
      </c>
    </row>
    <row r="30" spans="1:8" ht="35">
      <c r="A30" s="45">
        <v>2</v>
      </c>
      <c r="B30" s="61">
        <v>3</v>
      </c>
      <c r="C30" s="61">
        <v>6</v>
      </c>
      <c r="D30" s="85" t="s">
        <v>755</v>
      </c>
      <c r="E30" s="63" t="s">
        <v>164</v>
      </c>
      <c r="F30" s="256">
        <v>5</v>
      </c>
      <c r="G30" s="64"/>
      <c r="H30" s="65" t="str">
        <f t="shared" si="0"/>
        <v/>
      </c>
    </row>
    <row r="31" spans="1:8">
      <c r="A31" s="45"/>
      <c r="B31" s="61"/>
      <c r="C31" s="61"/>
      <c r="D31" s="62"/>
      <c r="E31" s="63"/>
      <c r="F31" s="135"/>
      <c r="G31" s="64"/>
      <c r="H31" s="65" t="str">
        <f t="shared" si="0"/>
        <v/>
      </c>
    </row>
    <row r="32" spans="1:8" ht="18">
      <c r="A32" s="45">
        <v>2</v>
      </c>
      <c r="B32" s="61">
        <v>3</v>
      </c>
      <c r="C32" s="61"/>
      <c r="D32" s="189" t="s">
        <v>243</v>
      </c>
      <c r="E32" s="63" t="s">
        <v>137</v>
      </c>
      <c r="F32" s="135">
        <v>0</v>
      </c>
      <c r="G32" s="64"/>
      <c r="H32" s="65" t="str">
        <f t="shared" si="0"/>
        <v/>
      </c>
    </row>
    <row r="33" spans="1:8">
      <c r="A33" s="45"/>
      <c r="B33" s="61"/>
      <c r="C33" s="61"/>
      <c r="D33" s="62"/>
      <c r="E33" s="63"/>
      <c r="F33" s="135"/>
      <c r="G33" s="64"/>
      <c r="H33" s="65" t="str">
        <f t="shared" si="0"/>
        <v/>
      </c>
    </row>
    <row r="34" spans="1:8">
      <c r="A34" s="45">
        <v>2</v>
      </c>
      <c r="B34" s="61">
        <v>3</v>
      </c>
      <c r="C34" s="61"/>
      <c r="D34" s="62" t="s">
        <v>244</v>
      </c>
      <c r="E34" s="63" t="s">
        <v>39</v>
      </c>
      <c r="F34" s="135">
        <v>0</v>
      </c>
      <c r="G34" s="64"/>
      <c r="H34" s="65" t="str">
        <f t="shared" si="0"/>
        <v/>
      </c>
    </row>
    <row r="35" spans="1:8">
      <c r="A35" s="45"/>
      <c r="B35" s="61"/>
      <c r="C35" s="61"/>
      <c r="D35" s="62"/>
      <c r="E35" s="63"/>
      <c r="F35" s="135"/>
      <c r="G35" s="64"/>
      <c r="H35" s="65" t="str">
        <f t="shared" si="0"/>
        <v/>
      </c>
    </row>
    <row r="36" spans="1:8">
      <c r="A36" s="45">
        <v>2</v>
      </c>
      <c r="B36" s="61">
        <v>3</v>
      </c>
      <c r="C36" s="61">
        <v>7</v>
      </c>
      <c r="D36" s="85" t="s">
        <v>245</v>
      </c>
      <c r="E36" s="63" t="s">
        <v>199</v>
      </c>
      <c r="F36" s="256">
        <v>12</v>
      </c>
      <c r="G36" s="64"/>
      <c r="H36" s="65" t="str">
        <f t="shared" si="0"/>
        <v/>
      </c>
    </row>
    <row r="37" spans="1:8">
      <c r="A37" s="83"/>
      <c r="B37" s="84"/>
      <c r="C37" s="84"/>
      <c r="D37" s="139"/>
      <c r="E37" s="86"/>
      <c r="F37" s="136"/>
      <c r="G37" s="87"/>
      <c r="H37" s="119"/>
    </row>
    <row r="38" spans="1:8">
      <c r="A38" s="83"/>
      <c r="B38" s="84"/>
      <c r="C38" s="84"/>
      <c r="D38" s="139"/>
      <c r="E38" s="86"/>
      <c r="F38" s="136"/>
      <c r="G38" s="87"/>
      <c r="H38" s="119"/>
    </row>
    <row r="39" spans="1:8" ht="18" thickBot="1">
      <c r="A39" s="83"/>
      <c r="B39" s="84"/>
      <c r="C39" s="84"/>
      <c r="D39" s="131"/>
      <c r="E39" s="86"/>
      <c r="F39" s="136"/>
      <c r="G39" s="87"/>
      <c r="H39" s="119"/>
    </row>
    <row r="40" spans="1:8" ht="18.5" thickBot="1">
      <c r="A40" s="67">
        <v>2</v>
      </c>
      <c r="B40" s="68">
        <v>3</v>
      </c>
      <c r="C40" s="68"/>
      <c r="D40" s="69" t="s">
        <v>133</v>
      </c>
      <c r="E40" s="70"/>
      <c r="F40" s="137"/>
      <c r="G40" s="71"/>
      <c r="H40" s="132"/>
    </row>
  </sheetData>
  <pageMargins left="0.25" right="0.25" top="0.75" bottom="0.75" header="0.3" footer="0.3"/>
  <pageSetup paperSize="9" scale="66"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H83"/>
  <sheetViews>
    <sheetView view="pageBreakPreview" zoomScale="83" zoomScaleNormal="100" zoomScaleSheetLayoutView="83" workbookViewId="0">
      <pane ySplit="1" topLeftCell="A71" activePane="bottomLeft" state="frozen"/>
      <selection pane="bottomLeft" activeCell="H71" sqref="H71"/>
    </sheetView>
  </sheetViews>
  <sheetFormatPr defaultColWidth="14.36328125" defaultRowHeight="17.5"/>
  <cols>
    <col min="1" max="1" width="13.54296875" style="43" customWidth="1"/>
    <col min="2" max="2" width="8.81640625" style="43" customWidth="1"/>
    <col min="3" max="3" width="13" style="43" customWidth="1"/>
    <col min="4" max="4" width="67.90625" style="43" customWidth="1"/>
    <col min="5" max="5" width="8.81640625" style="43" customWidth="1"/>
    <col min="6" max="6" width="14" style="79" bestFit="1" customWidth="1"/>
    <col min="7" max="7" width="14.453125" style="43" customWidth="1"/>
    <col min="8" max="8" width="17.81640625" style="43" bestFit="1" customWidth="1"/>
    <col min="9" max="16384" width="14.36328125" style="43"/>
  </cols>
  <sheetData>
    <row r="1" spans="1:8" s="190" customFormat="1" ht="18">
      <c r="A1" s="214" t="s">
        <v>2</v>
      </c>
      <c r="B1" s="215" t="s">
        <v>3</v>
      </c>
      <c r="C1" s="216" t="s">
        <v>4</v>
      </c>
      <c r="D1" s="217" t="s">
        <v>5</v>
      </c>
      <c r="E1" s="216" t="s">
        <v>6</v>
      </c>
      <c r="F1" s="215" t="s">
        <v>7</v>
      </c>
      <c r="G1" s="218" t="s">
        <v>8</v>
      </c>
      <c r="H1" s="219" t="s">
        <v>9</v>
      </c>
    </row>
    <row r="2" spans="1:8" s="190" customFormat="1" ht="18">
      <c r="A2" s="198"/>
      <c r="B2" s="200"/>
      <c r="C2" s="101"/>
      <c r="D2" s="203"/>
      <c r="E2" s="101"/>
      <c r="F2" s="200"/>
      <c r="G2" s="192"/>
      <c r="H2" s="213"/>
    </row>
    <row r="3" spans="1:8" s="190" customFormat="1" ht="18">
      <c r="A3" s="198"/>
      <c r="B3" s="200"/>
      <c r="C3" s="101"/>
      <c r="D3" s="203" t="s">
        <v>317</v>
      </c>
      <c r="E3" s="101"/>
      <c r="F3" s="200"/>
      <c r="G3" s="192"/>
      <c r="H3" s="213"/>
    </row>
    <row r="4" spans="1:8" s="190" customFormat="1" ht="18">
      <c r="A4" s="194"/>
      <c r="B4" s="201"/>
      <c r="C4" s="101"/>
      <c r="D4" s="204"/>
      <c r="E4" s="100"/>
      <c r="F4" s="207"/>
      <c r="G4" s="102"/>
      <c r="H4" s="210"/>
    </row>
    <row r="5" spans="1:8" s="190" customFormat="1">
      <c r="A5" s="84">
        <v>2</v>
      </c>
      <c r="B5" s="84">
        <v>4</v>
      </c>
      <c r="C5" s="191"/>
      <c r="D5" s="205" t="s">
        <v>202</v>
      </c>
      <c r="E5" s="191" t="s">
        <v>137</v>
      </c>
      <c r="F5" s="208">
        <v>0</v>
      </c>
      <c r="G5" s="195"/>
      <c r="H5" s="209" t="str">
        <f t="shared" ref="H5:H17" si="0">IF(G5&gt;0,F5*G5,"")</f>
        <v/>
      </c>
    </row>
    <row r="6" spans="1:8" s="190" customFormat="1">
      <c r="A6" s="84"/>
      <c r="B6" s="84"/>
      <c r="C6" s="191"/>
      <c r="D6" s="205"/>
      <c r="E6" s="191"/>
      <c r="F6" s="208"/>
      <c r="G6" s="195"/>
      <c r="H6" s="209" t="str">
        <f t="shared" si="0"/>
        <v/>
      </c>
    </row>
    <row r="7" spans="1:8" s="190" customFormat="1" ht="46.5">
      <c r="A7" s="84">
        <v>2</v>
      </c>
      <c r="B7" s="84">
        <v>4</v>
      </c>
      <c r="C7" s="191"/>
      <c r="D7" s="205" t="s">
        <v>203</v>
      </c>
      <c r="E7" s="191"/>
      <c r="F7" s="208">
        <v>0</v>
      </c>
      <c r="G7" s="195"/>
      <c r="H7" s="209" t="str">
        <f t="shared" si="0"/>
        <v/>
      </c>
    </row>
    <row r="8" spans="1:8" s="190" customFormat="1">
      <c r="A8" s="84"/>
      <c r="B8" s="84"/>
      <c r="C8" s="191"/>
      <c r="D8" s="205"/>
      <c r="E8" s="191"/>
      <c r="F8" s="208"/>
      <c r="G8" s="195"/>
      <c r="H8" s="209" t="str">
        <f t="shared" si="0"/>
        <v/>
      </c>
    </row>
    <row r="9" spans="1:8" s="190" customFormat="1">
      <c r="A9" s="84">
        <v>2</v>
      </c>
      <c r="B9" s="84">
        <v>4</v>
      </c>
      <c r="C9" s="191"/>
      <c r="D9" s="205" t="s">
        <v>338</v>
      </c>
      <c r="E9" s="191" t="s">
        <v>39</v>
      </c>
      <c r="F9" s="208">
        <v>0</v>
      </c>
      <c r="G9" s="195"/>
      <c r="H9" s="209" t="str">
        <f t="shared" si="0"/>
        <v/>
      </c>
    </row>
    <row r="10" spans="1:8" s="190" customFormat="1">
      <c r="A10" s="84"/>
      <c r="B10" s="84"/>
      <c r="C10" s="191"/>
      <c r="D10" s="205"/>
      <c r="E10" s="191"/>
      <c r="F10" s="208"/>
      <c r="G10" s="195"/>
      <c r="H10" s="209" t="str">
        <f t="shared" si="0"/>
        <v/>
      </c>
    </row>
    <row r="11" spans="1:8" s="190" customFormat="1" ht="77.5">
      <c r="A11" s="84">
        <v>2</v>
      </c>
      <c r="B11" s="84">
        <v>4</v>
      </c>
      <c r="C11" s="191"/>
      <c r="D11" s="205" t="s">
        <v>749</v>
      </c>
      <c r="E11" s="191"/>
      <c r="F11" s="208">
        <v>0</v>
      </c>
      <c r="G11" s="195"/>
      <c r="H11" s="209" t="str">
        <f t="shared" si="0"/>
        <v/>
      </c>
    </row>
    <row r="12" spans="1:8" s="190" customFormat="1">
      <c r="A12" s="84"/>
      <c r="B12" s="84"/>
      <c r="C12" s="191"/>
      <c r="D12" s="205"/>
      <c r="E12" s="191"/>
      <c r="F12" s="208"/>
      <c r="G12" s="195"/>
      <c r="H12" s="209" t="str">
        <f t="shared" si="0"/>
        <v/>
      </c>
    </row>
    <row r="13" spans="1:8" s="190" customFormat="1" ht="62">
      <c r="A13" s="84">
        <v>2</v>
      </c>
      <c r="B13" s="84">
        <v>4</v>
      </c>
      <c r="C13" s="191"/>
      <c r="D13" s="205" t="s">
        <v>340</v>
      </c>
      <c r="E13" s="191"/>
      <c r="F13" s="208">
        <v>0</v>
      </c>
      <c r="G13" s="195"/>
      <c r="H13" s="209" t="str">
        <f t="shared" si="0"/>
        <v/>
      </c>
    </row>
    <row r="14" spans="1:8" s="190" customFormat="1">
      <c r="A14" s="84"/>
      <c r="B14" s="84"/>
      <c r="C14" s="191"/>
      <c r="D14" s="205"/>
      <c r="E14" s="191"/>
      <c r="F14" s="208"/>
      <c r="G14" s="195"/>
      <c r="H14" s="209" t="str">
        <f t="shared" si="0"/>
        <v/>
      </c>
    </row>
    <row r="15" spans="1:8" ht="217">
      <c r="A15" s="84">
        <v>2</v>
      </c>
      <c r="B15" s="84">
        <v>4</v>
      </c>
      <c r="C15" s="191"/>
      <c r="D15" s="205" t="s">
        <v>750</v>
      </c>
      <c r="E15" s="191"/>
      <c r="F15" s="208">
        <v>0</v>
      </c>
      <c r="G15" s="195"/>
      <c r="H15" s="209" t="str">
        <f t="shared" si="0"/>
        <v/>
      </c>
    </row>
    <row r="16" spans="1:8">
      <c r="A16" s="84"/>
      <c r="B16" s="84"/>
      <c r="C16" s="191"/>
      <c r="D16" s="205"/>
      <c r="E16" s="191"/>
      <c r="F16" s="208"/>
      <c r="G16" s="195"/>
      <c r="H16" s="209" t="str">
        <f t="shared" si="0"/>
        <v/>
      </c>
    </row>
    <row r="17" spans="1:8">
      <c r="A17" s="84">
        <v>2</v>
      </c>
      <c r="B17" s="84">
        <v>4</v>
      </c>
      <c r="C17" s="191"/>
      <c r="D17" s="205" t="s">
        <v>204</v>
      </c>
      <c r="E17" s="191" t="s">
        <v>137</v>
      </c>
      <c r="F17" s="208">
        <v>0</v>
      </c>
      <c r="G17" s="195"/>
      <c r="H17" s="209" t="str">
        <f t="shared" si="0"/>
        <v/>
      </c>
    </row>
    <row r="18" spans="1:8" ht="18">
      <c r="A18" s="194"/>
      <c r="B18" s="201"/>
      <c r="C18" s="101"/>
      <c r="D18" s="204"/>
      <c r="E18" s="100"/>
      <c r="F18" s="207"/>
      <c r="G18" s="102"/>
      <c r="H18" s="210"/>
    </row>
    <row r="19" spans="1:8">
      <c r="A19" s="197">
        <v>2</v>
      </c>
      <c r="B19" s="202">
        <v>4</v>
      </c>
      <c r="C19" s="199"/>
      <c r="D19" s="85" t="s">
        <v>247</v>
      </c>
      <c r="E19" s="206" t="s">
        <v>39</v>
      </c>
      <c r="F19" s="183">
        <v>0</v>
      </c>
      <c r="G19" s="121"/>
      <c r="H19" s="211" t="str">
        <f t="shared" ref="H19:H81" si="1">IF(G19&gt;0,F19*G19,"")</f>
        <v/>
      </c>
    </row>
    <row r="20" spans="1:8">
      <c r="A20" s="196"/>
      <c r="B20" s="84"/>
      <c r="C20" s="84"/>
      <c r="D20" s="85"/>
      <c r="E20" s="212"/>
      <c r="F20" s="183"/>
      <c r="G20" s="211"/>
      <c r="H20" s="211" t="str">
        <f t="shared" si="1"/>
        <v/>
      </c>
    </row>
    <row r="21" spans="1:8" ht="52.5">
      <c r="A21" s="115">
        <v>2</v>
      </c>
      <c r="B21" s="84">
        <v>4</v>
      </c>
      <c r="C21" s="84"/>
      <c r="D21" s="85" t="s">
        <v>248</v>
      </c>
      <c r="E21" s="86"/>
      <c r="F21" s="143">
        <v>0</v>
      </c>
      <c r="G21" s="87"/>
      <c r="H21" s="88" t="str">
        <f t="shared" si="1"/>
        <v/>
      </c>
    </row>
    <row r="22" spans="1:8">
      <c r="A22" s="115"/>
      <c r="B22" s="84"/>
      <c r="C22" s="84"/>
      <c r="D22" s="85"/>
      <c r="E22" s="86"/>
      <c r="F22" s="143"/>
      <c r="G22" s="87"/>
      <c r="H22" s="88" t="str">
        <f t="shared" si="1"/>
        <v/>
      </c>
    </row>
    <row r="23" spans="1:8">
      <c r="A23" s="115">
        <v>2</v>
      </c>
      <c r="B23" s="84">
        <v>4</v>
      </c>
      <c r="C23" s="84"/>
      <c r="D23" s="85" t="s">
        <v>274</v>
      </c>
      <c r="E23" s="86" t="s">
        <v>39</v>
      </c>
      <c r="F23" s="143">
        <v>0</v>
      </c>
      <c r="G23" s="87"/>
      <c r="H23" s="88" t="str">
        <f t="shared" si="1"/>
        <v/>
      </c>
    </row>
    <row r="24" spans="1:8">
      <c r="A24" s="115"/>
      <c r="B24" s="84"/>
      <c r="C24" s="84"/>
      <c r="D24" s="85"/>
      <c r="E24" s="86"/>
      <c r="F24" s="143"/>
      <c r="G24" s="87"/>
      <c r="H24" s="88" t="str">
        <f t="shared" si="1"/>
        <v/>
      </c>
    </row>
    <row r="25" spans="1:8" ht="70">
      <c r="A25" s="115">
        <v>2</v>
      </c>
      <c r="B25" s="84">
        <v>3</v>
      </c>
      <c r="C25" s="84"/>
      <c r="D25" s="85" t="s">
        <v>275</v>
      </c>
      <c r="E25" s="86"/>
      <c r="F25" s="143">
        <v>0</v>
      </c>
      <c r="G25" s="87"/>
      <c r="H25" s="88" t="str">
        <f t="shared" si="1"/>
        <v/>
      </c>
    </row>
    <row r="26" spans="1:8">
      <c r="A26" s="115"/>
      <c r="B26" s="84"/>
      <c r="C26" s="84"/>
      <c r="D26" s="85"/>
      <c r="E26" s="86"/>
      <c r="F26" s="143"/>
      <c r="G26" s="87"/>
      <c r="H26" s="88" t="str">
        <f t="shared" si="1"/>
        <v/>
      </c>
    </row>
    <row r="27" spans="1:8">
      <c r="A27" s="115">
        <v>2</v>
      </c>
      <c r="B27" s="84">
        <v>4</v>
      </c>
      <c r="C27" s="84"/>
      <c r="D27" s="85" t="s">
        <v>276</v>
      </c>
      <c r="E27" s="86" t="s">
        <v>39</v>
      </c>
      <c r="F27" s="143">
        <v>0</v>
      </c>
      <c r="G27" s="87"/>
      <c r="H27" s="88" t="str">
        <f t="shared" si="1"/>
        <v/>
      </c>
    </row>
    <row r="28" spans="1:8">
      <c r="A28" s="115"/>
      <c r="B28" s="84"/>
      <c r="C28" s="84"/>
      <c r="D28" s="85"/>
      <c r="E28" s="86"/>
      <c r="F28" s="143"/>
      <c r="G28" s="87"/>
      <c r="H28" s="88" t="str">
        <f t="shared" si="1"/>
        <v/>
      </c>
    </row>
    <row r="29" spans="1:8" ht="35">
      <c r="A29" s="115">
        <v>2</v>
      </c>
      <c r="B29" s="84">
        <v>4</v>
      </c>
      <c r="C29" s="84"/>
      <c r="D29" s="85" t="s">
        <v>277</v>
      </c>
      <c r="E29" s="86"/>
      <c r="F29" s="143">
        <v>0</v>
      </c>
      <c r="G29" s="87"/>
      <c r="H29" s="88" t="str">
        <f t="shared" si="1"/>
        <v/>
      </c>
    </row>
    <row r="30" spans="1:8">
      <c r="A30" s="115"/>
      <c r="B30" s="84"/>
      <c r="C30" s="84"/>
      <c r="D30" s="85"/>
      <c r="E30" s="86"/>
      <c r="F30" s="143"/>
      <c r="G30" s="87"/>
      <c r="H30" s="88" t="str">
        <f t="shared" si="1"/>
        <v/>
      </c>
    </row>
    <row r="31" spans="1:8">
      <c r="A31" s="115">
        <v>2</v>
      </c>
      <c r="B31" s="84">
        <v>4</v>
      </c>
      <c r="C31" s="84"/>
      <c r="D31" s="85" t="s">
        <v>278</v>
      </c>
      <c r="E31" s="86" t="s">
        <v>39</v>
      </c>
      <c r="F31" s="143">
        <v>0</v>
      </c>
      <c r="G31" s="87"/>
      <c r="H31" s="88" t="str">
        <f t="shared" si="1"/>
        <v/>
      </c>
    </row>
    <row r="32" spans="1:8">
      <c r="A32" s="115"/>
      <c r="B32" s="84"/>
      <c r="C32" s="84"/>
      <c r="D32" s="85"/>
      <c r="E32" s="86"/>
      <c r="F32" s="143"/>
      <c r="G32" s="87"/>
      <c r="H32" s="88" t="str">
        <f t="shared" si="1"/>
        <v/>
      </c>
    </row>
    <row r="33" spans="1:8" ht="52.5">
      <c r="A33" s="115">
        <v>2</v>
      </c>
      <c r="B33" s="84">
        <v>4</v>
      </c>
      <c r="C33" s="84"/>
      <c r="D33" s="85" t="s">
        <v>279</v>
      </c>
      <c r="E33" s="86"/>
      <c r="F33" s="143">
        <v>0</v>
      </c>
      <c r="G33" s="87"/>
      <c r="H33" s="88" t="str">
        <f t="shared" si="1"/>
        <v/>
      </c>
    </row>
    <row r="34" spans="1:8">
      <c r="A34" s="115"/>
      <c r="B34" s="84"/>
      <c r="C34" s="84"/>
      <c r="D34" s="85"/>
      <c r="E34" s="86"/>
      <c r="F34" s="143"/>
      <c r="G34" s="87"/>
      <c r="H34" s="88" t="str">
        <f t="shared" si="1"/>
        <v/>
      </c>
    </row>
    <row r="35" spans="1:8">
      <c r="A35" s="115">
        <v>2</v>
      </c>
      <c r="B35" s="84">
        <v>4</v>
      </c>
      <c r="C35" s="84"/>
      <c r="D35" s="85" t="s">
        <v>280</v>
      </c>
      <c r="E35" s="86" t="s">
        <v>39</v>
      </c>
      <c r="F35" s="143">
        <v>0</v>
      </c>
      <c r="G35" s="87"/>
      <c r="H35" s="88" t="str">
        <f t="shared" si="1"/>
        <v/>
      </c>
    </row>
    <row r="36" spans="1:8">
      <c r="A36" s="115"/>
      <c r="B36" s="84"/>
      <c r="C36" s="84"/>
      <c r="D36" s="85"/>
      <c r="E36" s="86"/>
      <c r="F36" s="143"/>
      <c r="G36" s="87"/>
      <c r="H36" s="88" t="str">
        <f t="shared" si="1"/>
        <v/>
      </c>
    </row>
    <row r="37" spans="1:8" ht="87.5">
      <c r="A37" s="115">
        <v>2</v>
      </c>
      <c r="B37" s="84">
        <v>4</v>
      </c>
      <c r="C37" s="84"/>
      <c r="D37" s="85" t="s">
        <v>281</v>
      </c>
      <c r="E37" s="86"/>
      <c r="F37" s="143">
        <v>0</v>
      </c>
      <c r="G37" s="87"/>
      <c r="H37" s="88" t="str">
        <f t="shared" si="1"/>
        <v/>
      </c>
    </row>
    <row r="38" spans="1:8">
      <c r="A38" s="115"/>
      <c r="B38" s="84"/>
      <c r="C38" s="84"/>
      <c r="D38" s="85"/>
      <c r="E38" s="86"/>
      <c r="F38" s="143"/>
      <c r="G38" s="87"/>
      <c r="H38" s="88" t="str">
        <f t="shared" si="1"/>
        <v/>
      </c>
    </row>
    <row r="39" spans="1:8">
      <c r="A39" s="115">
        <v>2</v>
      </c>
      <c r="B39" s="84">
        <v>4</v>
      </c>
      <c r="C39" s="84"/>
      <c r="D39" s="85" t="s">
        <v>282</v>
      </c>
      <c r="E39" s="86" t="s">
        <v>39</v>
      </c>
      <c r="F39" s="143">
        <v>0</v>
      </c>
      <c r="G39" s="87"/>
      <c r="H39" s="88" t="str">
        <f t="shared" si="1"/>
        <v/>
      </c>
    </row>
    <row r="40" spans="1:8">
      <c r="A40" s="115"/>
      <c r="B40" s="84"/>
      <c r="C40" s="84"/>
      <c r="D40" s="85"/>
      <c r="E40" s="86"/>
      <c r="F40" s="143"/>
      <c r="G40" s="87"/>
      <c r="H40" s="88" t="str">
        <f t="shared" si="1"/>
        <v/>
      </c>
    </row>
    <row r="41" spans="1:8" ht="175">
      <c r="A41" s="115">
        <v>2</v>
      </c>
      <c r="B41" s="84">
        <v>4</v>
      </c>
      <c r="C41" s="84"/>
      <c r="D41" s="85" t="s">
        <v>283</v>
      </c>
      <c r="E41" s="86"/>
      <c r="F41" s="143">
        <v>0</v>
      </c>
      <c r="G41" s="87"/>
      <c r="H41" s="88" t="str">
        <f t="shared" si="1"/>
        <v/>
      </c>
    </row>
    <row r="42" spans="1:8">
      <c r="A42" s="115"/>
      <c r="B42" s="84"/>
      <c r="C42" s="84"/>
      <c r="D42" s="85"/>
      <c r="E42" s="86"/>
      <c r="F42" s="143"/>
      <c r="G42" s="87"/>
      <c r="H42" s="88" t="str">
        <f t="shared" si="1"/>
        <v/>
      </c>
    </row>
    <row r="43" spans="1:8">
      <c r="A43" s="115">
        <v>2</v>
      </c>
      <c r="B43" s="84">
        <v>4</v>
      </c>
      <c r="C43" s="84"/>
      <c r="D43" s="85" t="s">
        <v>284</v>
      </c>
      <c r="E43" s="86" t="s">
        <v>39</v>
      </c>
      <c r="F43" s="143">
        <v>0</v>
      </c>
      <c r="G43" s="87"/>
      <c r="H43" s="88" t="str">
        <f t="shared" si="1"/>
        <v/>
      </c>
    </row>
    <row r="44" spans="1:8">
      <c r="A44" s="115"/>
      <c r="B44" s="84"/>
      <c r="C44" s="84"/>
      <c r="D44" s="85"/>
      <c r="E44" s="86"/>
      <c r="F44" s="143"/>
      <c r="G44" s="87"/>
      <c r="H44" s="88" t="str">
        <f t="shared" si="1"/>
        <v/>
      </c>
    </row>
    <row r="45" spans="1:8" ht="52.5">
      <c r="A45" s="115">
        <v>2</v>
      </c>
      <c r="B45" s="84">
        <v>4</v>
      </c>
      <c r="C45" s="84"/>
      <c r="D45" s="85" t="s">
        <v>285</v>
      </c>
      <c r="E45" s="86"/>
      <c r="F45" s="143">
        <v>0</v>
      </c>
      <c r="G45" s="87"/>
      <c r="H45" s="88" t="str">
        <f t="shared" si="1"/>
        <v/>
      </c>
    </row>
    <row r="46" spans="1:8">
      <c r="A46" s="115"/>
      <c r="B46" s="84"/>
      <c r="C46" s="84"/>
      <c r="D46" s="85"/>
      <c r="E46" s="86"/>
      <c r="F46" s="143"/>
      <c r="G46" s="87"/>
      <c r="H46" s="88" t="str">
        <f t="shared" si="1"/>
        <v/>
      </c>
    </row>
    <row r="47" spans="1:8">
      <c r="A47" s="115">
        <v>2</v>
      </c>
      <c r="B47" s="84">
        <v>4</v>
      </c>
      <c r="C47" s="84"/>
      <c r="D47" s="85" t="s">
        <v>286</v>
      </c>
      <c r="E47" s="86" t="s">
        <v>39</v>
      </c>
      <c r="F47" s="143">
        <v>0</v>
      </c>
      <c r="G47" s="87"/>
      <c r="H47" s="88" t="str">
        <f t="shared" si="1"/>
        <v/>
      </c>
    </row>
    <row r="48" spans="1:8">
      <c r="A48" s="115"/>
      <c r="B48" s="84"/>
      <c r="C48" s="84"/>
      <c r="D48" s="85"/>
      <c r="E48" s="86"/>
      <c r="F48" s="143"/>
      <c r="G48" s="87"/>
      <c r="H48" s="88" t="str">
        <f t="shared" si="1"/>
        <v/>
      </c>
    </row>
    <row r="49" spans="1:8" ht="175">
      <c r="A49" s="115">
        <v>2</v>
      </c>
      <c r="B49" s="84">
        <v>3</v>
      </c>
      <c r="C49" s="84"/>
      <c r="D49" s="85" t="s">
        <v>287</v>
      </c>
      <c r="E49" s="86"/>
      <c r="F49" s="143">
        <v>0</v>
      </c>
      <c r="G49" s="87"/>
      <c r="H49" s="88" t="str">
        <f t="shared" si="1"/>
        <v/>
      </c>
    </row>
    <row r="50" spans="1:8">
      <c r="A50" s="115"/>
      <c r="B50" s="84"/>
      <c r="C50" s="84"/>
      <c r="D50" s="85"/>
      <c r="E50" s="86"/>
      <c r="F50" s="143"/>
      <c r="G50" s="87"/>
      <c r="H50" s="88" t="str">
        <f t="shared" si="1"/>
        <v/>
      </c>
    </row>
    <row r="51" spans="1:8">
      <c r="A51" s="115">
        <v>2</v>
      </c>
      <c r="B51" s="84">
        <v>4</v>
      </c>
      <c r="C51" s="84"/>
      <c r="D51" s="85" t="s">
        <v>288</v>
      </c>
      <c r="E51" s="86" t="s">
        <v>39</v>
      </c>
      <c r="F51" s="143">
        <v>0</v>
      </c>
      <c r="G51" s="87"/>
      <c r="H51" s="88" t="str">
        <f t="shared" si="1"/>
        <v/>
      </c>
    </row>
    <row r="52" spans="1:8">
      <c r="A52" s="115"/>
      <c r="B52" s="84"/>
      <c r="C52" s="84"/>
      <c r="D52" s="85"/>
      <c r="E52" s="86"/>
      <c r="F52" s="143"/>
      <c r="G52" s="87"/>
      <c r="H52" s="88" t="str">
        <f t="shared" si="1"/>
        <v/>
      </c>
    </row>
    <row r="53" spans="1:8" ht="35">
      <c r="A53" s="115">
        <v>2</v>
      </c>
      <c r="B53" s="84">
        <v>4</v>
      </c>
      <c r="C53" s="84"/>
      <c r="D53" s="85" t="s">
        <v>289</v>
      </c>
      <c r="E53" s="86"/>
      <c r="F53" s="143">
        <v>0</v>
      </c>
      <c r="G53" s="87"/>
      <c r="H53" s="88" t="str">
        <f t="shared" si="1"/>
        <v/>
      </c>
    </row>
    <row r="54" spans="1:8">
      <c r="A54" s="115"/>
      <c r="B54" s="84"/>
      <c r="C54" s="84"/>
      <c r="D54" s="85"/>
      <c r="E54" s="86"/>
      <c r="F54" s="143"/>
      <c r="G54" s="87"/>
      <c r="H54" s="88" t="str">
        <f t="shared" si="1"/>
        <v/>
      </c>
    </row>
    <row r="55" spans="1:8">
      <c r="A55" s="115">
        <v>2</v>
      </c>
      <c r="B55" s="84">
        <v>4</v>
      </c>
      <c r="C55" s="84"/>
      <c r="D55" s="85"/>
      <c r="E55" s="86" t="s">
        <v>160</v>
      </c>
      <c r="F55" s="143">
        <v>0</v>
      </c>
      <c r="G55" s="87"/>
      <c r="H55" s="88" t="str">
        <f t="shared" si="1"/>
        <v/>
      </c>
    </row>
    <row r="56" spans="1:8">
      <c r="A56" s="115"/>
      <c r="B56" s="84"/>
      <c r="C56" s="84"/>
      <c r="D56" s="85"/>
      <c r="E56" s="86"/>
      <c r="F56" s="143"/>
      <c r="G56" s="87"/>
      <c r="H56" s="88" t="str">
        <f t="shared" si="1"/>
        <v/>
      </c>
    </row>
    <row r="57" spans="1:8" ht="18">
      <c r="A57" s="115">
        <v>2</v>
      </c>
      <c r="B57" s="84">
        <v>4</v>
      </c>
      <c r="C57" s="84"/>
      <c r="D57" s="149" t="s">
        <v>290</v>
      </c>
      <c r="E57" s="86" t="s">
        <v>137</v>
      </c>
      <c r="F57" s="143">
        <v>0</v>
      </c>
      <c r="G57" s="87"/>
      <c r="H57" s="88" t="str">
        <f t="shared" si="1"/>
        <v/>
      </c>
    </row>
    <row r="58" spans="1:8">
      <c r="A58" s="115"/>
      <c r="B58" s="84"/>
      <c r="C58" s="84"/>
      <c r="D58" s="85"/>
      <c r="E58" s="86"/>
      <c r="F58" s="143"/>
      <c r="G58" s="87"/>
      <c r="H58" s="88" t="str">
        <f t="shared" si="1"/>
        <v/>
      </c>
    </row>
    <row r="59" spans="1:8" ht="35">
      <c r="A59" s="115">
        <v>2</v>
      </c>
      <c r="B59" s="84">
        <v>4</v>
      </c>
      <c r="C59" s="84"/>
      <c r="D59" s="85" t="s">
        <v>291</v>
      </c>
      <c r="E59" s="86" t="s">
        <v>39</v>
      </c>
      <c r="F59" s="143">
        <v>0</v>
      </c>
      <c r="G59" s="87"/>
      <c r="H59" s="88" t="str">
        <f t="shared" si="1"/>
        <v/>
      </c>
    </row>
    <row r="60" spans="1:8">
      <c r="A60" s="115"/>
      <c r="B60" s="84"/>
      <c r="C60" s="84"/>
      <c r="D60" s="85"/>
      <c r="E60" s="86"/>
      <c r="F60" s="143"/>
      <c r="G60" s="87"/>
      <c r="H60" s="88"/>
    </row>
    <row r="61" spans="1:8">
      <c r="A61" s="115">
        <v>2</v>
      </c>
      <c r="B61" s="84">
        <v>4</v>
      </c>
      <c r="C61" s="84">
        <v>1</v>
      </c>
      <c r="D61" s="85" t="s">
        <v>756</v>
      </c>
      <c r="E61" s="86" t="s">
        <v>164</v>
      </c>
      <c r="F61" s="244">
        <v>46.24</v>
      </c>
      <c r="G61" s="87"/>
      <c r="H61" s="88" t="str">
        <f t="shared" si="1"/>
        <v/>
      </c>
    </row>
    <row r="62" spans="1:8">
      <c r="A62" s="115"/>
      <c r="B62" s="84"/>
      <c r="C62" s="84"/>
      <c r="D62" s="85"/>
      <c r="E62" s="86"/>
      <c r="F62" s="143"/>
      <c r="G62" s="87"/>
      <c r="H62" s="88" t="str">
        <f t="shared" si="1"/>
        <v/>
      </c>
    </row>
    <row r="63" spans="1:8">
      <c r="A63" s="115"/>
      <c r="B63" s="84"/>
      <c r="C63" s="84"/>
      <c r="D63" s="85"/>
      <c r="E63" s="86"/>
      <c r="F63" s="143"/>
      <c r="G63" s="87"/>
      <c r="H63" s="88"/>
    </row>
    <row r="64" spans="1:8" ht="18">
      <c r="A64" s="115">
        <v>2</v>
      </c>
      <c r="B64" s="84">
        <v>4</v>
      </c>
      <c r="C64" s="84"/>
      <c r="D64" s="149" t="s">
        <v>296</v>
      </c>
      <c r="E64" s="86" t="s">
        <v>137</v>
      </c>
      <c r="F64" s="143">
        <v>0</v>
      </c>
      <c r="G64" s="87"/>
      <c r="H64" s="88" t="str">
        <f t="shared" si="1"/>
        <v/>
      </c>
    </row>
    <row r="65" spans="1:8">
      <c r="A65" s="115"/>
      <c r="B65" s="84"/>
      <c r="C65" s="84"/>
      <c r="D65" s="85"/>
      <c r="E65" s="86"/>
      <c r="F65" s="143"/>
      <c r="G65" s="87"/>
      <c r="H65" s="88" t="str">
        <f t="shared" si="1"/>
        <v/>
      </c>
    </row>
    <row r="66" spans="1:8">
      <c r="A66" s="115">
        <v>2</v>
      </c>
      <c r="B66" s="84">
        <v>4</v>
      </c>
      <c r="C66" s="84"/>
      <c r="D66" s="85" t="s">
        <v>244</v>
      </c>
      <c r="E66" s="86" t="s">
        <v>39</v>
      </c>
      <c r="F66" s="143">
        <v>0</v>
      </c>
      <c r="G66" s="87"/>
      <c r="H66" s="88" t="str">
        <f t="shared" si="1"/>
        <v/>
      </c>
    </row>
    <row r="67" spans="1:8">
      <c r="A67" s="115"/>
      <c r="B67" s="84"/>
      <c r="C67" s="84"/>
      <c r="D67" s="85"/>
      <c r="E67" s="86"/>
      <c r="F67" s="143"/>
      <c r="G67" s="87"/>
      <c r="H67" s="88" t="str">
        <f t="shared" si="1"/>
        <v/>
      </c>
    </row>
    <row r="68" spans="1:8">
      <c r="A68" s="115">
        <v>2</v>
      </c>
      <c r="B68" s="84">
        <v>4</v>
      </c>
      <c r="C68" s="84">
        <v>2</v>
      </c>
      <c r="D68" s="85" t="s">
        <v>297</v>
      </c>
      <c r="E68" s="86" t="s">
        <v>199</v>
      </c>
      <c r="F68" s="143">
        <v>0</v>
      </c>
      <c r="G68" s="87"/>
      <c r="H68" s="88" t="str">
        <f t="shared" si="1"/>
        <v/>
      </c>
    </row>
    <row r="69" spans="1:8">
      <c r="A69" s="115"/>
      <c r="B69" s="84"/>
      <c r="C69" s="84"/>
      <c r="D69" s="85"/>
      <c r="E69" s="86"/>
      <c r="F69" s="143"/>
      <c r="G69" s="87"/>
      <c r="H69" s="88" t="str">
        <f t="shared" si="1"/>
        <v/>
      </c>
    </row>
    <row r="70" spans="1:8">
      <c r="A70" s="115">
        <v>2</v>
      </c>
      <c r="B70" s="84">
        <v>4</v>
      </c>
      <c r="C70" s="84">
        <v>3</v>
      </c>
      <c r="D70" s="85" t="s">
        <v>245</v>
      </c>
      <c r="E70" s="86" t="s">
        <v>199</v>
      </c>
      <c r="F70" s="143">
        <v>82</v>
      </c>
      <c r="G70" s="87"/>
      <c r="H70" s="88" t="str">
        <f t="shared" si="1"/>
        <v/>
      </c>
    </row>
    <row r="71" spans="1:8">
      <c r="A71" s="115"/>
      <c r="B71" s="84"/>
      <c r="C71" s="84"/>
      <c r="D71" s="85"/>
      <c r="E71" s="86"/>
      <c r="F71" s="143"/>
      <c r="G71" s="87"/>
      <c r="H71" s="88" t="str">
        <f t="shared" si="1"/>
        <v/>
      </c>
    </row>
    <row r="72" spans="1:8">
      <c r="A72" s="115"/>
      <c r="B72" s="84"/>
      <c r="C72" s="84"/>
      <c r="D72" s="85"/>
      <c r="E72" s="86"/>
      <c r="F72" s="143"/>
      <c r="G72" s="87"/>
      <c r="H72" s="88" t="str">
        <f t="shared" si="1"/>
        <v/>
      </c>
    </row>
    <row r="73" spans="1:8" ht="18">
      <c r="A73" s="115">
        <v>2</v>
      </c>
      <c r="B73" s="84">
        <v>4</v>
      </c>
      <c r="C73" s="84"/>
      <c r="D73" s="149" t="s">
        <v>300</v>
      </c>
      <c r="E73" s="86" t="s">
        <v>137</v>
      </c>
      <c r="F73" s="143">
        <v>0</v>
      </c>
      <c r="G73" s="87"/>
      <c r="H73" s="88" t="str">
        <f t="shared" si="1"/>
        <v/>
      </c>
    </row>
    <row r="74" spans="1:8">
      <c r="A74" s="115"/>
      <c r="B74" s="84"/>
      <c r="C74" s="84"/>
      <c r="D74" s="85"/>
      <c r="E74" s="86"/>
      <c r="F74" s="143"/>
      <c r="G74" s="87"/>
      <c r="H74" s="88" t="str">
        <f t="shared" si="1"/>
        <v/>
      </c>
    </row>
    <row r="75" spans="1:8">
      <c r="A75" s="115">
        <v>2</v>
      </c>
      <c r="B75" s="84">
        <v>4</v>
      </c>
      <c r="C75" s="84">
        <v>4</v>
      </c>
      <c r="D75" s="85" t="s">
        <v>757</v>
      </c>
      <c r="E75" s="86" t="s">
        <v>164</v>
      </c>
      <c r="F75" s="243">
        <v>46.24</v>
      </c>
      <c r="G75" s="87"/>
      <c r="H75" s="88" t="str">
        <f t="shared" si="1"/>
        <v/>
      </c>
    </row>
    <row r="76" spans="1:8">
      <c r="A76" s="115"/>
      <c r="B76" s="84"/>
      <c r="C76" s="84"/>
      <c r="D76" s="85"/>
      <c r="E76" s="86"/>
      <c r="F76" s="143"/>
      <c r="G76" s="87"/>
      <c r="H76" s="88" t="str">
        <f t="shared" si="1"/>
        <v/>
      </c>
    </row>
    <row r="77" spans="1:8" ht="18">
      <c r="A77" s="115">
        <v>2</v>
      </c>
      <c r="B77" s="84">
        <v>4</v>
      </c>
      <c r="C77" s="84"/>
      <c r="D77" s="149" t="s">
        <v>306</v>
      </c>
      <c r="E77" s="86" t="s">
        <v>137</v>
      </c>
      <c r="F77" s="143">
        <v>0</v>
      </c>
      <c r="G77" s="87"/>
      <c r="H77" s="88" t="str">
        <f t="shared" si="1"/>
        <v/>
      </c>
    </row>
    <row r="78" spans="1:8">
      <c r="A78" s="115"/>
      <c r="B78" s="84"/>
      <c r="C78" s="84"/>
      <c r="D78" s="85"/>
      <c r="E78" s="86"/>
      <c r="F78" s="143"/>
      <c r="G78" s="87"/>
      <c r="H78" s="88" t="str">
        <f t="shared" si="1"/>
        <v/>
      </c>
    </row>
    <row r="79" spans="1:8" ht="35">
      <c r="A79" s="115">
        <v>2</v>
      </c>
      <c r="B79" s="84">
        <v>4</v>
      </c>
      <c r="C79" s="84"/>
      <c r="D79" s="85" t="s">
        <v>307</v>
      </c>
      <c r="E79" s="86" t="s">
        <v>39</v>
      </c>
      <c r="F79" s="143">
        <v>0</v>
      </c>
      <c r="G79" s="87"/>
      <c r="H79" s="88" t="str">
        <f t="shared" si="1"/>
        <v/>
      </c>
    </row>
    <row r="80" spans="1:8">
      <c r="A80" s="115"/>
      <c r="B80" s="84"/>
      <c r="C80" s="84"/>
      <c r="D80" s="85"/>
      <c r="E80" s="86"/>
      <c r="F80" s="143"/>
      <c r="G80" s="87"/>
      <c r="H80" s="88" t="str">
        <f t="shared" si="1"/>
        <v/>
      </c>
    </row>
    <row r="81" spans="1:8">
      <c r="A81" s="115">
        <v>2</v>
      </c>
      <c r="B81" s="84">
        <v>4</v>
      </c>
      <c r="C81" s="84">
        <v>5</v>
      </c>
      <c r="D81" s="85" t="s">
        <v>308</v>
      </c>
      <c r="E81" s="86" t="s">
        <v>199</v>
      </c>
      <c r="F81" s="243">
        <v>7</v>
      </c>
      <c r="G81" s="87"/>
      <c r="H81" s="88" t="str">
        <f t="shared" si="1"/>
        <v/>
      </c>
    </row>
    <row r="82" spans="1:8" ht="18" thickBot="1">
      <c r="A82" s="115"/>
      <c r="B82" s="84"/>
      <c r="C82" s="84"/>
      <c r="D82" s="85"/>
      <c r="E82" s="86"/>
      <c r="F82" s="143"/>
      <c r="G82" s="87"/>
      <c r="H82" s="88" t="str">
        <f>IF(G82&gt;0,F82*G82,"")</f>
        <v/>
      </c>
    </row>
    <row r="83" spans="1:8" ht="18.5" thickBot="1">
      <c r="A83" s="93">
        <v>2</v>
      </c>
      <c r="B83" s="94">
        <v>4</v>
      </c>
      <c r="C83" s="94"/>
      <c r="D83" s="69" t="s">
        <v>133</v>
      </c>
      <c r="E83" s="95"/>
      <c r="F83" s="144"/>
      <c r="G83" s="96"/>
      <c r="H83" s="72"/>
    </row>
  </sheetData>
  <pageMargins left="0.25" right="0.25" top="0.75" bottom="0.75" header="0.3" footer="0.3"/>
  <pageSetup paperSize="9" scale="62" fitToHeight="0" orientation="portrait" r:id="rId1"/>
  <rowBreaks count="2" manualBreakCount="2">
    <brk id="32" max="7" man="1"/>
    <brk id="63"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90"/>
  <sheetViews>
    <sheetView view="pageBreakPreview" zoomScale="89" zoomScaleNormal="100" zoomScaleSheetLayoutView="89" workbookViewId="0">
      <pane ySplit="1" topLeftCell="A42" activePane="bottomLeft" state="frozen"/>
      <selection activeCell="E1" sqref="E1"/>
      <selection pane="bottomLeft" activeCell="H47" sqref="H47"/>
    </sheetView>
  </sheetViews>
  <sheetFormatPr defaultColWidth="14.36328125" defaultRowHeight="17.5"/>
  <cols>
    <col min="1" max="1" width="14.08984375" style="43" customWidth="1"/>
    <col min="2" max="2" width="8.81640625" style="43" customWidth="1"/>
    <col min="3" max="3" width="11.81640625" style="43" bestFit="1" customWidth="1"/>
    <col min="4" max="4" width="50" style="43" customWidth="1"/>
    <col min="5" max="5" width="8.81640625" style="43" customWidth="1"/>
    <col min="6" max="6" width="14" style="79" bestFit="1" customWidth="1"/>
    <col min="7" max="7" width="12.54296875" style="43" customWidth="1"/>
    <col min="8" max="8" width="16.1796875" style="43" bestFit="1" customWidth="1"/>
    <col min="9" max="16384" width="14.36328125" style="43"/>
  </cols>
  <sheetData>
    <row r="1" spans="1:8" ht="18.5" thickBot="1">
      <c r="A1" s="103" t="s">
        <v>2</v>
      </c>
      <c r="B1" s="104" t="s">
        <v>3</v>
      </c>
      <c r="C1" s="104" t="s">
        <v>4</v>
      </c>
      <c r="D1" s="105" t="s">
        <v>5</v>
      </c>
      <c r="E1" s="104" t="s">
        <v>6</v>
      </c>
      <c r="F1" s="145" t="s">
        <v>7</v>
      </c>
      <c r="G1" s="106" t="s">
        <v>8</v>
      </c>
      <c r="H1" s="107" t="s">
        <v>9</v>
      </c>
    </row>
    <row r="2" spans="1:8">
      <c r="A2" s="115"/>
      <c r="B2" s="84"/>
      <c r="C2" s="84"/>
      <c r="D2" s="85"/>
      <c r="E2" s="86"/>
      <c r="F2" s="143"/>
      <c r="G2" s="87"/>
      <c r="H2" s="88"/>
    </row>
    <row r="3" spans="1:8">
      <c r="A3" s="115"/>
      <c r="B3" s="84"/>
      <c r="C3" s="84"/>
      <c r="D3" s="85"/>
      <c r="E3" s="86"/>
      <c r="F3" s="143"/>
      <c r="G3" s="87"/>
      <c r="H3" s="88" t="str">
        <f t="shared" ref="H3:H50" si="0">IF(G3&gt;0,F3*G3,"")</f>
        <v/>
      </c>
    </row>
    <row r="4" spans="1:8" ht="18">
      <c r="A4" s="115">
        <v>2</v>
      </c>
      <c r="B4" s="84">
        <v>5</v>
      </c>
      <c r="C4" s="84"/>
      <c r="D4" s="149" t="s">
        <v>336</v>
      </c>
      <c r="E4" s="86" t="s">
        <v>28</v>
      </c>
      <c r="F4" s="143">
        <v>0</v>
      </c>
      <c r="G4" s="87"/>
      <c r="H4" s="88" t="str">
        <f t="shared" si="0"/>
        <v/>
      </c>
    </row>
    <row r="5" spans="1:8">
      <c r="A5" s="115"/>
      <c r="B5" s="84"/>
      <c r="C5" s="84"/>
      <c r="D5" s="85"/>
      <c r="E5" s="86"/>
      <c r="F5" s="143"/>
      <c r="G5" s="87"/>
      <c r="H5" s="88" t="str">
        <f t="shared" si="0"/>
        <v/>
      </c>
    </row>
    <row r="6" spans="1:8" ht="18">
      <c r="A6" s="115">
        <v>2</v>
      </c>
      <c r="B6" s="84">
        <v>5</v>
      </c>
      <c r="C6" s="84"/>
      <c r="D6" s="149" t="s">
        <v>318</v>
      </c>
      <c r="E6" s="86" t="s">
        <v>28</v>
      </c>
      <c r="F6" s="143">
        <v>0</v>
      </c>
      <c r="G6" s="87"/>
      <c r="H6" s="88" t="str">
        <f t="shared" si="0"/>
        <v/>
      </c>
    </row>
    <row r="7" spans="1:8">
      <c r="A7" s="115"/>
      <c r="B7" s="84"/>
      <c r="C7" s="84"/>
      <c r="D7" s="85"/>
      <c r="E7" s="86"/>
      <c r="F7" s="143"/>
      <c r="G7" s="87"/>
      <c r="H7" s="88" t="str">
        <f t="shared" si="0"/>
        <v/>
      </c>
    </row>
    <row r="8" spans="1:8">
      <c r="A8" s="115">
        <v>2</v>
      </c>
      <c r="B8" s="84">
        <v>5</v>
      </c>
      <c r="C8" s="84"/>
      <c r="D8" s="85" t="s">
        <v>202</v>
      </c>
      <c r="E8" s="86" t="s">
        <v>137</v>
      </c>
      <c r="F8" s="143">
        <v>0</v>
      </c>
      <c r="G8" s="87"/>
      <c r="H8" s="88" t="str">
        <f t="shared" si="0"/>
        <v/>
      </c>
    </row>
    <row r="9" spans="1:8">
      <c r="A9" s="115"/>
      <c r="B9" s="84"/>
      <c r="C9" s="84"/>
      <c r="D9" s="85"/>
      <c r="E9" s="86"/>
      <c r="F9" s="143"/>
      <c r="G9" s="87"/>
      <c r="H9" s="88" t="str">
        <f t="shared" si="0"/>
        <v/>
      </c>
    </row>
    <row r="10" spans="1:8" ht="87.5">
      <c r="A10" s="115">
        <v>2</v>
      </c>
      <c r="B10" s="84">
        <v>5</v>
      </c>
      <c r="C10" s="84"/>
      <c r="D10" s="85" t="s">
        <v>203</v>
      </c>
      <c r="E10" s="86"/>
      <c r="F10" s="143">
        <v>0</v>
      </c>
      <c r="G10" s="87"/>
      <c r="H10" s="88" t="str">
        <f t="shared" si="0"/>
        <v/>
      </c>
    </row>
    <row r="11" spans="1:8">
      <c r="A11" s="115"/>
      <c r="B11" s="84"/>
      <c r="C11" s="84"/>
      <c r="D11" s="85"/>
      <c r="E11" s="86"/>
      <c r="F11" s="143"/>
      <c r="G11" s="87"/>
      <c r="H11" s="88" t="str">
        <f t="shared" si="0"/>
        <v/>
      </c>
    </row>
    <row r="12" spans="1:8">
      <c r="A12" s="115">
        <v>2</v>
      </c>
      <c r="B12" s="84">
        <v>5</v>
      </c>
      <c r="C12" s="84"/>
      <c r="D12" s="85" t="s">
        <v>139</v>
      </c>
      <c r="E12" s="86" t="s">
        <v>137</v>
      </c>
      <c r="F12" s="143">
        <v>0</v>
      </c>
      <c r="G12" s="87"/>
      <c r="H12" s="88" t="str">
        <f t="shared" si="0"/>
        <v/>
      </c>
    </row>
    <row r="13" spans="1:8">
      <c r="A13" s="115"/>
      <c r="B13" s="84"/>
      <c r="C13" s="84"/>
      <c r="D13" s="85"/>
      <c r="E13" s="86"/>
      <c r="F13" s="143"/>
      <c r="G13" s="87"/>
      <c r="H13" s="88" t="str">
        <f t="shared" si="0"/>
        <v/>
      </c>
    </row>
    <row r="14" spans="1:8">
      <c r="A14" s="115">
        <v>2</v>
      </c>
      <c r="B14" s="84">
        <v>5</v>
      </c>
      <c r="C14" s="84"/>
      <c r="D14" s="85" t="s">
        <v>319</v>
      </c>
      <c r="E14" s="86" t="s">
        <v>39</v>
      </c>
      <c r="F14" s="143">
        <v>0</v>
      </c>
      <c r="G14" s="87"/>
      <c r="H14" s="88" t="str">
        <f t="shared" si="0"/>
        <v/>
      </c>
    </row>
    <row r="15" spans="1:8">
      <c r="A15" s="115"/>
      <c r="B15" s="84"/>
      <c r="C15" s="84"/>
      <c r="D15" s="85"/>
      <c r="E15" s="86"/>
      <c r="F15" s="143"/>
      <c r="G15" s="87"/>
      <c r="H15" s="88" t="str">
        <f t="shared" si="0"/>
        <v/>
      </c>
    </row>
    <row r="16" spans="1:8" ht="140">
      <c r="A16" s="115">
        <v>2</v>
      </c>
      <c r="B16" s="84">
        <v>5</v>
      </c>
      <c r="C16" s="84"/>
      <c r="D16" s="85" t="s">
        <v>320</v>
      </c>
      <c r="E16" s="86"/>
      <c r="F16" s="143">
        <v>0</v>
      </c>
      <c r="G16" s="87"/>
      <c r="H16" s="88" t="str">
        <f t="shared" si="0"/>
        <v/>
      </c>
    </row>
    <row r="17" spans="1:8">
      <c r="A17" s="115"/>
      <c r="B17" s="84"/>
      <c r="C17" s="84"/>
      <c r="D17" s="85"/>
      <c r="E17" s="86"/>
      <c r="F17" s="143"/>
      <c r="G17" s="87"/>
      <c r="H17" s="88" t="str">
        <f t="shared" si="0"/>
        <v/>
      </c>
    </row>
    <row r="18" spans="1:8">
      <c r="A18" s="115">
        <v>2</v>
      </c>
      <c r="B18" s="84">
        <v>5</v>
      </c>
      <c r="C18" s="84"/>
      <c r="D18" s="85" t="s">
        <v>140</v>
      </c>
      <c r="E18" s="86" t="s">
        <v>39</v>
      </c>
      <c r="F18" s="143">
        <v>0</v>
      </c>
      <c r="G18" s="87"/>
      <c r="H18" s="88" t="str">
        <f t="shared" si="0"/>
        <v/>
      </c>
    </row>
    <row r="19" spans="1:8">
      <c r="A19" s="115"/>
      <c r="B19" s="84"/>
      <c r="C19" s="84"/>
      <c r="D19" s="85"/>
      <c r="E19" s="86"/>
      <c r="F19" s="143"/>
      <c r="G19" s="87"/>
      <c r="H19" s="88" t="str">
        <f t="shared" si="0"/>
        <v/>
      </c>
    </row>
    <row r="20" spans="1:8" ht="70">
      <c r="A20" s="115">
        <v>4</v>
      </c>
      <c r="B20" s="84">
        <v>5</v>
      </c>
      <c r="C20" s="84"/>
      <c r="D20" s="85" t="s">
        <v>141</v>
      </c>
      <c r="E20" s="86"/>
      <c r="F20" s="143">
        <v>0</v>
      </c>
      <c r="G20" s="87"/>
      <c r="H20" s="88" t="str">
        <f t="shared" si="0"/>
        <v/>
      </c>
    </row>
    <row r="21" spans="1:8">
      <c r="A21" s="115"/>
      <c r="B21" s="84"/>
      <c r="C21" s="84"/>
      <c r="D21" s="85"/>
      <c r="E21" s="86"/>
      <c r="F21" s="143"/>
      <c r="G21" s="87"/>
      <c r="H21" s="88" t="str">
        <f t="shared" si="0"/>
        <v/>
      </c>
    </row>
    <row r="22" spans="1:8">
      <c r="A22" s="115">
        <v>2</v>
      </c>
      <c r="B22" s="84">
        <v>5</v>
      </c>
      <c r="C22" s="84"/>
      <c r="D22" s="85" t="s">
        <v>247</v>
      </c>
      <c r="E22" s="86" t="s">
        <v>39</v>
      </c>
      <c r="F22" s="143">
        <v>0</v>
      </c>
      <c r="G22" s="87"/>
      <c r="H22" s="88" t="str">
        <f t="shared" si="0"/>
        <v/>
      </c>
    </row>
    <row r="23" spans="1:8">
      <c r="A23" s="115"/>
      <c r="B23" s="84"/>
      <c r="C23" s="84"/>
      <c r="D23" s="85"/>
      <c r="E23" s="86"/>
      <c r="F23" s="143"/>
      <c r="G23" s="87"/>
      <c r="H23" s="88" t="str">
        <f t="shared" si="0"/>
        <v/>
      </c>
    </row>
    <row r="24" spans="1:8" ht="87.5">
      <c r="A24" s="115">
        <v>2</v>
      </c>
      <c r="B24" s="84">
        <v>5</v>
      </c>
      <c r="C24" s="84"/>
      <c r="D24" s="85" t="s">
        <v>248</v>
      </c>
      <c r="E24" s="86"/>
      <c r="F24" s="143">
        <v>0</v>
      </c>
      <c r="G24" s="87"/>
      <c r="H24" s="88" t="str">
        <f t="shared" si="0"/>
        <v/>
      </c>
    </row>
    <row r="25" spans="1:8">
      <c r="A25" s="115"/>
      <c r="B25" s="84"/>
      <c r="C25" s="84"/>
      <c r="D25" s="85"/>
      <c r="E25" s="86"/>
      <c r="F25" s="143"/>
      <c r="G25" s="87"/>
      <c r="H25" s="88" t="str">
        <f t="shared" si="0"/>
        <v/>
      </c>
    </row>
    <row r="26" spans="1:8" ht="35">
      <c r="A26" s="115">
        <v>2</v>
      </c>
      <c r="B26" s="84">
        <v>5</v>
      </c>
      <c r="C26" s="84"/>
      <c r="D26" s="85" t="s">
        <v>321</v>
      </c>
      <c r="E26" s="86" t="s">
        <v>137</v>
      </c>
      <c r="F26" s="143">
        <v>0</v>
      </c>
      <c r="G26" s="87"/>
      <c r="H26" s="88" t="str">
        <f t="shared" si="0"/>
        <v/>
      </c>
    </row>
    <row r="27" spans="1:8">
      <c r="A27" s="115"/>
      <c r="B27" s="84"/>
      <c r="C27" s="84"/>
      <c r="D27" s="85"/>
      <c r="E27" s="86"/>
      <c r="F27" s="143"/>
      <c r="G27" s="87"/>
      <c r="H27" s="88" t="str">
        <f t="shared" si="0"/>
        <v/>
      </c>
    </row>
    <row r="28" spans="1:8" ht="52.5">
      <c r="A28" s="115">
        <v>2</v>
      </c>
      <c r="B28" s="84">
        <v>5</v>
      </c>
      <c r="C28" s="84"/>
      <c r="D28" s="85" t="s">
        <v>322</v>
      </c>
      <c r="E28" s="86"/>
      <c r="F28" s="143">
        <v>0</v>
      </c>
      <c r="G28" s="87"/>
      <c r="H28" s="88" t="str">
        <f t="shared" si="0"/>
        <v/>
      </c>
    </row>
    <row r="29" spans="1:8">
      <c r="A29" s="115"/>
      <c r="B29" s="84"/>
      <c r="C29" s="84"/>
      <c r="D29" s="85"/>
      <c r="E29" s="86"/>
      <c r="F29" s="143"/>
      <c r="G29" s="87"/>
      <c r="H29" s="88" t="str">
        <f t="shared" si="0"/>
        <v/>
      </c>
    </row>
    <row r="30" spans="1:8" ht="52.5">
      <c r="A30" s="115">
        <v>2</v>
      </c>
      <c r="B30" s="84">
        <v>5</v>
      </c>
      <c r="C30" s="84"/>
      <c r="D30" s="85" t="s">
        <v>323</v>
      </c>
      <c r="E30" s="86"/>
      <c r="F30" s="143">
        <v>0</v>
      </c>
      <c r="G30" s="87"/>
      <c r="H30" s="88" t="str">
        <f t="shared" si="0"/>
        <v/>
      </c>
    </row>
    <row r="31" spans="1:8">
      <c r="A31" s="115"/>
      <c r="B31" s="84"/>
      <c r="C31" s="84"/>
      <c r="D31" s="85"/>
      <c r="E31" s="86"/>
      <c r="F31" s="143"/>
      <c r="G31" s="87"/>
      <c r="H31" s="88" t="str">
        <f t="shared" si="0"/>
        <v/>
      </c>
    </row>
    <row r="32" spans="1:8">
      <c r="A32" s="115">
        <v>2</v>
      </c>
      <c r="B32" s="84">
        <v>5</v>
      </c>
      <c r="C32" s="84"/>
      <c r="D32" s="85" t="s">
        <v>324</v>
      </c>
      <c r="E32" s="86" t="s">
        <v>39</v>
      </c>
      <c r="F32" s="143">
        <v>0</v>
      </c>
      <c r="G32" s="87"/>
      <c r="H32" s="88" t="str">
        <f t="shared" si="0"/>
        <v/>
      </c>
    </row>
    <row r="33" spans="1:8">
      <c r="A33" s="115"/>
      <c r="B33" s="84"/>
      <c r="C33" s="84"/>
      <c r="D33" s="85"/>
      <c r="E33" s="86"/>
      <c r="F33" s="143"/>
      <c r="G33" s="87"/>
      <c r="H33" s="88" t="str">
        <f t="shared" si="0"/>
        <v/>
      </c>
    </row>
    <row r="34" spans="1:8" ht="52.5">
      <c r="A34" s="115">
        <v>2</v>
      </c>
      <c r="B34" s="84">
        <v>5</v>
      </c>
      <c r="C34" s="84"/>
      <c r="D34" s="85" t="s">
        <v>325</v>
      </c>
      <c r="E34" s="86"/>
      <c r="F34" s="143">
        <v>0</v>
      </c>
      <c r="G34" s="87"/>
      <c r="H34" s="88" t="str">
        <f t="shared" si="0"/>
        <v/>
      </c>
    </row>
    <row r="35" spans="1:8">
      <c r="A35" s="115"/>
      <c r="B35" s="84"/>
      <c r="C35" s="84"/>
      <c r="D35" s="85"/>
      <c r="E35" s="86"/>
      <c r="F35" s="143"/>
      <c r="G35" s="87"/>
      <c r="H35" s="88" t="str">
        <f t="shared" si="0"/>
        <v/>
      </c>
    </row>
    <row r="36" spans="1:8">
      <c r="A36" s="115">
        <v>2</v>
      </c>
      <c r="B36" s="84">
        <v>5</v>
      </c>
      <c r="C36" s="84"/>
      <c r="D36" s="85"/>
      <c r="E36" s="86" t="s">
        <v>160</v>
      </c>
      <c r="F36" s="143">
        <v>0</v>
      </c>
      <c r="G36" s="87"/>
      <c r="H36" s="88" t="str">
        <f t="shared" si="0"/>
        <v/>
      </c>
    </row>
    <row r="37" spans="1:8">
      <c r="A37" s="115"/>
      <c r="B37" s="84"/>
      <c r="C37" s="84"/>
      <c r="D37" s="85"/>
      <c r="E37" s="86"/>
      <c r="F37" s="143"/>
      <c r="G37" s="87"/>
      <c r="H37" s="88" t="str">
        <f t="shared" si="0"/>
        <v/>
      </c>
    </row>
    <row r="38" spans="1:8" ht="36">
      <c r="A38" s="115">
        <v>2</v>
      </c>
      <c r="B38" s="84">
        <v>5</v>
      </c>
      <c r="C38" s="84"/>
      <c r="D38" s="149" t="s">
        <v>326</v>
      </c>
      <c r="E38" s="86" t="s">
        <v>137</v>
      </c>
      <c r="F38" s="143">
        <v>0</v>
      </c>
      <c r="G38" s="87"/>
      <c r="H38" s="88" t="str">
        <f t="shared" si="0"/>
        <v/>
      </c>
    </row>
    <row r="39" spans="1:8">
      <c r="A39" s="115"/>
      <c r="B39" s="84"/>
      <c r="C39" s="84"/>
      <c r="D39" s="85"/>
      <c r="E39" s="86"/>
      <c r="F39" s="143"/>
      <c r="G39" s="87"/>
      <c r="H39" s="88" t="str">
        <f t="shared" si="0"/>
        <v/>
      </c>
    </row>
    <row r="40" spans="1:8" ht="52.5">
      <c r="A40" s="115">
        <v>2</v>
      </c>
      <c r="B40" s="84">
        <v>5</v>
      </c>
      <c r="C40" s="84"/>
      <c r="D40" s="85" t="s">
        <v>327</v>
      </c>
      <c r="E40" s="86" t="s">
        <v>39</v>
      </c>
      <c r="F40" s="143">
        <v>0</v>
      </c>
      <c r="G40" s="87"/>
      <c r="H40" s="88" t="str">
        <f t="shared" si="0"/>
        <v/>
      </c>
    </row>
    <row r="41" spans="1:8">
      <c r="A41" s="115"/>
      <c r="B41" s="84"/>
      <c r="C41" s="84"/>
      <c r="D41" s="85"/>
      <c r="E41" s="86"/>
      <c r="F41" s="143"/>
      <c r="G41" s="87"/>
      <c r="H41" s="88" t="str">
        <f t="shared" si="0"/>
        <v/>
      </c>
    </row>
    <row r="42" spans="1:8">
      <c r="A42" s="115">
        <v>2</v>
      </c>
      <c r="B42" s="84">
        <v>5</v>
      </c>
      <c r="C42" s="84">
        <v>1</v>
      </c>
      <c r="D42" s="85" t="s">
        <v>328</v>
      </c>
      <c r="E42" s="86" t="s">
        <v>164</v>
      </c>
      <c r="F42" s="243">
        <v>10</v>
      </c>
      <c r="G42" s="87"/>
      <c r="H42" s="88" t="str">
        <f t="shared" si="0"/>
        <v/>
      </c>
    </row>
    <row r="43" spans="1:8">
      <c r="A43" s="115"/>
      <c r="B43" s="84"/>
      <c r="C43" s="84"/>
      <c r="D43" s="85"/>
      <c r="E43" s="86"/>
      <c r="F43" s="244"/>
      <c r="G43" s="87"/>
      <c r="H43" s="88" t="str">
        <f t="shared" si="0"/>
        <v/>
      </c>
    </row>
    <row r="44" spans="1:8" ht="35">
      <c r="A44" s="115">
        <v>2</v>
      </c>
      <c r="B44" s="84">
        <v>5</v>
      </c>
      <c r="C44" s="84">
        <v>2</v>
      </c>
      <c r="D44" s="85" t="s">
        <v>329</v>
      </c>
      <c r="E44" s="86" t="s">
        <v>164</v>
      </c>
      <c r="F44" s="243">
        <v>7</v>
      </c>
      <c r="G44" s="87"/>
      <c r="H44" s="88" t="str">
        <f t="shared" si="0"/>
        <v/>
      </c>
    </row>
    <row r="45" spans="1:8">
      <c r="A45" s="115"/>
      <c r="B45" s="84"/>
      <c r="C45" s="84"/>
      <c r="D45" s="85"/>
      <c r="E45" s="86"/>
      <c r="F45" s="143"/>
      <c r="G45" s="87"/>
      <c r="H45" s="88" t="str">
        <f t="shared" si="0"/>
        <v/>
      </c>
    </row>
    <row r="46" spans="1:8" ht="70">
      <c r="A46" s="115">
        <v>2</v>
      </c>
      <c r="B46" s="84">
        <v>5</v>
      </c>
      <c r="C46" s="84"/>
      <c r="D46" s="85" t="s">
        <v>330</v>
      </c>
      <c r="E46" s="86" t="s">
        <v>39</v>
      </c>
      <c r="F46" s="143">
        <v>0</v>
      </c>
      <c r="G46" s="87"/>
      <c r="H46" s="88" t="str">
        <f t="shared" si="0"/>
        <v/>
      </c>
    </row>
    <row r="47" spans="1:8">
      <c r="A47" s="115"/>
      <c r="B47" s="84"/>
      <c r="C47" s="84"/>
      <c r="D47" s="85"/>
      <c r="E47" s="86"/>
      <c r="F47" s="143"/>
      <c r="G47" s="87"/>
      <c r="H47" s="88" t="str">
        <f t="shared" si="0"/>
        <v/>
      </c>
    </row>
    <row r="48" spans="1:8">
      <c r="A48" s="115">
        <v>2</v>
      </c>
      <c r="B48" s="84">
        <v>5</v>
      </c>
      <c r="C48" s="84">
        <v>3</v>
      </c>
      <c r="D48" s="85" t="s">
        <v>331</v>
      </c>
      <c r="E48" s="86" t="s">
        <v>164</v>
      </c>
      <c r="F48" s="243">
        <v>13</v>
      </c>
      <c r="G48" s="87"/>
      <c r="H48" s="88" t="str">
        <f t="shared" si="0"/>
        <v/>
      </c>
    </row>
    <row r="49" spans="1:8">
      <c r="A49" s="115"/>
      <c r="B49" s="84"/>
      <c r="C49" s="84"/>
      <c r="D49" s="85"/>
      <c r="E49" s="86"/>
      <c r="F49" s="143"/>
      <c r="G49" s="87"/>
      <c r="H49" s="88" t="str">
        <f t="shared" si="0"/>
        <v/>
      </c>
    </row>
    <row r="50" spans="1:8" ht="18" thickBot="1">
      <c r="A50" s="115"/>
      <c r="B50" s="84"/>
      <c r="C50" s="84"/>
      <c r="D50" s="85"/>
      <c r="E50" s="86"/>
      <c r="F50" s="143"/>
      <c r="G50" s="87"/>
      <c r="H50" s="88" t="str">
        <f t="shared" si="0"/>
        <v/>
      </c>
    </row>
    <row r="51" spans="1:8" ht="18.5" thickBot="1">
      <c r="A51" s="67">
        <v>2</v>
      </c>
      <c r="B51" s="68">
        <v>5</v>
      </c>
      <c r="C51" s="68"/>
      <c r="D51" s="69" t="s">
        <v>133</v>
      </c>
      <c r="E51" s="70"/>
      <c r="F51" s="146"/>
      <c r="G51" s="71"/>
      <c r="H51" s="72"/>
    </row>
    <row r="52" spans="1:8">
      <c r="A52" s="81"/>
      <c r="B52" s="81"/>
      <c r="C52" s="81"/>
      <c r="D52" s="46"/>
      <c r="G52" s="50"/>
      <c r="H52" s="50"/>
    </row>
    <row r="53" spans="1:8">
      <c r="A53" s="81"/>
      <c r="B53" s="81"/>
      <c r="C53" s="81"/>
      <c r="D53" s="46"/>
      <c r="G53" s="50"/>
      <c r="H53" s="50"/>
    </row>
    <row r="54" spans="1:8">
      <c r="A54" s="81"/>
      <c r="B54" s="81"/>
      <c r="C54" s="81"/>
      <c r="D54" s="46"/>
      <c r="G54" s="50"/>
      <c r="H54" s="50"/>
    </row>
    <row r="55" spans="1:8">
      <c r="A55" s="81"/>
      <c r="B55" s="81"/>
      <c r="C55" s="81"/>
      <c r="D55" s="46"/>
      <c r="G55" s="50"/>
      <c r="H55" s="50"/>
    </row>
    <row r="56" spans="1:8">
      <c r="A56" s="81"/>
      <c r="B56" s="81"/>
      <c r="C56" s="81"/>
      <c r="D56" s="46"/>
      <c r="G56" s="50"/>
      <c r="H56" s="50"/>
    </row>
    <row r="57" spans="1:8">
      <c r="A57" s="81"/>
      <c r="B57" s="81"/>
      <c r="C57" s="81"/>
      <c r="D57" s="46"/>
      <c r="G57" s="50"/>
      <c r="H57" s="50"/>
    </row>
    <row r="58" spans="1:8">
      <c r="A58" s="81"/>
      <c r="B58" s="81"/>
      <c r="C58" s="81"/>
      <c r="D58" s="46"/>
      <c r="G58" s="50"/>
      <c r="H58" s="50"/>
    </row>
    <row r="59" spans="1:8">
      <c r="A59" s="81"/>
      <c r="B59" s="81"/>
      <c r="C59" s="81"/>
      <c r="D59" s="46"/>
      <c r="G59" s="50"/>
      <c r="H59" s="50"/>
    </row>
    <row r="60" spans="1:8">
      <c r="A60" s="81"/>
      <c r="B60" s="81"/>
      <c r="C60" s="81"/>
      <c r="D60" s="46"/>
      <c r="G60" s="50"/>
      <c r="H60" s="50"/>
    </row>
    <row r="61" spans="1:8">
      <c r="A61" s="81"/>
      <c r="B61" s="81"/>
      <c r="C61" s="81"/>
      <c r="D61" s="46"/>
      <c r="G61" s="50"/>
      <c r="H61" s="50"/>
    </row>
    <row r="62" spans="1:8">
      <c r="A62" s="81"/>
      <c r="B62" s="81"/>
      <c r="C62" s="81"/>
      <c r="D62" s="46"/>
      <c r="G62" s="50"/>
      <c r="H62" s="50"/>
    </row>
    <row r="63" spans="1:8">
      <c r="A63" s="81"/>
      <c r="B63" s="81"/>
      <c r="C63" s="81"/>
      <c r="D63" s="46"/>
      <c r="G63" s="50"/>
      <c r="H63" s="50"/>
    </row>
    <row r="64" spans="1:8">
      <c r="A64" s="81"/>
      <c r="B64" s="81"/>
      <c r="C64" s="81"/>
      <c r="D64" s="46"/>
      <c r="G64" s="50"/>
      <c r="H64" s="50"/>
    </row>
    <row r="65" spans="1:8">
      <c r="A65" s="81"/>
      <c r="B65" s="81"/>
      <c r="C65" s="81"/>
      <c r="D65" s="46"/>
      <c r="G65" s="50"/>
      <c r="H65" s="50"/>
    </row>
    <row r="66" spans="1:8">
      <c r="A66" s="81"/>
      <c r="B66" s="81"/>
      <c r="C66" s="81"/>
      <c r="D66" s="46"/>
      <c r="G66" s="50"/>
      <c r="H66" s="50"/>
    </row>
    <row r="67" spans="1:8">
      <c r="A67" s="81"/>
      <c r="B67" s="81"/>
      <c r="C67" s="81"/>
      <c r="D67" s="46"/>
      <c r="G67" s="50"/>
      <c r="H67" s="50"/>
    </row>
    <row r="68" spans="1:8">
      <c r="A68" s="81"/>
      <c r="B68" s="81"/>
      <c r="C68" s="81"/>
      <c r="D68" s="46"/>
      <c r="G68" s="50"/>
      <c r="H68" s="50"/>
    </row>
    <row r="69" spans="1:8">
      <c r="A69" s="81"/>
      <c r="B69" s="81"/>
      <c r="C69" s="81"/>
      <c r="D69" s="46"/>
      <c r="G69" s="50"/>
      <c r="H69" s="50"/>
    </row>
    <row r="70" spans="1:8">
      <c r="A70" s="81"/>
      <c r="B70" s="81"/>
      <c r="C70" s="81"/>
      <c r="D70" s="46"/>
      <c r="G70" s="50"/>
      <c r="H70" s="50"/>
    </row>
    <row r="71" spans="1:8">
      <c r="A71" s="81"/>
      <c r="B71" s="81"/>
      <c r="C71" s="81"/>
      <c r="D71" s="46"/>
      <c r="G71" s="50"/>
      <c r="H71" s="50"/>
    </row>
    <row r="72" spans="1:8">
      <c r="A72" s="81"/>
      <c r="B72" s="81"/>
      <c r="C72" s="81"/>
      <c r="D72" s="46"/>
      <c r="G72" s="50"/>
      <c r="H72" s="50"/>
    </row>
    <row r="73" spans="1:8">
      <c r="A73" s="81"/>
      <c r="B73" s="81"/>
      <c r="C73" s="81"/>
      <c r="D73" s="46"/>
      <c r="G73" s="50"/>
      <c r="H73" s="50"/>
    </row>
    <row r="74" spans="1:8">
      <c r="A74" s="81"/>
      <c r="B74" s="81"/>
      <c r="C74" s="81"/>
      <c r="D74" s="46"/>
      <c r="G74" s="50"/>
      <c r="H74" s="50"/>
    </row>
    <row r="75" spans="1:8">
      <c r="A75" s="81"/>
      <c r="B75" s="81"/>
      <c r="C75" s="81"/>
      <c r="D75" s="46"/>
      <c r="G75" s="50"/>
      <c r="H75" s="50"/>
    </row>
    <row r="76" spans="1:8">
      <c r="A76" s="81"/>
      <c r="B76" s="81"/>
      <c r="C76" s="81"/>
      <c r="D76" s="46"/>
      <c r="G76" s="50"/>
      <c r="H76" s="50"/>
    </row>
    <row r="77" spans="1:8">
      <c r="A77" s="81"/>
      <c r="B77" s="81"/>
      <c r="C77" s="81"/>
      <c r="D77" s="46"/>
      <c r="G77" s="50"/>
      <c r="H77" s="50"/>
    </row>
    <row r="78" spans="1:8">
      <c r="A78" s="81"/>
      <c r="B78" s="81"/>
      <c r="C78" s="81"/>
      <c r="D78" s="46"/>
      <c r="G78" s="50"/>
      <c r="H78" s="50"/>
    </row>
    <row r="79" spans="1:8">
      <c r="A79" s="81"/>
      <c r="B79" s="81"/>
      <c r="C79" s="81"/>
      <c r="D79" s="46"/>
      <c r="G79" s="50"/>
      <c r="H79" s="50"/>
    </row>
    <row r="80" spans="1:8">
      <c r="A80" s="81"/>
      <c r="B80" s="81"/>
      <c r="C80" s="81"/>
      <c r="D80" s="46"/>
      <c r="G80" s="50"/>
      <c r="H80" s="50"/>
    </row>
    <row r="81" spans="1:8">
      <c r="A81" s="81"/>
      <c r="B81" s="81"/>
      <c r="C81" s="81"/>
      <c r="D81" s="46"/>
      <c r="G81" s="50"/>
      <c r="H81" s="50"/>
    </row>
    <row r="82" spans="1:8">
      <c r="A82" s="81"/>
      <c r="B82" s="81"/>
      <c r="C82" s="81"/>
      <c r="D82" s="46"/>
      <c r="G82" s="50"/>
      <c r="H82" s="50"/>
    </row>
    <row r="83" spans="1:8">
      <c r="A83" s="81"/>
      <c r="B83" s="81"/>
      <c r="C83" s="81"/>
      <c r="D83" s="46"/>
      <c r="G83" s="50"/>
      <c r="H83" s="50"/>
    </row>
    <row r="84" spans="1:8">
      <c r="A84" s="81"/>
      <c r="B84" s="81"/>
      <c r="C84" s="81"/>
      <c r="D84" s="46"/>
      <c r="G84" s="50"/>
      <c r="H84" s="50"/>
    </row>
    <row r="85" spans="1:8">
      <c r="A85" s="81"/>
      <c r="B85" s="81"/>
      <c r="C85" s="81"/>
      <c r="D85" s="46"/>
      <c r="G85" s="50"/>
      <c r="H85" s="50"/>
    </row>
    <row r="86" spans="1:8">
      <c r="A86" s="81"/>
      <c r="B86" s="81"/>
      <c r="C86" s="81"/>
      <c r="D86" s="46"/>
      <c r="G86" s="50"/>
      <c r="H86" s="50"/>
    </row>
    <row r="87" spans="1:8">
      <c r="A87" s="81"/>
      <c r="B87" s="81"/>
      <c r="C87" s="81"/>
      <c r="D87" s="46"/>
      <c r="G87" s="50"/>
      <c r="H87" s="50"/>
    </row>
    <row r="88" spans="1:8">
      <c r="A88" s="81"/>
      <c r="B88" s="81"/>
      <c r="C88" s="81"/>
      <c r="D88" s="46"/>
      <c r="G88" s="50"/>
      <c r="H88" s="50"/>
    </row>
    <row r="89" spans="1:8">
      <c r="A89" s="81"/>
      <c r="B89" s="81"/>
      <c r="C89" s="81"/>
      <c r="D89" s="46"/>
      <c r="G89" s="50"/>
      <c r="H89" s="50"/>
    </row>
    <row r="90" spans="1:8">
      <c r="A90" s="81"/>
      <c r="B90" s="81"/>
      <c r="C90" s="81"/>
      <c r="D90" s="46"/>
      <c r="G90" s="50"/>
      <c r="H90" s="50"/>
    </row>
  </sheetData>
  <pageMargins left="0.25" right="0.25" top="0.75" bottom="0.75" header="0.3" footer="0.3"/>
  <pageSetup paperSize="9" scale="72" fitToHeight="0" orientation="portrait" r:id="rId1"/>
  <rowBreaks count="1" manualBreakCount="1">
    <brk id="31" max="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H90"/>
  <sheetViews>
    <sheetView view="pageBreakPreview" zoomScale="104" zoomScaleNormal="100" zoomScaleSheetLayoutView="104" workbookViewId="0">
      <pane ySplit="1" topLeftCell="A41" activePane="bottomLeft" state="frozen"/>
      <selection activeCell="F1" sqref="F1"/>
      <selection pane="bottomLeft" activeCell="H45" sqref="H45"/>
    </sheetView>
  </sheetViews>
  <sheetFormatPr defaultColWidth="14.36328125" defaultRowHeight="17.5"/>
  <cols>
    <col min="1" max="1" width="12.1796875" style="43" customWidth="1"/>
    <col min="2" max="2" width="8.81640625" style="43" customWidth="1"/>
    <col min="3" max="3" width="11.81640625" style="43" bestFit="1" customWidth="1"/>
    <col min="4" max="4" width="51.81640625" style="43" customWidth="1"/>
    <col min="5" max="5" width="8.81640625" style="43" customWidth="1"/>
    <col min="6" max="6" width="14" style="79" bestFit="1" customWidth="1"/>
    <col min="7" max="7" width="16.1796875" style="43" bestFit="1" customWidth="1"/>
    <col min="8" max="8" width="17.81640625" style="43" bestFit="1" customWidth="1"/>
    <col min="9" max="16384" width="14.36328125" style="43"/>
  </cols>
  <sheetData>
    <row r="1" spans="1:8" ht="18.5" thickBot="1">
      <c r="A1" s="103" t="s">
        <v>2</v>
      </c>
      <c r="B1" s="104" t="s">
        <v>3</v>
      </c>
      <c r="C1" s="104" t="s">
        <v>4</v>
      </c>
      <c r="D1" s="105" t="s">
        <v>5</v>
      </c>
      <c r="E1" s="104" t="s">
        <v>6</v>
      </c>
      <c r="F1" s="145" t="s">
        <v>7</v>
      </c>
      <c r="G1" s="106" t="s">
        <v>8</v>
      </c>
      <c r="H1" s="107" t="s">
        <v>9</v>
      </c>
    </row>
    <row r="2" spans="1:8">
      <c r="A2" s="115"/>
      <c r="B2" s="84"/>
      <c r="C2" s="84"/>
      <c r="D2" s="85"/>
      <c r="E2" s="86"/>
      <c r="F2" s="143"/>
      <c r="G2" s="87"/>
      <c r="H2" s="88"/>
    </row>
    <row r="3" spans="1:8">
      <c r="A3" s="115"/>
      <c r="B3" s="84"/>
      <c r="C3" s="84"/>
      <c r="D3" s="85"/>
      <c r="E3" s="86"/>
      <c r="F3" s="143"/>
      <c r="G3" s="87"/>
      <c r="H3" s="88" t="str">
        <f t="shared" ref="H3:H41" si="0">IF(G3&gt;0,F3*G3,"")</f>
        <v/>
      </c>
    </row>
    <row r="4" spans="1:8" ht="18">
      <c r="A4" s="115">
        <v>2</v>
      </c>
      <c r="B4" s="84">
        <v>6</v>
      </c>
      <c r="C4" s="84"/>
      <c r="D4" s="149" t="s">
        <v>357</v>
      </c>
      <c r="E4" s="84" t="s">
        <v>28</v>
      </c>
      <c r="F4" s="143">
        <v>0</v>
      </c>
      <c r="G4" s="87"/>
      <c r="H4" s="88" t="str">
        <f t="shared" si="0"/>
        <v/>
      </c>
    </row>
    <row r="5" spans="1:8">
      <c r="A5" s="115"/>
      <c r="B5" s="84"/>
      <c r="C5" s="84"/>
      <c r="D5" s="85"/>
      <c r="E5" s="84"/>
      <c r="F5" s="143"/>
      <c r="G5" s="87"/>
      <c r="H5" s="88" t="str">
        <f t="shared" si="0"/>
        <v/>
      </c>
    </row>
    <row r="6" spans="1:8" ht="18">
      <c r="A6" s="115">
        <v>2</v>
      </c>
      <c r="B6" s="84">
        <v>6</v>
      </c>
      <c r="C6" s="84"/>
      <c r="D6" s="149" t="s">
        <v>337</v>
      </c>
      <c r="E6" s="84" t="s">
        <v>28</v>
      </c>
      <c r="F6" s="143">
        <v>0</v>
      </c>
      <c r="G6" s="87"/>
      <c r="H6" s="88" t="str">
        <f t="shared" si="0"/>
        <v/>
      </c>
    </row>
    <row r="7" spans="1:8">
      <c r="A7" s="115"/>
      <c r="B7" s="84"/>
      <c r="C7" s="84"/>
      <c r="D7" s="85"/>
      <c r="E7" s="84"/>
      <c r="F7" s="143"/>
      <c r="G7" s="87"/>
      <c r="H7" s="88" t="str">
        <f t="shared" si="0"/>
        <v/>
      </c>
    </row>
    <row r="8" spans="1:8">
      <c r="A8" s="115">
        <v>2</v>
      </c>
      <c r="B8" s="84">
        <v>6</v>
      </c>
      <c r="C8" s="84"/>
      <c r="D8" s="85" t="s">
        <v>202</v>
      </c>
      <c r="E8" s="84" t="s">
        <v>137</v>
      </c>
      <c r="F8" s="143">
        <v>0</v>
      </c>
      <c r="G8" s="87"/>
      <c r="H8" s="88" t="str">
        <f t="shared" si="0"/>
        <v/>
      </c>
    </row>
    <row r="9" spans="1:8">
      <c r="A9" s="115"/>
      <c r="B9" s="84"/>
      <c r="C9" s="84"/>
      <c r="D9" s="85"/>
      <c r="E9" s="86"/>
      <c r="F9" s="143"/>
      <c r="G9" s="87"/>
      <c r="H9" s="88" t="str">
        <f t="shared" si="0"/>
        <v/>
      </c>
    </row>
    <row r="10" spans="1:8" ht="87.5">
      <c r="A10" s="115">
        <v>2</v>
      </c>
      <c r="B10" s="84">
        <v>6</v>
      </c>
      <c r="C10" s="84"/>
      <c r="D10" s="85" t="s">
        <v>203</v>
      </c>
      <c r="E10" s="86"/>
      <c r="F10" s="143">
        <v>0</v>
      </c>
      <c r="G10" s="87"/>
      <c r="H10" s="88" t="str">
        <f t="shared" si="0"/>
        <v/>
      </c>
    </row>
    <row r="11" spans="1:8">
      <c r="A11" s="115"/>
      <c r="B11" s="84"/>
      <c r="C11" s="84"/>
      <c r="D11" s="85"/>
      <c r="E11" s="86"/>
      <c r="F11" s="143"/>
      <c r="G11" s="87"/>
      <c r="H11" s="88" t="str">
        <f t="shared" si="0"/>
        <v/>
      </c>
    </row>
    <row r="12" spans="1:8">
      <c r="A12" s="115">
        <v>2</v>
      </c>
      <c r="B12" s="84">
        <v>6</v>
      </c>
      <c r="C12" s="84"/>
      <c r="D12" s="85" t="s">
        <v>338</v>
      </c>
      <c r="E12" s="84" t="s">
        <v>39</v>
      </c>
      <c r="F12" s="143">
        <v>0</v>
      </c>
      <c r="G12" s="87"/>
      <c r="H12" s="88" t="str">
        <f t="shared" si="0"/>
        <v/>
      </c>
    </row>
    <row r="13" spans="1:8">
      <c r="A13" s="115"/>
      <c r="B13" s="84"/>
      <c r="C13" s="84"/>
      <c r="D13" s="85"/>
      <c r="E13" s="86"/>
      <c r="F13" s="143"/>
      <c r="G13" s="87"/>
      <c r="H13" s="88" t="str">
        <f t="shared" si="0"/>
        <v/>
      </c>
    </row>
    <row r="14" spans="1:8" ht="122.5">
      <c r="A14" s="115">
        <v>2</v>
      </c>
      <c r="B14" s="84">
        <v>6</v>
      </c>
      <c r="C14" s="84"/>
      <c r="D14" s="85" t="s">
        <v>339</v>
      </c>
      <c r="E14" s="86"/>
      <c r="F14" s="143">
        <v>0</v>
      </c>
      <c r="G14" s="87"/>
      <c r="H14" s="88" t="str">
        <f t="shared" si="0"/>
        <v/>
      </c>
    </row>
    <row r="15" spans="1:8">
      <c r="A15" s="115"/>
      <c r="B15" s="84"/>
      <c r="C15" s="84"/>
      <c r="D15" s="85"/>
      <c r="E15" s="86"/>
      <c r="F15" s="143"/>
      <c r="G15" s="87"/>
      <c r="H15" s="88" t="str">
        <f t="shared" si="0"/>
        <v/>
      </c>
    </row>
    <row r="16" spans="1:8" ht="87.5">
      <c r="A16" s="115">
        <v>2</v>
      </c>
      <c r="B16" s="84">
        <v>6</v>
      </c>
      <c r="C16" s="84"/>
      <c r="D16" s="85" t="s">
        <v>340</v>
      </c>
      <c r="E16" s="86"/>
      <c r="F16" s="143">
        <v>0</v>
      </c>
      <c r="G16" s="87"/>
      <c r="H16" s="88" t="str">
        <f t="shared" si="0"/>
        <v/>
      </c>
    </row>
    <row r="17" spans="1:8">
      <c r="A17" s="115"/>
      <c r="B17" s="84"/>
      <c r="C17" s="84"/>
      <c r="D17" s="85"/>
      <c r="E17" s="86"/>
      <c r="F17" s="143"/>
      <c r="G17" s="87"/>
      <c r="H17" s="88" t="str">
        <f t="shared" si="0"/>
        <v/>
      </c>
    </row>
    <row r="18" spans="1:8" ht="35">
      <c r="A18" s="115">
        <v>2</v>
      </c>
      <c r="B18" s="84">
        <v>6</v>
      </c>
      <c r="C18" s="84"/>
      <c r="D18" s="85" t="s">
        <v>341</v>
      </c>
      <c r="E18" s="84" t="s">
        <v>137</v>
      </c>
      <c r="F18" s="143">
        <v>0</v>
      </c>
      <c r="G18" s="87"/>
      <c r="H18" s="88" t="str">
        <f t="shared" si="0"/>
        <v/>
      </c>
    </row>
    <row r="19" spans="1:8">
      <c r="A19" s="115"/>
      <c r="B19" s="84"/>
      <c r="C19" s="84"/>
      <c r="D19" s="85"/>
      <c r="E19" s="86"/>
      <c r="F19" s="143"/>
      <c r="G19" s="87"/>
      <c r="H19" s="88" t="str">
        <f t="shared" si="0"/>
        <v/>
      </c>
    </row>
    <row r="20" spans="1:8" ht="140">
      <c r="A20" s="115">
        <v>2</v>
      </c>
      <c r="B20" s="84">
        <v>6</v>
      </c>
      <c r="C20" s="84"/>
      <c r="D20" s="85" t="s">
        <v>342</v>
      </c>
      <c r="E20" s="86"/>
      <c r="F20" s="143">
        <v>0</v>
      </c>
      <c r="G20" s="87"/>
      <c r="H20" s="88" t="str">
        <f t="shared" si="0"/>
        <v/>
      </c>
    </row>
    <row r="21" spans="1:8">
      <c r="A21" s="115"/>
      <c r="B21" s="84"/>
      <c r="C21" s="84"/>
      <c r="D21" s="85"/>
      <c r="E21" s="86"/>
      <c r="F21" s="143"/>
      <c r="G21" s="87"/>
      <c r="H21" s="88" t="str">
        <f t="shared" si="0"/>
        <v/>
      </c>
    </row>
    <row r="22" spans="1:8" ht="52.5">
      <c r="A22" s="115">
        <v>2</v>
      </c>
      <c r="B22" s="84">
        <v>6</v>
      </c>
      <c r="C22" s="84"/>
      <c r="D22" s="85" t="s">
        <v>343</v>
      </c>
      <c r="E22" s="86"/>
      <c r="F22" s="143">
        <v>0</v>
      </c>
      <c r="G22" s="87"/>
      <c r="H22" s="88" t="str">
        <f t="shared" si="0"/>
        <v/>
      </c>
    </row>
    <row r="23" spans="1:8">
      <c r="A23" s="115"/>
      <c r="B23" s="84"/>
      <c r="C23" s="84"/>
      <c r="D23" s="85"/>
      <c r="E23" s="86"/>
      <c r="F23" s="143"/>
      <c r="G23" s="87"/>
      <c r="H23" s="88" t="str">
        <f t="shared" si="0"/>
        <v/>
      </c>
    </row>
    <row r="24" spans="1:8" ht="122.5">
      <c r="A24" s="115">
        <v>4</v>
      </c>
      <c r="B24" s="84">
        <v>6</v>
      </c>
      <c r="C24" s="84"/>
      <c r="D24" s="85" t="s">
        <v>344</v>
      </c>
      <c r="E24" s="86"/>
      <c r="F24" s="143">
        <v>0</v>
      </c>
      <c r="G24" s="87"/>
      <c r="H24" s="88" t="str">
        <f t="shared" si="0"/>
        <v/>
      </c>
    </row>
    <row r="25" spans="1:8">
      <c r="A25" s="115"/>
      <c r="B25" s="84"/>
      <c r="C25" s="84"/>
      <c r="D25" s="85"/>
      <c r="E25" s="86"/>
      <c r="F25" s="143"/>
      <c r="G25" s="87"/>
      <c r="H25" s="88" t="str">
        <f t="shared" si="0"/>
        <v/>
      </c>
    </row>
    <row r="26" spans="1:8" ht="122.5">
      <c r="A26" s="115">
        <v>2</v>
      </c>
      <c r="B26" s="84">
        <v>6</v>
      </c>
      <c r="C26" s="84"/>
      <c r="D26" s="85" t="s">
        <v>345</v>
      </c>
      <c r="E26" s="86"/>
      <c r="F26" s="143">
        <v>0</v>
      </c>
      <c r="G26" s="87"/>
      <c r="H26" s="88" t="str">
        <f t="shared" si="0"/>
        <v/>
      </c>
    </row>
    <row r="27" spans="1:8">
      <c r="A27" s="115"/>
      <c r="B27" s="84"/>
      <c r="C27" s="84"/>
      <c r="D27" s="85"/>
      <c r="E27" s="86"/>
      <c r="F27" s="143"/>
      <c r="G27" s="87"/>
      <c r="H27" s="88" t="str">
        <f t="shared" si="0"/>
        <v/>
      </c>
    </row>
    <row r="28" spans="1:8" ht="192.5">
      <c r="A28" s="115">
        <v>2</v>
      </c>
      <c r="B28" s="84">
        <v>6</v>
      </c>
      <c r="C28" s="84"/>
      <c r="D28" s="85" t="s">
        <v>346</v>
      </c>
      <c r="E28" s="86"/>
      <c r="F28" s="143">
        <v>0</v>
      </c>
      <c r="G28" s="87"/>
      <c r="H28" s="88" t="str">
        <f t="shared" si="0"/>
        <v/>
      </c>
    </row>
    <row r="29" spans="1:8">
      <c r="A29" s="115"/>
      <c r="B29" s="84"/>
      <c r="C29" s="84"/>
      <c r="D29" s="85"/>
      <c r="E29" s="86"/>
      <c r="F29" s="143"/>
      <c r="G29" s="87"/>
      <c r="H29" s="88" t="str">
        <f t="shared" si="0"/>
        <v/>
      </c>
    </row>
    <row r="30" spans="1:8">
      <c r="A30" s="115">
        <v>4</v>
      </c>
      <c r="B30" s="84">
        <v>6</v>
      </c>
      <c r="C30" s="84"/>
      <c r="D30" s="85"/>
      <c r="E30" s="84" t="s">
        <v>160</v>
      </c>
      <c r="F30" s="143">
        <v>0</v>
      </c>
      <c r="G30" s="87"/>
      <c r="H30" s="88" t="str">
        <f t="shared" si="0"/>
        <v/>
      </c>
    </row>
    <row r="31" spans="1:8">
      <c r="A31" s="115"/>
      <c r="B31" s="84"/>
      <c r="C31" s="84"/>
      <c r="D31" s="85"/>
      <c r="E31" s="84"/>
      <c r="F31" s="143"/>
      <c r="G31" s="87"/>
      <c r="H31" s="88" t="str">
        <f t="shared" si="0"/>
        <v/>
      </c>
    </row>
    <row r="32" spans="1:8" ht="105">
      <c r="A32" s="115">
        <v>2</v>
      </c>
      <c r="B32" s="84">
        <v>6</v>
      </c>
      <c r="C32" s="84"/>
      <c r="D32" s="85" t="s">
        <v>774</v>
      </c>
      <c r="E32" s="84" t="s">
        <v>39</v>
      </c>
      <c r="F32" s="143">
        <v>0</v>
      </c>
      <c r="G32" s="87"/>
      <c r="H32" s="88" t="str">
        <f t="shared" si="0"/>
        <v/>
      </c>
    </row>
    <row r="33" spans="1:8">
      <c r="A33" s="115"/>
      <c r="B33" s="84"/>
      <c r="C33" s="84"/>
      <c r="D33" s="85"/>
      <c r="E33" s="86"/>
      <c r="F33" s="143"/>
      <c r="G33" s="87"/>
      <c r="H33" s="88" t="str">
        <f t="shared" si="0"/>
        <v/>
      </c>
    </row>
    <row r="34" spans="1:8" ht="35">
      <c r="A34" s="115">
        <v>2</v>
      </c>
      <c r="B34" s="84">
        <v>6</v>
      </c>
      <c r="C34" s="84">
        <v>1</v>
      </c>
      <c r="D34" s="85" t="s">
        <v>348</v>
      </c>
      <c r="E34" s="84" t="s">
        <v>164</v>
      </c>
      <c r="F34" s="243">
        <v>22</v>
      </c>
      <c r="G34" s="87"/>
      <c r="H34" s="88" t="str">
        <f t="shared" si="0"/>
        <v/>
      </c>
    </row>
    <row r="35" spans="1:8">
      <c r="A35" s="115"/>
      <c r="B35" s="84"/>
      <c r="C35" s="84"/>
      <c r="D35" s="85"/>
      <c r="E35" s="84"/>
      <c r="F35" s="143"/>
      <c r="G35" s="87"/>
      <c r="H35" s="88" t="str">
        <f t="shared" si="0"/>
        <v/>
      </c>
    </row>
    <row r="36" spans="1:8">
      <c r="A36" s="115">
        <v>2</v>
      </c>
      <c r="B36" s="84">
        <v>6</v>
      </c>
      <c r="C36" s="84"/>
      <c r="D36" s="85" t="s">
        <v>349</v>
      </c>
      <c r="E36" s="84" t="s">
        <v>39</v>
      </c>
      <c r="F36" s="143">
        <v>0</v>
      </c>
      <c r="G36" s="87"/>
      <c r="H36" s="88" t="str">
        <f t="shared" si="0"/>
        <v/>
      </c>
    </row>
    <row r="37" spans="1:8">
      <c r="A37" s="115"/>
      <c r="B37" s="84"/>
      <c r="C37" s="84"/>
      <c r="D37" s="85"/>
      <c r="E37" s="86"/>
      <c r="F37" s="143"/>
      <c r="G37" s="87"/>
      <c r="H37" s="88" t="str">
        <f t="shared" si="0"/>
        <v/>
      </c>
    </row>
    <row r="38" spans="1:8" ht="35">
      <c r="A38" s="115">
        <v>2</v>
      </c>
      <c r="B38" s="84">
        <v>6</v>
      </c>
      <c r="C38" s="84"/>
      <c r="D38" s="85" t="s">
        <v>350</v>
      </c>
      <c r="E38" s="86"/>
      <c r="F38" s="143">
        <v>0</v>
      </c>
      <c r="G38" s="87"/>
      <c r="H38" s="88" t="str">
        <f t="shared" si="0"/>
        <v/>
      </c>
    </row>
    <row r="39" spans="1:8">
      <c r="A39" s="115"/>
      <c r="B39" s="84"/>
      <c r="C39" s="84"/>
      <c r="D39" s="85"/>
      <c r="E39" s="86"/>
      <c r="F39" s="143"/>
      <c r="G39" s="87"/>
      <c r="H39" s="88" t="str">
        <f t="shared" si="0"/>
        <v/>
      </c>
    </row>
    <row r="40" spans="1:8">
      <c r="A40" s="115">
        <v>2</v>
      </c>
      <c r="B40" s="84">
        <v>6</v>
      </c>
      <c r="C40" s="84"/>
      <c r="D40" s="85" t="s">
        <v>353</v>
      </c>
      <c r="E40" s="84" t="s">
        <v>39</v>
      </c>
      <c r="F40" s="143">
        <v>0</v>
      </c>
      <c r="G40" s="87"/>
      <c r="H40" s="88" t="str">
        <f t="shared" si="0"/>
        <v/>
      </c>
    </row>
    <row r="41" spans="1:8">
      <c r="A41" s="115"/>
      <c r="B41" s="84"/>
      <c r="C41" s="84"/>
      <c r="D41" s="85"/>
      <c r="E41" s="84"/>
      <c r="F41" s="143"/>
      <c r="G41" s="87"/>
      <c r="H41" s="88" t="str">
        <f t="shared" si="0"/>
        <v/>
      </c>
    </row>
    <row r="42" spans="1:8">
      <c r="A42" s="115">
        <v>2</v>
      </c>
      <c r="B42" s="84">
        <v>6</v>
      </c>
      <c r="C42" s="84">
        <v>4</v>
      </c>
      <c r="D42" s="85" t="s">
        <v>354</v>
      </c>
      <c r="E42" s="84" t="s">
        <v>164</v>
      </c>
      <c r="F42" s="243">
        <v>15</v>
      </c>
      <c r="G42" s="147"/>
      <c r="H42" s="88"/>
    </row>
    <row r="43" spans="1:8">
      <c r="A43" s="115"/>
      <c r="B43" s="84"/>
      <c r="C43" s="84"/>
      <c r="D43" s="85"/>
      <c r="E43" s="84"/>
      <c r="F43" s="143"/>
      <c r="G43" s="87"/>
      <c r="H43" s="88"/>
    </row>
    <row r="44" spans="1:8" ht="18" thickBot="1">
      <c r="A44" s="115"/>
      <c r="B44" s="84"/>
      <c r="C44" s="84"/>
      <c r="D44" s="85"/>
      <c r="E44" s="86"/>
      <c r="F44" s="143"/>
      <c r="G44" s="87"/>
      <c r="H44" s="88" t="str">
        <f t="shared" ref="H44" si="1">IF(G44&gt;0,F44*G44,"")</f>
        <v/>
      </c>
    </row>
    <row r="45" spans="1:8" ht="18.5" thickBot="1">
      <c r="A45" s="93">
        <v>2</v>
      </c>
      <c r="B45" s="94">
        <v>6</v>
      </c>
      <c r="C45" s="94"/>
      <c r="D45" s="69" t="s">
        <v>133</v>
      </c>
      <c r="E45" s="95"/>
      <c r="F45" s="144"/>
      <c r="G45" s="96"/>
      <c r="H45" s="72"/>
    </row>
    <row r="46" spans="1:8">
      <c r="A46" s="81"/>
      <c r="B46" s="81"/>
      <c r="C46" s="81"/>
      <c r="D46" s="46"/>
      <c r="G46" s="50"/>
      <c r="H46" s="50"/>
    </row>
    <row r="47" spans="1:8">
      <c r="A47" s="81"/>
      <c r="B47" s="81"/>
      <c r="C47" s="81"/>
      <c r="D47" s="46"/>
      <c r="G47" s="50"/>
      <c r="H47" s="50"/>
    </row>
    <row r="48" spans="1:8">
      <c r="A48" s="81"/>
      <c r="B48" s="81"/>
      <c r="C48" s="81"/>
      <c r="D48" s="46"/>
      <c r="G48" s="50"/>
      <c r="H48" s="50"/>
    </row>
    <row r="49" spans="1:8">
      <c r="A49" s="81"/>
      <c r="B49" s="81"/>
      <c r="C49" s="81"/>
      <c r="D49" s="46"/>
      <c r="G49" s="50"/>
      <c r="H49" s="50"/>
    </row>
    <row r="50" spans="1:8">
      <c r="A50" s="81"/>
      <c r="B50" s="81"/>
      <c r="C50" s="81"/>
      <c r="D50" s="46"/>
      <c r="G50" s="50"/>
      <c r="H50" s="50"/>
    </row>
    <row r="51" spans="1:8">
      <c r="A51" s="81"/>
      <c r="B51" s="81"/>
      <c r="C51" s="81"/>
      <c r="D51" s="46"/>
      <c r="G51" s="50"/>
      <c r="H51" s="50"/>
    </row>
    <row r="52" spans="1:8">
      <c r="A52" s="81"/>
      <c r="B52" s="81"/>
      <c r="C52" s="81"/>
      <c r="D52" s="46"/>
      <c r="G52" s="50"/>
      <c r="H52" s="50"/>
    </row>
    <row r="53" spans="1:8">
      <c r="A53" s="81"/>
      <c r="B53" s="81"/>
      <c r="C53" s="81"/>
      <c r="D53" s="46"/>
      <c r="G53" s="50"/>
      <c r="H53" s="50"/>
    </row>
    <row r="54" spans="1:8">
      <c r="A54" s="81"/>
      <c r="B54" s="81"/>
      <c r="C54" s="81"/>
      <c r="D54" s="46"/>
      <c r="G54" s="50"/>
      <c r="H54" s="50"/>
    </row>
    <row r="55" spans="1:8">
      <c r="A55" s="81"/>
      <c r="B55" s="81"/>
      <c r="C55" s="81"/>
      <c r="D55" s="46"/>
      <c r="G55" s="50"/>
      <c r="H55" s="50"/>
    </row>
    <row r="56" spans="1:8">
      <c r="A56" s="81"/>
      <c r="B56" s="81"/>
      <c r="C56" s="81"/>
      <c r="D56" s="46"/>
      <c r="G56" s="50"/>
      <c r="H56" s="50"/>
    </row>
    <row r="57" spans="1:8">
      <c r="A57" s="81"/>
      <c r="B57" s="81"/>
      <c r="C57" s="81"/>
      <c r="D57" s="46"/>
      <c r="G57" s="50"/>
      <c r="H57" s="50"/>
    </row>
    <row r="58" spans="1:8">
      <c r="A58" s="81"/>
      <c r="B58" s="81"/>
      <c r="C58" s="81"/>
      <c r="D58" s="46"/>
      <c r="G58" s="50"/>
      <c r="H58" s="50"/>
    </row>
    <row r="59" spans="1:8">
      <c r="A59" s="81"/>
      <c r="B59" s="81"/>
      <c r="C59" s="81"/>
      <c r="D59" s="46"/>
      <c r="G59" s="50"/>
      <c r="H59" s="50"/>
    </row>
    <row r="60" spans="1:8">
      <c r="A60" s="81"/>
      <c r="B60" s="81"/>
      <c r="C60" s="81"/>
      <c r="D60" s="46"/>
      <c r="G60" s="50"/>
      <c r="H60" s="50"/>
    </row>
    <row r="61" spans="1:8">
      <c r="A61" s="81"/>
      <c r="B61" s="81"/>
      <c r="C61" s="81"/>
      <c r="D61" s="46"/>
      <c r="G61" s="50"/>
      <c r="H61" s="50"/>
    </row>
    <row r="62" spans="1:8">
      <c r="A62" s="81"/>
      <c r="B62" s="81"/>
      <c r="C62" s="81"/>
      <c r="D62" s="46"/>
      <c r="G62" s="50"/>
      <c r="H62" s="50"/>
    </row>
    <row r="63" spans="1:8">
      <c r="A63" s="81"/>
      <c r="B63" s="81"/>
      <c r="C63" s="81"/>
      <c r="D63" s="46"/>
      <c r="G63" s="50"/>
      <c r="H63" s="50"/>
    </row>
    <row r="64" spans="1:8">
      <c r="A64" s="81"/>
      <c r="B64" s="81"/>
      <c r="C64" s="81"/>
      <c r="D64" s="46"/>
      <c r="G64" s="50"/>
      <c r="H64" s="50"/>
    </row>
    <row r="65" spans="1:8">
      <c r="A65" s="81"/>
      <c r="B65" s="81"/>
      <c r="C65" s="81"/>
      <c r="D65" s="46"/>
      <c r="G65" s="50"/>
      <c r="H65" s="50"/>
    </row>
    <row r="66" spans="1:8">
      <c r="A66" s="81"/>
      <c r="B66" s="81"/>
      <c r="C66" s="81"/>
      <c r="D66" s="46"/>
      <c r="G66" s="50"/>
      <c r="H66" s="50"/>
    </row>
    <row r="67" spans="1:8">
      <c r="A67" s="81"/>
      <c r="B67" s="81"/>
      <c r="C67" s="81"/>
      <c r="D67" s="46"/>
      <c r="G67" s="50"/>
      <c r="H67" s="50"/>
    </row>
    <row r="68" spans="1:8">
      <c r="A68" s="81"/>
      <c r="B68" s="81"/>
      <c r="C68" s="81"/>
      <c r="D68" s="46"/>
      <c r="G68" s="50"/>
      <c r="H68" s="50"/>
    </row>
    <row r="69" spans="1:8">
      <c r="A69" s="81"/>
      <c r="B69" s="81"/>
      <c r="C69" s="81"/>
      <c r="D69" s="46"/>
      <c r="G69" s="50"/>
      <c r="H69" s="50"/>
    </row>
    <row r="70" spans="1:8">
      <c r="A70" s="81"/>
      <c r="B70" s="81"/>
      <c r="C70" s="81"/>
      <c r="D70" s="46"/>
      <c r="G70" s="50"/>
      <c r="H70" s="50"/>
    </row>
    <row r="71" spans="1:8">
      <c r="A71" s="81"/>
      <c r="B71" s="81"/>
      <c r="C71" s="81"/>
      <c r="D71" s="46"/>
      <c r="G71" s="50"/>
      <c r="H71" s="50"/>
    </row>
    <row r="72" spans="1:8">
      <c r="A72" s="81"/>
      <c r="B72" s="81"/>
      <c r="C72" s="81"/>
      <c r="D72" s="46"/>
      <c r="G72" s="50"/>
      <c r="H72" s="50"/>
    </row>
    <row r="73" spans="1:8">
      <c r="A73" s="81"/>
      <c r="B73" s="81"/>
      <c r="C73" s="81"/>
      <c r="D73" s="46"/>
      <c r="G73" s="50"/>
      <c r="H73" s="50"/>
    </row>
    <row r="74" spans="1:8">
      <c r="A74" s="81"/>
      <c r="B74" s="81"/>
      <c r="C74" s="81"/>
      <c r="D74" s="46"/>
      <c r="G74" s="50"/>
      <c r="H74" s="50"/>
    </row>
    <row r="75" spans="1:8">
      <c r="A75" s="81"/>
      <c r="B75" s="81"/>
      <c r="C75" s="81"/>
      <c r="D75" s="46"/>
      <c r="G75" s="50"/>
      <c r="H75" s="50"/>
    </row>
    <row r="76" spans="1:8">
      <c r="A76" s="81"/>
      <c r="B76" s="81"/>
      <c r="C76" s="81"/>
      <c r="D76" s="46"/>
      <c r="G76" s="50"/>
      <c r="H76" s="50"/>
    </row>
    <row r="77" spans="1:8">
      <c r="A77" s="81"/>
      <c r="B77" s="81"/>
      <c r="C77" s="81"/>
      <c r="D77" s="46"/>
      <c r="G77" s="50"/>
      <c r="H77" s="50"/>
    </row>
    <row r="78" spans="1:8">
      <c r="A78" s="81"/>
      <c r="B78" s="81"/>
      <c r="C78" s="81"/>
      <c r="D78" s="46"/>
      <c r="G78" s="50"/>
      <c r="H78" s="50"/>
    </row>
    <row r="79" spans="1:8">
      <c r="A79" s="81"/>
      <c r="B79" s="81"/>
      <c r="C79" s="81"/>
      <c r="D79" s="46"/>
      <c r="G79" s="50"/>
      <c r="H79" s="50"/>
    </row>
    <row r="80" spans="1:8">
      <c r="A80" s="81"/>
      <c r="B80" s="81"/>
      <c r="C80" s="81"/>
      <c r="D80" s="46"/>
      <c r="G80" s="50"/>
      <c r="H80" s="50"/>
    </row>
    <row r="81" spans="1:8">
      <c r="A81" s="81"/>
      <c r="B81" s="81"/>
      <c r="C81" s="81"/>
      <c r="D81" s="46"/>
      <c r="G81" s="50"/>
      <c r="H81" s="50"/>
    </row>
    <row r="82" spans="1:8">
      <c r="A82" s="81"/>
      <c r="B82" s="81"/>
      <c r="C82" s="81"/>
      <c r="D82" s="46"/>
      <c r="G82" s="50"/>
      <c r="H82" s="50"/>
    </row>
    <row r="83" spans="1:8">
      <c r="A83" s="81"/>
      <c r="B83" s="81"/>
      <c r="C83" s="81"/>
      <c r="D83" s="46"/>
      <c r="G83" s="50"/>
      <c r="H83" s="50"/>
    </row>
    <row r="84" spans="1:8">
      <c r="A84" s="81"/>
      <c r="B84" s="81"/>
      <c r="C84" s="81"/>
      <c r="D84" s="46"/>
      <c r="G84" s="50"/>
      <c r="H84" s="50"/>
    </row>
    <row r="85" spans="1:8">
      <c r="A85" s="81"/>
      <c r="B85" s="81"/>
      <c r="C85" s="81"/>
      <c r="D85" s="46"/>
      <c r="G85" s="50"/>
      <c r="H85" s="50"/>
    </row>
    <row r="86" spans="1:8">
      <c r="A86" s="81"/>
      <c r="B86" s="81"/>
      <c r="C86" s="81"/>
      <c r="D86" s="46"/>
      <c r="G86" s="50"/>
      <c r="H86" s="50"/>
    </row>
    <row r="87" spans="1:8">
      <c r="A87" s="81"/>
      <c r="B87" s="81"/>
      <c r="C87" s="81"/>
      <c r="D87" s="46"/>
      <c r="G87" s="50"/>
      <c r="H87" s="50"/>
    </row>
    <row r="88" spans="1:8">
      <c r="A88" s="81"/>
      <c r="B88" s="81"/>
      <c r="C88" s="81"/>
      <c r="D88" s="46"/>
      <c r="G88" s="50"/>
      <c r="H88" s="50"/>
    </row>
    <row r="89" spans="1:8">
      <c r="A89" s="81"/>
      <c r="B89" s="81"/>
      <c r="C89" s="81"/>
      <c r="D89" s="46"/>
      <c r="G89" s="50"/>
      <c r="H89" s="50"/>
    </row>
    <row r="90" spans="1:8">
      <c r="A90" s="81"/>
      <c r="B90" s="81"/>
      <c r="C90" s="81"/>
      <c r="D90" s="46"/>
      <c r="G90" s="50"/>
      <c r="H90" s="50"/>
    </row>
  </sheetData>
  <pageMargins left="0.25" right="0.25" top="0.75" bottom="0.75" header="0.3" footer="0.3"/>
  <pageSetup paperSize="9" scale="6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80"/>
  <sheetViews>
    <sheetView view="pageBreakPreview" zoomScale="86" zoomScaleNormal="100" zoomScaleSheetLayoutView="86" workbookViewId="0">
      <pane ySplit="1" topLeftCell="A31" activePane="bottomLeft" state="frozen"/>
      <selection activeCell="B1" sqref="B1"/>
      <selection pane="bottomLeft" activeCell="H62" sqref="H62"/>
    </sheetView>
  </sheetViews>
  <sheetFormatPr defaultColWidth="14.36328125" defaultRowHeight="17.5"/>
  <cols>
    <col min="1" max="1" width="12.1796875" style="43" customWidth="1"/>
    <col min="2" max="2" width="8.81640625" style="43" customWidth="1"/>
    <col min="3" max="3" width="10.90625" style="43" customWidth="1"/>
    <col min="4" max="4" width="50" style="43" customWidth="1"/>
    <col min="5" max="5" width="8.81640625" style="43" customWidth="1"/>
    <col min="6" max="6" width="14" style="79" bestFit="1" customWidth="1"/>
    <col min="7" max="7" width="16.54296875" style="43" bestFit="1" customWidth="1"/>
    <col min="8" max="8" width="18.453125" style="43" bestFit="1" customWidth="1"/>
    <col min="9" max="16384" width="14.36328125" style="43"/>
  </cols>
  <sheetData>
    <row r="1" spans="1:8" ht="18.5" thickBot="1">
      <c r="A1" s="103" t="s">
        <v>2</v>
      </c>
      <c r="B1" s="104" t="s">
        <v>3</v>
      </c>
      <c r="C1" s="104" t="s">
        <v>4</v>
      </c>
      <c r="D1" s="105" t="s">
        <v>5</v>
      </c>
      <c r="E1" s="104" t="s">
        <v>6</v>
      </c>
      <c r="F1" s="145" t="s">
        <v>7</v>
      </c>
      <c r="G1" s="106" t="s">
        <v>8</v>
      </c>
      <c r="H1" s="107" t="s">
        <v>9</v>
      </c>
    </row>
    <row r="2" spans="1:8">
      <c r="A2" s="115"/>
      <c r="B2" s="84"/>
      <c r="C2" s="84"/>
      <c r="D2" s="85"/>
      <c r="E2" s="86"/>
      <c r="F2" s="143"/>
      <c r="G2" s="87"/>
      <c r="H2" s="88"/>
    </row>
    <row r="3" spans="1:8">
      <c r="A3" s="115"/>
      <c r="B3" s="84"/>
      <c r="C3" s="84"/>
      <c r="D3" s="85"/>
      <c r="E3" s="86"/>
      <c r="F3" s="143"/>
      <c r="G3" s="87"/>
      <c r="H3" s="88" t="str">
        <f t="shared" ref="H3:H59" si="0">IF(G3&gt;0,F3*G3,"")</f>
        <v/>
      </c>
    </row>
    <row r="4" spans="1:8" ht="18">
      <c r="A4" s="115">
        <v>2</v>
      </c>
      <c r="B4" s="84">
        <v>7</v>
      </c>
      <c r="C4" s="84"/>
      <c r="D4" s="149" t="s">
        <v>384</v>
      </c>
      <c r="E4" s="86" t="s">
        <v>28</v>
      </c>
      <c r="F4" s="143">
        <v>0</v>
      </c>
      <c r="G4" s="87"/>
      <c r="H4" s="88" t="str">
        <f t="shared" si="0"/>
        <v/>
      </c>
    </row>
    <row r="5" spans="1:8">
      <c r="A5" s="115"/>
      <c r="B5" s="84"/>
      <c r="C5" s="84"/>
      <c r="D5" s="85"/>
      <c r="E5" s="86"/>
      <c r="F5" s="143"/>
      <c r="G5" s="87"/>
      <c r="H5" s="88" t="str">
        <f t="shared" si="0"/>
        <v/>
      </c>
    </row>
    <row r="6" spans="1:8" ht="36">
      <c r="A6" s="115">
        <v>2</v>
      </c>
      <c r="B6" s="84">
        <v>7</v>
      </c>
      <c r="C6" s="84"/>
      <c r="D6" s="149" t="s">
        <v>358</v>
      </c>
      <c r="E6" s="86" t="s">
        <v>28</v>
      </c>
      <c r="F6" s="143">
        <v>0</v>
      </c>
      <c r="G6" s="87"/>
      <c r="H6" s="88" t="str">
        <f t="shared" si="0"/>
        <v/>
      </c>
    </row>
    <row r="7" spans="1:8">
      <c r="A7" s="115"/>
      <c r="B7" s="84"/>
      <c r="C7" s="84"/>
      <c r="D7" s="85"/>
      <c r="E7" s="86"/>
      <c r="F7" s="143"/>
      <c r="G7" s="87"/>
      <c r="H7" s="88" t="str">
        <f t="shared" si="0"/>
        <v/>
      </c>
    </row>
    <row r="8" spans="1:8">
      <c r="A8" s="115">
        <v>2</v>
      </c>
      <c r="B8" s="84">
        <v>7</v>
      </c>
      <c r="C8" s="84"/>
      <c r="D8" s="85" t="s">
        <v>202</v>
      </c>
      <c r="E8" s="86" t="s">
        <v>137</v>
      </c>
      <c r="F8" s="143">
        <v>0</v>
      </c>
      <c r="G8" s="87"/>
      <c r="H8" s="88" t="str">
        <f t="shared" si="0"/>
        <v/>
      </c>
    </row>
    <row r="9" spans="1:8">
      <c r="A9" s="115"/>
      <c r="B9" s="84"/>
      <c r="C9" s="84"/>
      <c r="D9" s="85"/>
      <c r="E9" s="86"/>
      <c r="F9" s="143"/>
      <c r="G9" s="87"/>
      <c r="H9" s="88" t="str">
        <f t="shared" si="0"/>
        <v/>
      </c>
    </row>
    <row r="10" spans="1:8" ht="87.5">
      <c r="A10" s="115">
        <v>2</v>
      </c>
      <c r="B10" s="84">
        <v>7</v>
      </c>
      <c r="C10" s="84"/>
      <c r="D10" s="85" t="s">
        <v>203</v>
      </c>
      <c r="E10" s="86"/>
      <c r="F10" s="143">
        <v>0</v>
      </c>
      <c r="G10" s="87"/>
      <c r="H10" s="88" t="str">
        <f t="shared" si="0"/>
        <v/>
      </c>
    </row>
    <row r="11" spans="1:8">
      <c r="A11" s="115"/>
      <c r="B11" s="84"/>
      <c r="C11" s="84"/>
      <c r="D11" s="85"/>
      <c r="E11" s="86"/>
      <c r="F11" s="143"/>
      <c r="G11" s="87"/>
      <c r="H11" s="88" t="str">
        <f t="shared" si="0"/>
        <v/>
      </c>
    </row>
    <row r="12" spans="1:8">
      <c r="A12" s="115">
        <v>2</v>
      </c>
      <c r="B12" s="84">
        <v>7</v>
      </c>
      <c r="C12" s="84"/>
      <c r="D12" s="85" t="s">
        <v>204</v>
      </c>
      <c r="E12" s="86" t="s">
        <v>137</v>
      </c>
      <c r="F12" s="143">
        <v>0</v>
      </c>
      <c r="G12" s="87"/>
      <c r="H12" s="88" t="str">
        <f t="shared" si="0"/>
        <v/>
      </c>
    </row>
    <row r="13" spans="1:8">
      <c r="A13" s="115"/>
      <c r="B13" s="84"/>
      <c r="C13" s="84"/>
      <c r="D13" s="85"/>
      <c r="E13" s="86"/>
      <c r="F13" s="143"/>
      <c r="G13" s="87"/>
      <c r="H13" s="88" t="str">
        <f t="shared" si="0"/>
        <v/>
      </c>
    </row>
    <row r="14" spans="1:8">
      <c r="A14" s="115">
        <v>2</v>
      </c>
      <c r="B14" s="84">
        <v>7</v>
      </c>
      <c r="C14" s="84"/>
      <c r="D14" s="85" t="s">
        <v>359</v>
      </c>
      <c r="E14" s="86" t="s">
        <v>39</v>
      </c>
      <c r="F14" s="143">
        <v>0</v>
      </c>
      <c r="G14" s="87"/>
      <c r="H14" s="88" t="str">
        <f t="shared" si="0"/>
        <v/>
      </c>
    </row>
    <row r="15" spans="1:8">
      <c r="A15" s="115"/>
      <c r="B15" s="84"/>
      <c r="C15" s="84"/>
      <c r="D15" s="85"/>
      <c r="E15" s="86"/>
      <c r="F15" s="143"/>
      <c r="G15" s="87"/>
      <c r="H15" s="88" t="str">
        <f t="shared" si="0"/>
        <v/>
      </c>
    </row>
    <row r="16" spans="1:8" ht="70">
      <c r="A16" s="115">
        <v>2</v>
      </c>
      <c r="B16" s="84">
        <v>7</v>
      </c>
      <c r="C16" s="84"/>
      <c r="D16" s="85" t="s">
        <v>360</v>
      </c>
      <c r="E16" s="86"/>
      <c r="F16" s="143">
        <v>0</v>
      </c>
      <c r="G16" s="87"/>
      <c r="H16" s="88" t="str">
        <f t="shared" si="0"/>
        <v/>
      </c>
    </row>
    <row r="17" spans="1:8">
      <c r="A17" s="115"/>
      <c r="B17" s="84"/>
      <c r="C17" s="84"/>
      <c r="D17" s="85"/>
      <c r="E17" s="86"/>
      <c r="F17" s="143"/>
      <c r="G17" s="87"/>
      <c r="H17" s="88" t="str">
        <f t="shared" si="0"/>
        <v/>
      </c>
    </row>
    <row r="18" spans="1:8">
      <c r="A18" s="115">
        <v>2</v>
      </c>
      <c r="B18" s="84">
        <v>7</v>
      </c>
      <c r="C18" s="84"/>
      <c r="D18" s="85" t="s">
        <v>361</v>
      </c>
      <c r="E18" s="86" t="s">
        <v>39</v>
      </c>
      <c r="F18" s="143">
        <v>0</v>
      </c>
      <c r="G18" s="87"/>
      <c r="H18" s="88" t="str">
        <f t="shared" si="0"/>
        <v/>
      </c>
    </row>
    <row r="19" spans="1:8">
      <c r="A19" s="115"/>
      <c r="B19" s="84"/>
      <c r="C19" s="84"/>
      <c r="D19" s="85"/>
      <c r="E19" s="86"/>
      <c r="F19" s="143"/>
      <c r="G19" s="87"/>
      <c r="H19" s="88" t="str">
        <f t="shared" si="0"/>
        <v/>
      </c>
    </row>
    <row r="20" spans="1:8" ht="52.5">
      <c r="A20" s="115">
        <v>2</v>
      </c>
      <c r="B20" s="84">
        <v>7</v>
      </c>
      <c r="C20" s="84"/>
      <c r="D20" s="85" t="s">
        <v>362</v>
      </c>
      <c r="E20" s="86"/>
      <c r="F20" s="143">
        <v>0</v>
      </c>
      <c r="G20" s="87"/>
      <c r="H20" s="88" t="str">
        <f t="shared" si="0"/>
        <v/>
      </c>
    </row>
    <row r="21" spans="1:8">
      <c r="A21" s="115"/>
      <c r="B21" s="84"/>
      <c r="C21" s="84"/>
      <c r="D21" s="85"/>
      <c r="E21" s="86"/>
      <c r="F21" s="143"/>
      <c r="G21" s="87"/>
      <c r="H21" s="88" t="str">
        <f t="shared" si="0"/>
        <v/>
      </c>
    </row>
    <row r="22" spans="1:8" ht="35">
      <c r="A22" s="115">
        <v>2</v>
      </c>
      <c r="B22" s="84">
        <v>7</v>
      </c>
      <c r="C22" s="84"/>
      <c r="D22" s="85" t="s">
        <v>363</v>
      </c>
      <c r="E22" s="86"/>
      <c r="F22" s="143">
        <v>0</v>
      </c>
      <c r="G22" s="87"/>
      <c r="H22" s="88" t="str">
        <f t="shared" si="0"/>
        <v/>
      </c>
    </row>
    <row r="23" spans="1:8">
      <c r="A23" s="115"/>
      <c r="B23" s="84"/>
      <c r="C23" s="84"/>
      <c r="D23" s="85"/>
      <c r="E23" s="86"/>
      <c r="F23" s="143"/>
      <c r="G23" s="87"/>
      <c r="H23" s="88" t="str">
        <f t="shared" si="0"/>
        <v/>
      </c>
    </row>
    <row r="24" spans="1:8">
      <c r="A24" s="115">
        <v>2</v>
      </c>
      <c r="B24" s="84">
        <v>7</v>
      </c>
      <c r="C24" s="84"/>
      <c r="D24" s="85" t="s">
        <v>140</v>
      </c>
      <c r="E24" s="86" t="s">
        <v>39</v>
      </c>
      <c r="F24" s="143">
        <v>0</v>
      </c>
      <c r="G24" s="87"/>
      <c r="H24" s="88" t="str">
        <f t="shared" si="0"/>
        <v/>
      </c>
    </row>
    <row r="25" spans="1:8">
      <c r="A25" s="115"/>
      <c r="B25" s="84"/>
      <c r="C25" s="84"/>
      <c r="D25" s="85"/>
      <c r="E25" s="86"/>
      <c r="F25" s="143"/>
      <c r="G25" s="87"/>
      <c r="H25" s="88" t="str">
        <f t="shared" si="0"/>
        <v/>
      </c>
    </row>
    <row r="26" spans="1:8" ht="70">
      <c r="A26" s="115">
        <v>2</v>
      </c>
      <c r="B26" s="84">
        <v>7</v>
      </c>
      <c r="C26" s="84"/>
      <c r="D26" s="85" t="s">
        <v>141</v>
      </c>
      <c r="E26" s="86"/>
      <c r="F26" s="143">
        <v>0</v>
      </c>
      <c r="G26" s="87"/>
      <c r="H26" s="88" t="str">
        <f t="shared" si="0"/>
        <v/>
      </c>
    </row>
    <row r="27" spans="1:8">
      <c r="A27" s="115"/>
      <c r="B27" s="84"/>
      <c r="C27" s="84"/>
      <c r="D27" s="85"/>
      <c r="E27" s="86"/>
      <c r="F27" s="143"/>
      <c r="G27" s="87"/>
      <c r="H27" s="88" t="str">
        <f t="shared" si="0"/>
        <v/>
      </c>
    </row>
    <row r="28" spans="1:8">
      <c r="A28" s="115">
        <v>2</v>
      </c>
      <c r="B28" s="84">
        <v>7</v>
      </c>
      <c r="C28" s="84"/>
      <c r="D28" s="85" t="s">
        <v>247</v>
      </c>
      <c r="E28" s="86" t="s">
        <v>39</v>
      </c>
      <c r="F28" s="143">
        <v>0</v>
      </c>
      <c r="G28" s="87"/>
      <c r="H28" s="88" t="str">
        <f t="shared" si="0"/>
        <v/>
      </c>
    </row>
    <row r="29" spans="1:8">
      <c r="A29" s="115"/>
      <c r="B29" s="84"/>
      <c r="C29" s="84"/>
      <c r="D29" s="85"/>
      <c r="E29" s="86"/>
      <c r="F29" s="143"/>
      <c r="G29" s="87"/>
      <c r="H29" s="88" t="str">
        <f t="shared" si="0"/>
        <v/>
      </c>
    </row>
    <row r="30" spans="1:8" ht="87.5">
      <c r="A30" s="115">
        <v>2</v>
      </c>
      <c r="B30" s="84">
        <v>7</v>
      </c>
      <c r="C30" s="84"/>
      <c r="D30" s="85" t="s">
        <v>248</v>
      </c>
      <c r="E30" s="86"/>
      <c r="F30" s="143">
        <v>0</v>
      </c>
      <c r="G30" s="87"/>
      <c r="H30" s="88" t="str">
        <f t="shared" si="0"/>
        <v/>
      </c>
    </row>
    <row r="31" spans="1:8">
      <c r="A31" s="115"/>
      <c r="B31" s="84"/>
      <c r="C31" s="84"/>
      <c r="D31" s="85"/>
      <c r="E31" s="86"/>
      <c r="F31" s="143"/>
      <c r="G31" s="87"/>
      <c r="H31" s="88" t="str">
        <f t="shared" si="0"/>
        <v/>
      </c>
    </row>
    <row r="32" spans="1:8">
      <c r="A32" s="115">
        <v>2</v>
      </c>
      <c r="B32" s="84">
        <v>7</v>
      </c>
      <c r="C32" s="84"/>
      <c r="D32" s="85" t="s">
        <v>364</v>
      </c>
      <c r="E32" s="86" t="s">
        <v>39</v>
      </c>
      <c r="F32" s="143">
        <v>0</v>
      </c>
      <c r="G32" s="87"/>
      <c r="H32" s="88" t="str">
        <f t="shared" si="0"/>
        <v/>
      </c>
    </row>
    <row r="33" spans="1:8">
      <c r="A33" s="115"/>
      <c r="B33" s="84"/>
      <c r="C33" s="84"/>
      <c r="D33" s="85"/>
      <c r="E33" s="86"/>
      <c r="F33" s="143"/>
      <c r="G33" s="87"/>
      <c r="H33" s="88" t="str">
        <f t="shared" si="0"/>
        <v/>
      </c>
    </row>
    <row r="34" spans="1:8" ht="157.5">
      <c r="A34" s="115">
        <v>2</v>
      </c>
      <c r="B34" s="84">
        <v>7</v>
      </c>
      <c r="C34" s="84"/>
      <c r="D34" s="85" t="s">
        <v>365</v>
      </c>
      <c r="E34" s="86"/>
      <c r="F34" s="143">
        <v>0</v>
      </c>
      <c r="G34" s="87"/>
      <c r="H34" s="88" t="str">
        <f t="shared" si="0"/>
        <v/>
      </c>
    </row>
    <row r="35" spans="1:8">
      <c r="A35" s="115"/>
      <c r="B35" s="84"/>
      <c r="C35" s="84"/>
      <c r="D35" s="85"/>
      <c r="E35" s="86"/>
      <c r="F35" s="143"/>
      <c r="G35" s="87"/>
      <c r="H35" s="88" t="str">
        <f t="shared" si="0"/>
        <v/>
      </c>
    </row>
    <row r="36" spans="1:8">
      <c r="A36" s="115">
        <v>2</v>
      </c>
      <c r="B36" s="84">
        <v>7</v>
      </c>
      <c r="C36" s="84"/>
      <c r="D36" s="85" t="s">
        <v>366</v>
      </c>
      <c r="E36" s="86" t="s">
        <v>39</v>
      </c>
      <c r="F36" s="143">
        <v>0</v>
      </c>
      <c r="G36" s="87"/>
      <c r="H36" s="88" t="str">
        <f t="shared" si="0"/>
        <v/>
      </c>
    </row>
    <row r="37" spans="1:8">
      <c r="A37" s="115"/>
      <c r="B37" s="84"/>
      <c r="C37" s="84"/>
      <c r="D37" s="85"/>
      <c r="E37" s="86"/>
      <c r="F37" s="143"/>
      <c r="G37" s="87"/>
      <c r="H37" s="88" t="str">
        <f t="shared" si="0"/>
        <v/>
      </c>
    </row>
    <row r="38" spans="1:8" ht="52.5">
      <c r="A38" s="115">
        <v>2</v>
      </c>
      <c r="B38" s="84">
        <v>7</v>
      </c>
      <c r="C38" s="84"/>
      <c r="D38" s="85" t="s">
        <v>367</v>
      </c>
      <c r="E38" s="86"/>
      <c r="F38" s="143">
        <v>0</v>
      </c>
      <c r="G38" s="87"/>
      <c r="H38" s="88" t="str">
        <f t="shared" si="0"/>
        <v/>
      </c>
    </row>
    <row r="39" spans="1:8">
      <c r="A39" s="115"/>
      <c r="B39" s="84"/>
      <c r="C39" s="84"/>
      <c r="D39" s="85"/>
      <c r="E39" s="86"/>
      <c r="F39" s="143"/>
      <c r="G39" s="87"/>
      <c r="H39" s="88" t="str">
        <f t="shared" si="0"/>
        <v/>
      </c>
    </row>
    <row r="40" spans="1:8" ht="35">
      <c r="A40" s="115">
        <v>2</v>
      </c>
      <c r="B40" s="84">
        <v>7</v>
      </c>
      <c r="C40" s="84"/>
      <c r="D40" s="85" t="s">
        <v>368</v>
      </c>
      <c r="E40" s="86"/>
      <c r="F40" s="143">
        <v>0</v>
      </c>
      <c r="G40" s="87"/>
      <c r="H40" s="88" t="str">
        <f t="shared" si="0"/>
        <v/>
      </c>
    </row>
    <row r="41" spans="1:8">
      <c r="A41" s="115"/>
      <c r="B41" s="84"/>
      <c r="C41" s="84"/>
      <c r="D41" s="85"/>
      <c r="E41" s="86"/>
      <c r="F41" s="143"/>
      <c r="G41" s="87"/>
      <c r="H41" s="88" t="str">
        <f t="shared" si="0"/>
        <v/>
      </c>
    </row>
    <row r="42" spans="1:8" ht="52.5">
      <c r="A42" s="115">
        <v>2</v>
      </c>
      <c r="B42" s="84">
        <v>7</v>
      </c>
      <c r="C42" s="84"/>
      <c r="D42" s="85" t="s">
        <v>369</v>
      </c>
      <c r="E42" s="86"/>
      <c r="F42" s="143">
        <v>0</v>
      </c>
      <c r="G42" s="87"/>
      <c r="H42" s="88" t="str">
        <f t="shared" si="0"/>
        <v/>
      </c>
    </row>
    <row r="43" spans="1:8">
      <c r="A43" s="115"/>
      <c r="B43" s="84"/>
      <c r="C43" s="84"/>
      <c r="D43" s="85"/>
      <c r="E43" s="86"/>
      <c r="F43" s="143"/>
      <c r="G43" s="87"/>
      <c r="H43" s="88" t="str">
        <f t="shared" si="0"/>
        <v/>
      </c>
    </row>
    <row r="44" spans="1:8">
      <c r="A44" s="115">
        <v>2</v>
      </c>
      <c r="B44" s="84">
        <v>7</v>
      </c>
      <c r="C44" s="84"/>
      <c r="D44" s="85"/>
      <c r="E44" s="86" t="s">
        <v>160</v>
      </c>
      <c r="F44" s="143">
        <v>0</v>
      </c>
      <c r="G44" s="87"/>
      <c r="H44" s="88" t="str">
        <f t="shared" si="0"/>
        <v/>
      </c>
    </row>
    <row r="45" spans="1:8">
      <c r="A45" s="115"/>
      <c r="B45" s="84"/>
      <c r="C45" s="84"/>
      <c r="D45" s="85"/>
      <c r="E45" s="86"/>
      <c r="F45" s="143"/>
      <c r="G45" s="87"/>
      <c r="H45" s="88" t="str">
        <f t="shared" si="0"/>
        <v/>
      </c>
    </row>
    <row r="46" spans="1:8" ht="35">
      <c r="A46" s="115">
        <v>2</v>
      </c>
      <c r="B46" s="84">
        <v>7</v>
      </c>
      <c r="C46" s="84"/>
      <c r="D46" s="85" t="s">
        <v>370</v>
      </c>
      <c r="E46" s="86" t="s">
        <v>137</v>
      </c>
      <c r="F46" s="143">
        <v>0</v>
      </c>
      <c r="G46" s="87"/>
      <c r="H46" s="88" t="str">
        <f t="shared" si="0"/>
        <v/>
      </c>
    </row>
    <row r="47" spans="1:8">
      <c r="A47" s="115"/>
      <c r="B47" s="84"/>
      <c r="C47" s="84"/>
      <c r="D47" s="85"/>
      <c r="E47" s="86"/>
      <c r="F47" s="143"/>
      <c r="G47" s="87"/>
      <c r="H47" s="88" t="str">
        <f t="shared" si="0"/>
        <v/>
      </c>
    </row>
    <row r="48" spans="1:8" ht="409.5">
      <c r="A48" s="115">
        <v>2</v>
      </c>
      <c r="B48" s="84">
        <v>7</v>
      </c>
      <c r="C48" s="84"/>
      <c r="D48" s="85" t="s">
        <v>371</v>
      </c>
      <c r="E48" s="86"/>
      <c r="F48" s="143">
        <v>0</v>
      </c>
      <c r="G48" s="87"/>
      <c r="H48" s="88" t="str">
        <f t="shared" si="0"/>
        <v/>
      </c>
    </row>
    <row r="49" spans="1:8">
      <c r="A49" s="115"/>
      <c r="B49" s="84"/>
      <c r="C49" s="84"/>
      <c r="D49" s="85"/>
      <c r="E49" s="86"/>
      <c r="F49" s="143"/>
      <c r="G49" s="87"/>
      <c r="H49" s="88" t="str">
        <f t="shared" si="0"/>
        <v/>
      </c>
    </row>
    <row r="50" spans="1:8" ht="192.5">
      <c r="A50" s="115">
        <v>4</v>
      </c>
      <c r="B50" s="84">
        <v>6</v>
      </c>
      <c r="C50" s="84"/>
      <c r="D50" s="85" t="s">
        <v>372</v>
      </c>
      <c r="E50" s="86" t="s">
        <v>39</v>
      </c>
      <c r="F50" s="143">
        <v>0</v>
      </c>
      <c r="G50" s="87"/>
      <c r="H50" s="88" t="str">
        <f t="shared" si="0"/>
        <v/>
      </c>
    </row>
    <row r="51" spans="1:8">
      <c r="A51" s="115"/>
      <c r="B51" s="84"/>
      <c r="C51" s="84"/>
      <c r="D51" s="85"/>
      <c r="E51" s="86"/>
      <c r="F51" s="143"/>
      <c r="G51" s="87"/>
      <c r="H51" s="88" t="str">
        <f t="shared" si="0"/>
        <v/>
      </c>
    </row>
    <row r="52" spans="1:8" s="188" customFormat="1" ht="140">
      <c r="A52" s="115">
        <v>2</v>
      </c>
      <c r="B52" s="84">
        <v>7</v>
      </c>
      <c r="C52" s="84">
        <v>1</v>
      </c>
      <c r="D52" s="85" t="s">
        <v>775</v>
      </c>
      <c r="E52" s="86" t="s">
        <v>180</v>
      </c>
      <c r="F52" s="242">
        <v>1</v>
      </c>
      <c r="G52" s="87"/>
      <c r="H52" s="88" t="str">
        <f t="shared" si="0"/>
        <v/>
      </c>
    </row>
    <row r="53" spans="1:8">
      <c r="A53" s="115"/>
      <c r="B53" s="84"/>
      <c r="C53" s="84"/>
      <c r="D53" s="85"/>
      <c r="E53" s="86"/>
      <c r="F53" s="143"/>
      <c r="G53" s="87"/>
      <c r="H53" s="88"/>
    </row>
    <row r="54" spans="1:8" ht="18">
      <c r="A54" s="115">
        <v>2</v>
      </c>
      <c r="B54" s="84">
        <v>7</v>
      </c>
      <c r="C54" s="84"/>
      <c r="D54" s="149" t="s">
        <v>379</v>
      </c>
      <c r="E54" s="86" t="s">
        <v>137</v>
      </c>
      <c r="F54" s="143">
        <v>0</v>
      </c>
      <c r="G54" s="87"/>
      <c r="H54" s="88" t="str">
        <f t="shared" si="0"/>
        <v/>
      </c>
    </row>
    <row r="55" spans="1:8">
      <c r="A55" s="115"/>
      <c r="B55" s="84"/>
      <c r="C55" s="84"/>
      <c r="D55" s="85"/>
      <c r="E55" s="86"/>
      <c r="F55" s="143"/>
      <c r="G55" s="87"/>
      <c r="H55" s="88" t="str">
        <f t="shared" si="0"/>
        <v/>
      </c>
    </row>
    <row r="56" spans="1:8" ht="87.5">
      <c r="A56" s="115">
        <v>2</v>
      </c>
      <c r="B56" s="84">
        <v>7</v>
      </c>
      <c r="C56" s="84"/>
      <c r="D56" s="85" t="s">
        <v>735</v>
      </c>
      <c r="E56" s="86" t="s">
        <v>39</v>
      </c>
      <c r="F56" s="143">
        <v>0</v>
      </c>
      <c r="G56" s="87"/>
      <c r="H56" s="88" t="str">
        <f t="shared" si="0"/>
        <v/>
      </c>
    </row>
    <row r="57" spans="1:8">
      <c r="A57" s="115"/>
      <c r="B57" s="84"/>
      <c r="C57" s="84"/>
      <c r="D57" s="85"/>
      <c r="E57" s="86"/>
      <c r="F57" s="143"/>
      <c r="G57" s="87"/>
      <c r="H57" s="88" t="str">
        <f t="shared" si="0"/>
        <v/>
      </c>
    </row>
    <row r="58" spans="1:8" ht="35">
      <c r="A58" s="115">
        <v>2</v>
      </c>
      <c r="B58" s="84">
        <v>7</v>
      </c>
      <c r="C58" s="84">
        <v>3</v>
      </c>
      <c r="D58" s="85" t="s">
        <v>732</v>
      </c>
      <c r="E58" s="86" t="s">
        <v>180</v>
      </c>
      <c r="F58" s="242">
        <v>2</v>
      </c>
      <c r="G58" s="87"/>
      <c r="H58" s="88" t="str">
        <f t="shared" si="0"/>
        <v/>
      </c>
    </row>
    <row r="59" spans="1:8">
      <c r="A59" s="115"/>
      <c r="B59" s="84"/>
      <c r="C59" s="84"/>
      <c r="D59" s="85"/>
      <c r="E59" s="86"/>
      <c r="F59" s="143"/>
      <c r="G59" s="87"/>
      <c r="H59" s="88" t="str">
        <f t="shared" si="0"/>
        <v/>
      </c>
    </row>
    <row r="60" spans="1:8">
      <c r="A60" s="115"/>
      <c r="B60" s="84"/>
      <c r="C60" s="84"/>
      <c r="D60" s="85"/>
      <c r="E60" s="86"/>
      <c r="F60" s="143"/>
      <c r="G60" s="87"/>
      <c r="H60" s="88"/>
    </row>
    <row r="61" spans="1:8" ht="18" thickBot="1">
      <c r="A61" s="115"/>
      <c r="B61" s="84"/>
      <c r="C61" s="84"/>
      <c r="D61" s="85"/>
      <c r="E61" s="86"/>
      <c r="F61" s="143"/>
      <c r="G61" s="87"/>
      <c r="H61" s="88"/>
    </row>
    <row r="62" spans="1:8" ht="18.5" thickBot="1">
      <c r="A62" s="67">
        <v>2</v>
      </c>
      <c r="B62" s="68">
        <v>7</v>
      </c>
      <c r="C62" s="68"/>
      <c r="D62" s="69" t="s">
        <v>133</v>
      </c>
      <c r="E62" s="70"/>
      <c r="F62" s="146"/>
      <c r="G62" s="71"/>
      <c r="H62" s="72"/>
    </row>
    <row r="63" spans="1:8">
      <c r="A63" s="81"/>
      <c r="B63" s="81"/>
      <c r="C63" s="81"/>
      <c r="D63" s="46"/>
      <c r="G63" s="50"/>
      <c r="H63" s="50"/>
    </row>
    <row r="64" spans="1:8">
      <c r="A64" s="81"/>
      <c r="B64" s="81"/>
      <c r="C64" s="81"/>
      <c r="D64" s="46"/>
      <c r="G64" s="50"/>
      <c r="H64" s="50"/>
    </row>
    <row r="65" spans="1:8">
      <c r="A65" s="81"/>
      <c r="B65" s="81"/>
      <c r="C65" s="81"/>
      <c r="D65" s="46"/>
      <c r="G65" s="50"/>
      <c r="H65" s="50"/>
    </row>
    <row r="66" spans="1:8">
      <c r="A66" s="81"/>
      <c r="B66" s="81"/>
      <c r="C66" s="81"/>
      <c r="D66" s="46"/>
      <c r="G66" s="50"/>
      <c r="H66" s="50"/>
    </row>
    <row r="67" spans="1:8">
      <c r="A67" s="81"/>
      <c r="B67" s="81"/>
      <c r="C67" s="81"/>
      <c r="D67" s="46"/>
      <c r="G67" s="50"/>
      <c r="H67" s="50"/>
    </row>
    <row r="68" spans="1:8">
      <c r="A68" s="81"/>
      <c r="B68" s="81"/>
      <c r="C68" s="81"/>
      <c r="D68" s="46"/>
      <c r="G68" s="50"/>
      <c r="H68" s="50"/>
    </row>
    <row r="69" spans="1:8">
      <c r="A69" s="81"/>
      <c r="B69" s="81"/>
      <c r="C69" s="81"/>
      <c r="D69" s="46"/>
      <c r="G69" s="50"/>
      <c r="H69" s="50"/>
    </row>
    <row r="70" spans="1:8">
      <c r="A70" s="81"/>
      <c r="B70" s="81"/>
      <c r="C70" s="81"/>
      <c r="D70" s="46"/>
      <c r="G70" s="50"/>
      <c r="H70" s="50"/>
    </row>
    <row r="71" spans="1:8">
      <c r="A71" s="81"/>
      <c r="B71" s="81"/>
      <c r="C71" s="81"/>
      <c r="D71" s="46"/>
      <c r="G71" s="50"/>
      <c r="H71" s="50"/>
    </row>
    <row r="72" spans="1:8">
      <c r="A72" s="81"/>
      <c r="B72" s="81"/>
      <c r="C72" s="81"/>
      <c r="D72" s="46"/>
      <c r="G72" s="50"/>
      <c r="H72" s="50"/>
    </row>
    <row r="73" spans="1:8">
      <c r="A73" s="81"/>
      <c r="B73" s="81"/>
      <c r="C73" s="81"/>
      <c r="D73" s="46"/>
      <c r="G73" s="50"/>
      <c r="H73" s="50"/>
    </row>
    <row r="74" spans="1:8">
      <c r="A74" s="81"/>
      <c r="B74" s="81"/>
      <c r="C74" s="81"/>
      <c r="D74" s="46"/>
      <c r="G74" s="50"/>
      <c r="H74" s="50"/>
    </row>
    <row r="75" spans="1:8">
      <c r="A75" s="81"/>
      <c r="B75" s="81"/>
      <c r="C75" s="81"/>
      <c r="D75" s="46"/>
      <c r="G75" s="50"/>
      <c r="H75" s="50"/>
    </row>
    <row r="76" spans="1:8">
      <c r="A76" s="81"/>
      <c r="B76" s="81"/>
      <c r="C76" s="81"/>
      <c r="D76" s="46"/>
      <c r="G76" s="50"/>
      <c r="H76" s="50"/>
    </row>
    <row r="77" spans="1:8">
      <c r="A77" s="81"/>
      <c r="B77" s="81"/>
      <c r="C77" s="81"/>
      <c r="D77" s="46"/>
      <c r="G77" s="50"/>
      <c r="H77" s="50"/>
    </row>
    <row r="78" spans="1:8">
      <c r="A78" s="81"/>
      <c r="B78" s="81"/>
      <c r="C78" s="81"/>
      <c r="D78" s="46"/>
      <c r="G78" s="50"/>
      <c r="H78" s="50"/>
    </row>
    <row r="79" spans="1:8">
      <c r="A79" s="81"/>
      <c r="B79" s="81"/>
      <c r="C79" s="81"/>
      <c r="D79" s="46"/>
      <c r="G79" s="50"/>
      <c r="H79" s="50"/>
    </row>
    <row r="80" spans="1:8">
      <c r="A80" s="81"/>
      <c r="B80" s="81"/>
      <c r="C80" s="81"/>
      <c r="D80" s="46"/>
      <c r="G80" s="50"/>
      <c r="H80" s="50"/>
    </row>
  </sheetData>
  <pageMargins left="0.25" right="0.25" top="0.75" bottom="0.75" header="0.3" footer="0.3"/>
  <pageSetup paperSize="9" scale="70" fitToHeight="0" orientation="portrait" r:id="rId1"/>
  <rowBreaks count="1" manualBreakCount="1">
    <brk id="48"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90"/>
  <sheetViews>
    <sheetView view="pageBreakPreview" zoomScale="95" zoomScaleNormal="100" zoomScaleSheetLayoutView="95" workbookViewId="0">
      <pane ySplit="1" topLeftCell="A2" activePane="bottomLeft" state="frozen"/>
      <selection pane="bottomLeft" activeCell="G34" sqref="G34"/>
    </sheetView>
  </sheetViews>
  <sheetFormatPr defaultColWidth="14.36328125" defaultRowHeight="17.5"/>
  <cols>
    <col min="1" max="1" width="14.1796875" style="43" customWidth="1"/>
    <col min="2" max="2" width="8.81640625" style="43" customWidth="1"/>
    <col min="3" max="3" width="14.36328125" style="43" customWidth="1"/>
    <col min="4" max="4" width="69.1796875" style="43" customWidth="1"/>
    <col min="5" max="5" width="8.81640625" style="43" customWidth="1"/>
    <col min="6" max="6" width="14" style="79" bestFit="1" customWidth="1"/>
    <col min="7" max="7" width="14.81640625" style="43" bestFit="1" customWidth="1"/>
    <col min="8" max="8" width="17.81640625" style="43" bestFit="1" customWidth="1"/>
    <col min="9" max="16384" width="14.36328125" style="43"/>
  </cols>
  <sheetData>
    <row r="1" spans="1:8" ht="18.5" thickBot="1">
      <c r="A1" s="103" t="s">
        <v>2</v>
      </c>
      <c r="B1" s="104" t="s">
        <v>3</v>
      </c>
      <c r="C1" s="104" t="s">
        <v>4</v>
      </c>
      <c r="D1" s="105" t="s">
        <v>5</v>
      </c>
      <c r="E1" s="104" t="s">
        <v>6</v>
      </c>
      <c r="F1" s="145" t="s">
        <v>7</v>
      </c>
      <c r="G1" s="106" t="s">
        <v>8</v>
      </c>
      <c r="H1" s="112" t="s">
        <v>9</v>
      </c>
    </row>
    <row r="2" spans="1:8">
      <c r="A2" s="115"/>
      <c r="B2" s="84"/>
      <c r="C2" s="84"/>
      <c r="D2" s="85"/>
      <c r="E2" s="86"/>
      <c r="F2" s="143"/>
      <c r="G2" s="87"/>
      <c r="H2" s="88"/>
    </row>
    <row r="3" spans="1:8">
      <c r="A3" s="115"/>
      <c r="B3" s="84"/>
      <c r="C3" s="84"/>
      <c r="D3" s="85"/>
      <c r="E3" s="86"/>
      <c r="F3" s="143"/>
      <c r="G3" s="87"/>
      <c r="H3" s="88" t="str">
        <f t="shared" ref="H3:H40" si="0">IF(G3&gt;0,F3*G3,"")</f>
        <v/>
      </c>
    </row>
    <row r="4" spans="1:8" ht="18">
      <c r="A4" s="115">
        <v>2</v>
      </c>
      <c r="B4" s="84">
        <v>7</v>
      </c>
      <c r="C4" s="84"/>
      <c r="D4" s="149" t="s">
        <v>398</v>
      </c>
      <c r="E4" s="86" t="s">
        <v>28</v>
      </c>
      <c r="F4" s="143">
        <v>0</v>
      </c>
      <c r="G4" s="87"/>
      <c r="H4" s="88" t="str">
        <f t="shared" si="0"/>
        <v/>
      </c>
    </row>
    <row r="5" spans="1:8">
      <c r="A5" s="115"/>
      <c r="B5" s="84"/>
      <c r="C5" s="84"/>
      <c r="D5" s="85"/>
      <c r="E5" s="86"/>
      <c r="F5" s="143"/>
      <c r="G5" s="87"/>
      <c r="H5" s="88" t="str">
        <f t="shared" si="0"/>
        <v/>
      </c>
    </row>
    <row r="6" spans="1:8" ht="36">
      <c r="A6" s="115">
        <v>2</v>
      </c>
      <c r="B6" s="84">
        <v>8</v>
      </c>
      <c r="C6" s="84"/>
      <c r="D6" s="149" t="s">
        <v>385</v>
      </c>
      <c r="E6" s="86" t="s">
        <v>28</v>
      </c>
      <c r="F6" s="143">
        <v>0</v>
      </c>
      <c r="G6" s="87"/>
      <c r="H6" s="88" t="str">
        <f t="shared" si="0"/>
        <v/>
      </c>
    </row>
    <row r="7" spans="1:8">
      <c r="A7" s="115"/>
      <c r="B7" s="84"/>
      <c r="C7" s="84"/>
      <c r="D7" s="85"/>
      <c r="E7" s="86"/>
      <c r="F7" s="143"/>
      <c r="G7" s="87"/>
      <c r="H7" s="88" t="str">
        <f t="shared" si="0"/>
        <v/>
      </c>
    </row>
    <row r="8" spans="1:8">
      <c r="A8" s="115">
        <v>2</v>
      </c>
      <c r="B8" s="84">
        <v>8</v>
      </c>
      <c r="C8" s="84"/>
      <c r="D8" s="85" t="s">
        <v>202</v>
      </c>
      <c r="E8" s="86" t="s">
        <v>137</v>
      </c>
      <c r="F8" s="143">
        <v>0</v>
      </c>
      <c r="G8" s="87"/>
      <c r="H8" s="88" t="str">
        <f t="shared" si="0"/>
        <v/>
      </c>
    </row>
    <row r="9" spans="1:8">
      <c r="A9" s="115"/>
      <c r="B9" s="84"/>
      <c r="C9" s="84"/>
      <c r="D9" s="85"/>
      <c r="E9" s="86"/>
      <c r="F9" s="143"/>
      <c r="G9" s="87"/>
      <c r="H9" s="88" t="str">
        <f t="shared" si="0"/>
        <v/>
      </c>
    </row>
    <row r="10" spans="1:8" ht="70">
      <c r="A10" s="115">
        <v>2</v>
      </c>
      <c r="B10" s="84">
        <v>8</v>
      </c>
      <c r="C10" s="84"/>
      <c r="D10" s="85" t="s">
        <v>203</v>
      </c>
      <c r="E10" s="86"/>
      <c r="F10" s="143">
        <v>0</v>
      </c>
      <c r="G10" s="87"/>
      <c r="H10" s="88" t="str">
        <f t="shared" si="0"/>
        <v/>
      </c>
    </row>
    <row r="11" spans="1:8">
      <c r="A11" s="115"/>
      <c r="B11" s="84"/>
      <c r="C11" s="84"/>
      <c r="D11" s="85"/>
      <c r="E11" s="86"/>
      <c r="F11" s="143"/>
      <c r="G11" s="87"/>
      <c r="H11" s="88" t="str">
        <f t="shared" si="0"/>
        <v/>
      </c>
    </row>
    <row r="12" spans="1:8">
      <c r="A12" s="115">
        <v>2</v>
      </c>
      <c r="B12" s="84">
        <v>8</v>
      </c>
      <c r="C12" s="84"/>
      <c r="D12" s="85" t="s">
        <v>139</v>
      </c>
      <c r="E12" s="86" t="s">
        <v>137</v>
      </c>
      <c r="F12" s="143">
        <v>0</v>
      </c>
      <c r="G12" s="87"/>
      <c r="H12" s="88" t="str">
        <f t="shared" si="0"/>
        <v/>
      </c>
    </row>
    <row r="13" spans="1:8">
      <c r="A13" s="115"/>
      <c r="B13" s="84"/>
      <c r="C13" s="84"/>
      <c r="D13" s="85"/>
      <c r="E13" s="86"/>
      <c r="F13" s="143"/>
      <c r="G13" s="87"/>
      <c r="H13" s="88" t="str">
        <f t="shared" si="0"/>
        <v/>
      </c>
    </row>
    <row r="14" spans="1:8">
      <c r="A14" s="115">
        <v>2</v>
      </c>
      <c r="B14" s="84">
        <v>8</v>
      </c>
      <c r="C14" s="84"/>
      <c r="D14" s="85" t="s">
        <v>140</v>
      </c>
      <c r="E14" s="86" t="s">
        <v>39</v>
      </c>
      <c r="F14" s="143">
        <v>0</v>
      </c>
      <c r="G14" s="87"/>
      <c r="H14" s="88" t="str">
        <f t="shared" si="0"/>
        <v/>
      </c>
    </row>
    <row r="15" spans="1:8">
      <c r="A15" s="115"/>
      <c r="B15" s="84"/>
      <c r="C15" s="84"/>
      <c r="D15" s="85"/>
      <c r="E15" s="86"/>
      <c r="F15" s="143"/>
      <c r="G15" s="87"/>
      <c r="H15" s="88" t="str">
        <f t="shared" si="0"/>
        <v/>
      </c>
    </row>
    <row r="16" spans="1:8" ht="52.5">
      <c r="A16" s="115">
        <v>2</v>
      </c>
      <c r="B16" s="84">
        <v>8</v>
      </c>
      <c r="C16" s="84"/>
      <c r="D16" s="85" t="s">
        <v>141</v>
      </c>
      <c r="E16" s="86"/>
      <c r="F16" s="143">
        <v>0</v>
      </c>
      <c r="G16" s="87"/>
      <c r="H16" s="88" t="str">
        <f t="shared" si="0"/>
        <v/>
      </c>
    </row>
    <row r="17" spans="1:8">
      <c r="A17" s="115"/>
      <c r="B17" s="84"/>
      <c r="C17" s="84"/>
      <c r="D17" s="85"/>
      <c r="E17" s="86"/>
      <c r="F17" s="143"/>
      <c r="G17" s="87"/>
      <c r="H17" s="88" t="str">
        <f t="shared" si="0"/>
        <v/>
      </c>
    </row>
    <row r="18" spans="1:8">
      <c r="A18" s="115">
        <v>2</v>
      </c>
      <c r="B18" s="84">
        <v>8</v>
      </c>
      <c r="C18" s="84"/>
      <c r="D18" s="85" t="s">
        <v>247</v>
      </c>
      <c r="E18" s="86" t="s">
        <v>39</v>
      </c>
      <c r="F18" s="143">
        <v>0</v>
      </c>
      <c r="G18" s="87"/>
      <c r="H18" s="88" t="str">
        <f t="shared" si="0"/>
        <v/>
      </c>
    </row>
    <row r="19" spans="1:8">
      <c r="A19" s="115"/>
      <c r="B19" s="84"/>
      <c r="C19" s="84"/>
      <c r="D19" s="85"/>
      <c r="E19" s="86"/>
      <c r="F19" s="143"/>
      <c r="G19" s="87"/>
      <c r="H19" s="88" t="str">
        <f t="shared" si="0"/>
        <v/>
      </c>
    </row>
    <row r="20" spans="1:8" ht="52.5">
      <c r="A20" s="115">
        <v>2</v>
      </c>
      <c r="B20" s="84">
        <v>8</v>
      </c>
      <c r="C20" s="84"/>
      <c r="D20" s="85" t="s">
        <v>248</v>
      </c>
      <c r="E20" s="86"/>
      <c r="F20" s="143">
        <v>0</v>
      </c>
      <c r="G20" s="87"/>
      <c r="H20" s="88" t="str">
        <f t="shared" si="0"/>
        <v/>
      </c>
    </row>
    <row r="21" spans="1:8">
      <c r="A21" s="115"/>
      <c r="B21" s="84"/>
      <c r="C21" s="84"/>
      <c r="D21" s="85"/>
      <c r="E21" s="86"/>
      <c r="F21" s="143"/>
      <c r="G21" s="87"/>
      <c r="H21" s="88" t="str">
        <f t="shared" si="0"/>
        <v/>
      </c>
    </row>
    <row r="22" spans="1:8">
      <c r="A22" s="115">
        <v>2</v>
      </c>
      <c r="B22" s="84">
        <v>8</v>
      </c>
      <c r="C22" s="84"/>
      <c r="D22" s="85" t="s">
        <v>386</v>
      </c>
      <c r="E22" s="86" t="s">
        <v>39</v>
      </c>
      <c r="F22" s="143">
        <v>0</v>
      </c>
      <c r="G22" s="87"/>
      <c r="H22" s="88" t="str">
        <f t="shared" si="0"/>
        <v/>
      </c>
    </row>
    <row r="23" spans="1:8">
      <c r="A23" s="115"/>
      <c r="B23" s="84"/>
      <c r="C23" s="84"/>
      <c r="D23" s="85"/>
      <c r="E23" s="86"/>
      <c r="F23" s="143"/>
      <c r="G23" s="87"/>
      <c r="H23" s="88" t="str">
        <f t="shared" si="0"/>
        <v/>
      </c>
    </row>
    <row r="24" spans="1:8" ht="52.5">
      <c r="A24" s="115">
        <v>2</v>
      </c>
      <c r="B24" s="84">
        <v>8</v>
      </c>
      <c r="C24" s="84"/>
      <c r="D24" s="85" t="s">
        <v>387</v>
      </c>
      <c r="E24" s="86"/>
      <c r="F24" s="143">
        <v>0</v>
      </c>
      <c r="G24" s="87"/>
      <c r="H24" s="88" t="str">
        <f t="shared" si="0"/>
        <v/>
      </c>
    </row>
    <row r="25" spans="1:8">
      <c r="A25" s="115"/>
      <c r="B25" s="84"/>
      <c r="C25" s="84"/>
      <c r="D25" s="85"/>
      <c r="E25" s="86"/>
      <c r="F25" s="143"/>
      <c r="G25" s="87"/>
      <c r="H25" s="88" t="str">
        <f t="shared" si="0"/>
        <v/>
      </c>
    </row>
    <row r="26" spans="1:8" ht="70">
      <c r="A26" s="115">
        <v>2</v>
      </c>
      <c r="B26" s="84">
        <v>8</v>
      </c>
      <c r="C26" s="84"/>
      <c r="D26" s="85" t="s">
        <v>388</v>
      </c>
      <c r="E26" s="86"/>
      <c r="F26" s="143">
        <v>0</v>
      </c>
      <c r="G26" s="87"/>
      <c r="H26" s="88" t="str">
        <f t="shared" si="0"/>
        <v/>
      </c>
    </row>
    <row r="27" spans="1:8">
      <c r="A27" s="115"/>
      <c r="B27" s="84"/>
      <c r="C27" s="84"/>
      <c r="D27" s="85"/>
      <c r="E27" s="86"/>
      <c r="F27" s="143"/>
      <c r="G27" s="87"/>
      <c r="H27" s="88" t="str">
        <f t="shared" si="0"/>
        <v/>
      </c>
    </row>
    <row r="28" spans="1:8">
      <c r="A28" s="115">
        <v>2</v>
      </c>
      <c r="B28" s="84">
        <v>8</v>
      </c>
      <c r="C28" s="84"/>
      <c r="D28" s="85"/>
      <c r="E28" s="86" t="s">
        <v>160</v>
      </c>
      <c r="F28" s="143">
        <v>0</v>
      </c>
      <c r="G28" s="87"/>
      <c r="H28" s="88" t="str">
        <f t="shared" si="0"/>
        <v/>
      </c>
    </row>
    <row r="29" spans="1:8">
      <c r="A29" s="115"/>
      <c r="B29" s="84"/>
      <c r="C29" s="84"/>
      <c r="D29" s="85"/>
      <c r="E29" s="86"/>
      <c r="F29" s="143"/>
      <c r="G29" s="87"/>
      <c r="H29" s="88" t="str">
        <f t="shared" si="0"/>
        <v/>
      </c>
    </row>
    <row r="30" spans="1:8">
      <c r="A30" s="115">
        <v>2</v>
      </c>
      <c r="B30" s="84">
        <v>8</v>
      </c>
      <c r="C30" s="84"/>
      <c r="D30" s="85" t="s">
        <v>389</v>
      </c>
      <c r="E30" s="86" t="s">
        <v>137</v>
      </c>
      <c r="F30" s="143">
        <v>0</v>
      </c>
      <c r="G30" s="87"/>
      <c r="H30" s="88" t="str">
        <f t="shared" si="0"/>
        <v/>
      </c>
    </row>
    <row r="31" spans="1:8">
      <c r="A31" s="115"/>
      <c r="B31" s="84"/>
      <c r="C31" s="84"/>
      <c r="D31" s="85"/>
      <c r="E31" s="86"/>
      <c r="F31" s="143"/>
      <c r="G31" s="87"/>
      <c r="H31" s="88" t="str">
        <f t="shared" si="0"/>
        <v/>
      </c>
    </row>
    <row r="32" spans="1:8" ht="140">
      <c r="A32" s="115">
        <v>2</v>
      </c>
      <c r="B32" s="84">
        <v>8</v>
      </c>
      <c r="C32" s="84"/>
      <c r="D32" s="85" t="s">
        <v>390</v>
      </c>
      <c r="E32" s="86" t="s">
        <v>39</v>
      </c>
      <c r="F32" s="143">
        <v>0</v>
      </c>
      <c r="G32" s="87"/>
      <c r="H32" s="88" t="str">
        <f t="shared" si="0"/>
        <v/>
      </c>
    </row>
    <row r="33" spans="1:8">
      <c r="A33" s="115"/>
      <c r="B33" s="84"/>
      <c r="C33" s="84"/>
      <c r="D33" s="85"/>
      <c r="E33" s="86"/>
      <c r="F33" s="143"/>
      <c r="G33" s="87"/>
      <c r="H33" s="88" t="str">
        <f t="shared" si="0"/>
        <v/>
      </c>
    </row>
    <row r="34" spans="1:8" ht="35">
      <c r="A34" s="115">
        <v>2</v>
      </c>
      <c r="B34" s="84">
        <v>8</v>
      </c>
      <c r="C34" s="84">
        <v>1</v>
      </c>
      <c r="D34" s="85" t="s">
        <v>731</v>
      </c>
      <c r="E34" s="86" t="s">
        <v>164</v>
      </c>
      <c r="F34" s="243">
        <v>12</v>
      </c>
      <c r="G34" s="87"/>
      <c r="H34" s="88" t="str">
        <f t="shared" si="0"/>
        <v/>
      </c>
    </row>
    <row r="35" spans="1:8">
      <c r="A35" s="115"/>
      <c r="B35" s="84"/>
      <c r="C35" s="84"/>
      <c r="D35" s="85"/>
      <c r="E35" s="86"/>
      <c r="F35" s="243"/>
      <c r="G35" s="87"/>
      <c r="H35" s="88"/>
    </row>
    <row r="36" spans="1:8" ht="35">
      <c r="A36" s="115"/>
      <c r="B36" s="84"/>
      <c r="C36" s="84"/>
      <c r="D36" s="85" t="s">
        <v>730</v>
      </c>
      <c r="E36" s="86" t="s">
        <v>199</v>
      </c>
      <c r="F36" s="243">
        <v>12</v>
      </c>
      <c r="G36" s="87"/>
      <c r="H36" s="88" t="str">
        <f t="shared" si="0"/>
        <v/>
      </c>
    </row>
    <row r="37" spans="1:8">
      <c r="A37" s="115"/>
      <c r="B37" s="84"/>
      <c r="C37" s="84"/>
      <c r="D37" s="85"/>
      <c r="E37" s="86"/>
      <c r="F37" s="243"/>
      <c r="G37" s="87"/>
      <c r="H37" s="88" t="str">
        <f t="shared" si="0"/>
        <v/>
      </c>
    </row>
    <row r="38" spans="1:8">
      <c r="A38" s="115">
        <v>2</v>
      </c>
      <c r="B38" s="84">
        <v>8</v>
      </c>
      <c r="C38" s="84">
        <v>2</v>
      </c>
      <c r="D38" s="85" t="s">
        <v>393</v>
      </c>
      <c r="E38" s="86" t="s">
        <v>180</v>
      </c>
      <c r="F38" s="243">
        <v>1</v>
      </c>
      <c r="G38" s="87"/>
      <c r="H38" s="88" t="str">
        <f t="shared" si="0"/>
        <v/>
      </c>
    </row>
    <row r="39" spans="1:8">
      <c r="A39" s="115"/>
      <c r="B39" s="84"/>
      <c r="C39" s="84"/>
      <c r="D39" s="85"/>
      <c r="E39" s="86"/>
      <c r="F39" s="244"/>
      <c r="G39" s="87"/>
      <c r="H39" s="88" t="str">
        <f t="shared" si="0"/>
        <v/>
      </c>
    </row>
    <row r="40" spans="1:8" ht="18" thickBot="1">
      <c r="A40" s="115"/>
      <c r="B40" s="84"/>
      <c r="C40" s="84"/>
      <c r="D40" s="85"/>
      <c r="E40" s="86"/>
      <c r="F40" s="143"/>
      <c r="G40" s="87"/>
      <c r="H40" s="88" t="str">
        <f t="shared" si="0"/>
        <v/>
      </c>
    </row>
    <row r="41" spans="1:8" ht="18.5" thickBot="1">
      <c r="A41" s="93"/>
      <c r="B41" s="94"/>
      <c r="C41" s="94"/>
      <c r="D41" s="69" t="s">
        <v>133</v>
      </c>
      <c r="E41" s="95"/>
      <c r="F41" s="144"/>
      <c r="G41" s="96"/>
      <c r="H41" s="72"/>
    </row>
    <row r="42" spans="1:8">
      <c r="A42" s="81"/>
      <c r="B42" s="81"/>
      <c r="C42" s="81"/>
      <c r="D42" s="46"/>
      <c r="G42" s="50"/>
      <c r="H42" s="50"/>
    </row>
    <row r="43" spans="1:8">
      <c r="A43" s="81"/>
      <c r="B43" s="81"/>
      <c r="C43" s="81"/>
      <c r="D43" s="46"/>
      <c r="G43" s="50"/>
      <c r="H43" s="50"/>
    </row>
    <row r="44" spans="1:8">
      <c r="A44" s="81"/>
      <c r="B44" s="81"/>
      <c r="C44" s="81"/>
      <c r="D44" s="46"/>
      <c r="G44" s="50"/>
      <c r="H44" s="50"/>
    </row>
    <row r="45" spans="1:8">
      <c r="A45" s="81"/>
      <c r="B45" s="81"/>
      <c r="C45" s="81"/>
      <c r="D45" s="46"/>
      <c r="G45" s="50"/>
      <c r="H45" s="50"/>
    </row>
    <row r="46" spans="1:8">
      <c r="A46" s="81"/>
      <c r="B46" s="81"/>
      <c r="C46" s="81"/>
      <c r="D46" s="46"/>
      <c r="G46" s="50"/>
      <c r="H46" s="50"/>
    </row>
    <row r="47" spans="1:8">
      <c r="A47" s="81"/>
      <c r="B47" s="81"/>
      <c r="C47" s="81"/>
      <c r="D47" s="46"/>
      <c r="G47" s="50"/>
      <c r="H47" s="50"/>
    </row>
    <row r="48" spans="1:8">
      <c r="A48" s="81"/>
      <c r="B48" s="81"/>
      <c r="C48" s="81"/>
      <c r="D48" s="46"/>
      <c r="G48" s="50"/>
      <c r="H48" s="50"/>
    </row>
    <row r="49" spans="1:8">
      <c r="A49" s="81"/>
      <c r="B49" s="81"/>
      <c r="C49" s="81"/>
      <c r="D49" s="46"/>
      <c r="G49" s="50"/>
      <c r="H49" s="50"/>
    </row>
    <row r="50" spans="1:8">
      <c r="A50" s="81"/>
      <c r="B50" s="81"/>
      <c r="C50" s="81"/>
      <c r="D50" s="46"/>
      <c r="G50" s="50"/>
      <c r="H50" s="50"/>
    </row>
    <row r="51" spans="1:8">
      <c r="A51" s="81"/>
      <c r="B51" s="81"/>
      <c r="C51" s="81"/>
      <c r="D51" s="46"/>
      <c r="G51" s="50"/>
      <c r="H51" s="50"/>
    </row>
    <row r="52" spans="1:8">
      <c r="A52" s="81"/>
      <c r="B52" s="81"/>
      <c r="C52" s="81"/>
      <c r="D52" s="46"/>
      <c r="G52" s="50"/>
      <c r="H52" s="50"/>
    </row>
    <row r="53" spans="1:8">
      <c r="A53" s="81"/>
      <c r="B53" s="81"/>
      <c r="C53" s="81"/>
      <c r="D53" s="46"/>
      <c r="G53" s="50"/>
      <c r="H53" s="50"/>
    </row>
    <row r="54" spans="1:8">
      <c r="A54" s="81"/>
      <c r="B54" s="81"/>
      <c r="C54" s="81"/>
      <c r="D54" s="46"/>
      <c r="G54" s="50"/>
      <c r="H54" s="50"/>
    </row>
    <row r="55" spans="1:8">
      <c r="A55" s="81"/>
      <c r="B55" s="81"/>
      <c r="C55" s="81"/>
      <c r="D55" s="46"/>
      <c r="G55" s="50"/>
      <c r="H55" s="50"/>
    </row>
    <row r="56" spans="1:8">
      <c r="A56" s="81"/>
      <c r="B56" s="81"/>
      <c r="C56" s="81"/>
      <c r="D56" s="46"/>
      <c r="G56" s="50"/>
      <c r="H56" s="50"/>
    </row>
    <row r="57" spans="1:8">
      <c r="A57" s="81"/>
      <c r="B57" s="81"/>
      <c r="C57" s="81"/>
      <c r="D57" s="46"/>
      <c r="G57" s="50"/>
      <c r="H57" s="50"/>
    </row>
    <row r="58" spans="1:8">
      <c r="A58" s="81"/>
      <c r="B58" s="81"/>
      <c r="C58" s="81"/>
      <c r="D58" s="46"/>
      <c r="G58" s="50"/>
      <c r="H58" s="50"/>
    </row>
    <row r="59" spans="1:8">
      <c r="A59" s="81"/>
      <c r="B59" s="81"/>
      <c r="C59" s="81"/>
      <c r="D59" s="46"/>
      <c r="G59" s="50"/>
      <c r="H59" s="50"/>
    </row>
    <row r="60" spans="1:8">
      <c r="A60" s="81"/>
      <c r="B60" s="81"/>
      <c r="C60" s="81"/>
      <c r="D60" s="46"/>
      <c r="G60" s="50"/>
      <c r="H60" s="50"/>
    </row>
    <row r="61" spans="1:8">
      <c r="A61" s="81"/>
      <c r="B61" s="81"/>
      <c r="C61" s="81"/>
      <c r="D61" s="46"/>
      <c r="G61" s="50"/>
      <c r="H61" s="50"/>
    </row>
    <row r="62" spans="1:8">
      <c r="A62" s="81"/>
      <c r="B62" s="81"/>
      <c r="C62" s="81"/>
      <c r="D62" s="46"/>
      <c r="G62" s="50"/>
      <c r="H62" s="50"/>
    </row>
    <row r="63" spans="1:8">
      <c r="A63" s="81"/>
      <c r="B63" s="81"/>
      <c r="C63" s="81"/>
      <c r="D63" s="46"/>
      <c r="G63" s="50"/>
      <c r="H63" s="50"/>
    </row>
    <row r="64" spans="1:8">
      <c r="A64" s="81"/>
      <c r="B64" s="81"/>
      <c r="C64" s="81"/>
      <c r="D64" s="46"/>
      <c r="G64" s="50"/>
      <c r="H64" s="50"/>
    </row>
    <row r="65" spans="1:8">
      <c r="A65" s="81"/>
      <c r="B65" s="81"/>
      <c r="C65" s="81"/>
      <c r="D65" s="46"/>
      <c r="G65" s="50"/>
      <c r="H65" s="50"/>
    </row>
    <row r="66" spans="1:8">
      <c r="A66" s="81"/>
      <c r="B66" s="81"/>
      <c r="C66" s="81"/>
      <c r="D66" s="46"/>
      <c r="G66" s="50"/>
      <c r="H66" s="50"/>
    </row>
    <row r="67" spans="1:8">
      <c r="A67" s="81"/>
      <c r="B67" s="81"/>
      <c r="C67" s="81"/>
      <c r="D67" s="46"/>
      <c r="G67" s="50"/>
      <c r="H67" s="50"/>
    </row>
    <row r="68" spans="1:8">
      <c r="A68" s="81"/>
      <c r="B68" s="81"/>
      <c r="C68" s="81"/>
      <c r="D68" s="46"/>
      <c r="G68" s="50"/>
      <c r="H68" s="50"/>
    </row>
    <row r="69" spans="1:8">
      <c r="A69" s="81"/>
      <c r="B69" s="81"/>
      <c r="C69" s="81"/>
      <c r="D69" s="46"/>
      <c r="G69" s="50"/>
      <c r="H69" s="50"/>
    </row>
    <row r="70" spans="1:8">
      <c r="A70" s="81"/>
      <c r="B70" s="81"/>
      <c r="C70" s="81"/>
      <c r="D70" s="46"/>
      <c r="G70" s="50"/>
      <c r="H70" s="50"/>
    </row>
    <row r="71" spans="1:8">
      <c r="A71" s="81"/>
      <c r="B71" s="81"/>
      <c r="C71" s="81"/>
      <c r="D71" s="46"/>
      <c r="G71" s="50"/>
      <c r="H71" s="50"/>
    </row>
    <row r="72" spans="1:8">
      <c r="A72" s="81"/>
      <c r="B72" s="81"/>
      <c r="C72" s="81"/>
      <c r="D72" s="46"/>
      <c r="G72" s="50"/>
      <c r="H72" s="50"/>
    </row>
    <row r="73" spans="1:8">
      <c r="A73" s="81"/>
      <c r="B73" s="81"/>
      <c r="C73" s="81"/>
      <c r="D73" s="46"/>
      <c r="G73" s="50"/>
      <c r="H73" s="50"/>
    </row>
    <row r="74" spans="1:8">
      <c r="A74" s="81"/>
      <c r="B74" s="81"/>
      <c r="C74" s="81"/>
      <c r="D74" s="46"/>
      <c r="G74" s="50"/>
      <c r="H74" s="50"/>
    </row>
    <row r="75" spans="1:8">
      <c r="A75" s="81"/>
      <c r="B75" s="81"/>
      <c r="C75" s="81"/>
      <c r="D75" s="46"/>
      <c r="G75" s="50"/>
      <c r="H75" s="50"/>
    </row>
    <row r="76" spans="1:8">
      <c r="A76" s="81"/>
      <c r="B76" s="81"/>
      <c r="C76" s="81"/>
      <c r="D76" s="46"/>
      <c r="G76" s="50"/>
      <c r="H76" s="50"/>
    </row>
    <row r="77" spans="1:8">
      <c r="A77" s="81"/>
      <c r="B77" s="81"/>
      <c r="C77" s="81"/>
      <c r="D77" s="46"/>
      <c r="G77" s="50"/>
      <c r="H77" s="50"/>
    </row>
    <row r="78" spans="1:8">
      <c r="A78" s="81"/>
      <c r="B78" s="81"/>
      <c r="C78" s="81"/>
      <c r="D78" s="46"/>
      <c r="G78" s="50"/>
      <c r="H78" s="50"/>
    </row>
    <row r="79" spans="1:8">
      <c r="A79" s="81"/>
      <c r="B79" s="81"/>
      <c r="C79" s="81"/>
      <c r="D79" s="46"/>
      <c r="G79" s="50"/>
      <c r="H79" s="50"/>
    </row>
    <row r="80" spans="1:8">
      <c r="A80" s="81"/>
      <c r="B80" s="81"/>
      <c r="C80" s="81"/>
      <c r="D80" s="46"/>
      <c r="G80" s="50"/>
      <c r="H80" s="50"/>
    </row>
    <row r="81" spans="1:8">
      <c r="A81" s="81"/>
      <c r="B81" s="81"/>
      <c r="C81" s="81"/>
      <c r="D81" s="46"/>
      <c r="G81" s="50"/>
      <c r="H81" s="50"/>
    </row>
    <row r="82" spans="1:8">
      <c r="A82" s="81"/>
      <c r="B82" s="81"/>
      <c r="C82" s="81"/>
      <c r="D82" s="46"/>
      <c r="G82" s="50"/>
      <c r="H82" s="50"/>
    </row>
    <row r="83" spans="1:8">
      <c r="A83" s="81"/>
      <c r="B83" s="81"/>
      <c r="C83" s="81"/>
      <c r="D83" s="46"/>
      <c r="G83" s="50"/>
      <c r="H83" s="50"/>
    </row>
    <row r="84" spans="1:8">
      <c r="A84" s="81"/>
      <c r="B84" s="81"/>
      <c r="C84" s="81"/>
      <c r="D84" s="46"/>
      <c r="G84" s="50"/>
      <c r="H84" s="50"/>
    </row>
    <row r="85" spans="1:8">
      <c r="A85" s="81"/>
      <c r="B85" s="81"/>
      <c r="C85" s="81"/>
      <c r="D85" s="46"/>
      <c r="G85" s="50"/>
      <c r="H85" s="50"/>
    </row>
    <row r="86" spans="1:8">
      <c r="A86" s="81"/>
      <c r="B86" s="81"/>
      <c r="C86" s="81"/>
      <c r="D86" s="46"/>
      <c r="G86" s="50"/>
      <c r="H86" s="50"/>
    </row>
    <row r="87" spans="1:8">
      <c r="A87" s="81"/>
      <c r="B87" s="81"/>
      <c r="C87" s="81"/>
      <c r="D87" s="46"/>
      <c r="G87" s="50"/>
      <c r="H87" s="50"/>
    </row>
    <row r="88" spans="1:8">
      <c r="A88" s="81"/>
      <c r="B88" s="81"/>
      <c r="C88" s="81"/>
      <c r="D88" s="46"/>
      <c r="G88" s="50"/>
      <c r="H88" s="50"/>
    </row>
    <row r="89" spans="1:8">
      <c r="A89" s="81"/>
      <c r="B89" s="81"/>
      <c r="C89" s="81"/>
      <c r="D89" s="46"/>
      <c r="G89" s="50"/>
      <c r="H89" s="50"/>
    </row>
    <row r="90" spans="1:8">
      <c r="A90" s="81"/>
      <c r="B90" s="81"/>
      <c r="C90" s="81"/>
      <c r="D90" s="46"/>
      <c r="G90" s="50"/>
      <c r="H90" s="50"/>
    </row>
  </sheetData>
  <pageMargins left="0.25" right="0.25" top="0.75" bottom="0.75" header="0.3" footer="0.3"/>
  <pageSetup paperSize="9" scale="6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28</vt:i4>
      </vt:variant>
    </vt:vector>
  </HeadingPairs>
  <TitlesOfParts>
    <vt:vector size="45" baseType="lpstr">
      <vt:lpstr>NSG-20-03</vt:lpstr>
      <vt:lpstr>P &amp; G</vt:lpstr>
      <vt:lpstr>Earthworks</vt:lpstr>
      <vt:lpstr>Foundations &amp; CFR</vt:lpstr>
      <vt:lpstr>Masonry</vt:lpstr>
      <vt:lpstr>Waterproofing</vt:lpstr>
      <vt:lpstr>Roof Covering</vt:lpstr>
      <vt:lpstr>Carpentry &amp; Joinery</vt:lpstr>
      <vt:lpstr>Ceilings</vt:lpstr>
      <vt:lpstr>Metalwork</vt:lpstr>
      <vt:lpstr>Plastering</vt:lpstr>
      <vt:lpstr>Tiling</vt:lpstr>
      <vt:lpstr>Plumbing</vt:lpstr>
      <vt:lpstr>Paintwork</vt:lpstr>
      <vt:lpstr>External Works</vt:lpstr>
      <vt:lpstr>Provisional Sums</vt:lpstr>
      <vt:lpstr>Final Summary</vt:lpstr>
      <vt:lpstr>'Carpentry &amp; Joinery'!Print_Area</vt:lpstr>
      <vt:lpstr>Ceilings!Print_Area</vt:lpstr>
      <vt:lpstr>Earthworks!Print_Area</vt:lpstr>
      <vt:lpstr>'External Works'!Print_Area</vt:lpstr>
      <vt:lpstr>'Final Summary'!Print_Area</vt:lpstr>
      <vt:lpstr>'Foundations &amp; CFR'!Print_Area</vt:lpstr>
      <vt:lpstr>Masonry!Print_Area</vt:lpstr>
      <vt:lpstr>Metalwork!Print_Area</vt:lpstr>
      <vt:lpstr>'P &amp; G'!Print_Area</vt:lpstr>
      <vt:lpstr>Paintwork!Print_Area</vt:lpstr>
      <vt:lpstr>Plastering!Print_Area</vt:lpstr>
      <vt:lpstr>Plumbing!Print_Area</vt:lpstr>
      <vt:lpstr>'Provisional Sums'!Print_Area</vt:lpstr>
      <vt:lpstr>'Roof Covering'!Print_Area</vt:lpstr>
      <vt:lpstr>Tiling!Print_Area</vt:lpstr>
      <vt:lpstr>Waterproofing!Print_Area</vt:lpstr>
      <vt:lpstr>'Carpentry &amp; Joinery'!Print_Titles</vt:lpstr>
      <vt:lpstr>Ceilings!Print_Titles</vt:lpstr>
      <vt:lpstr>Earthworks!Print_Titles</vt:lpstr>
      <vt:lpstr>'External Works'!Print_Titles</vt:lpstr>
      <vt:lpstr>Metalwork!Print_Titles</vt:lpstr>
      <vt:lpstr>'P &amp; G'!Print_Titles</vt:lpstr>
      <vt:lpstr>Paintwork!Print_Titles</vt:lpstr>
      <vt:lpstr>Plastering!Print_Titles</vt:lpstr>
      <vt:lpstr>'Provisional Sums'!Print_Titles</vt:lpstr>
      <vt:lpstr>'Roof Covering'!Print_Titles</vt:lpstr>
      <vt:lpstr>Tiling!Print_Titles</vt:lpstr>
      <vt:lpstr>Waterproofing!Print_Titles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Ramaru</dc:creator>
  <cp:lastModifiedBy>Elias Phetla</cp:lastModifiedBy>
  <cp:lastPrinted>2022-07-21T13:44:09Z</cp:lastPrinted>
  <dcterms:created xsi:type="dcterms:W3CDTF">2021-04-21T05:35:26Z</dcterms:created>
  <dcterms:modified xsi:type="dcterms:W3CDTF">2025-11-17T13:29:50Z</dcterms:modified>
</cp:coreProperties>
</file>