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Elevator\Publication\"/>
    </mc:Choice>
  </mc:AlternateContent>
  <xr:revisionPtr revIDLastSave="0" documentId="13_ncr:1_{93E3C770-CB51-4F5A-9576-09C153278416}" xr6:coauthVersionLast="36" xr6:coauthVersionMax="47" xr10:uidLastSave="{00000000-0000-0000-0000-000000000000}"/>
  <bookViews>
    <workbookView xWindow="0" yWindow="0" windowWidth="19008" windowHeight="9060" xr2:uid="{00000000-000D-0000-FFFF-FFFF00000000}"/>
  </bookViews>
  <sheets>
    <sheet name="PRICING SCHEDULE" sheetId="6" r:id="rId1"/>
  </sheets>
  <definedNames>
    <definedName name="_Hlk93656130" localSheetId="0">'PRICING SCHEDULE'!#REF!</definedName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6" l="1"/>
  <c r="P26" i="6"/>
  <c r="P27" i="6"/>
  <c r="P28" i="6"/>
  <c r="P29" i="6"/>
  <c r="G30" i="6"/>
  <c r="J27" i="6"/>
  <c r="G26" i="6"/>
  <c r="J26" i="6"/>
  <c r="M26" i="6"/>
  <c r="S26" i="6"/>
  <c r="G27" i="6"/>
  <c r="M27" i="6"/>
  <c r="S27" i="6"/>
  <c r="G28" i="6"/>
  <c r="J28" i="6"/>
  <c r="M28" i="6"/>
  <c r="S28" i="6"/>
  <c r="G29" i="6"/>
  <c r="J29" i="6"/>
  <c r="M29" i="6"/>
  <c r="S29" i="6"/>
  <c r="S25" i="6"/>
  <c r="S24" i="6"/>
  <c r="P24" i="6"/>
  <c r="M25" i="6"/>
  <c r="M24" i="6"/>
  <c r="J25" i="6"/>
  <c r="J24" i="6"/>
  <c r="G20" i="6"/>
  <c r="T20" i="6" s="1"/>
  <c r="G21" i="6"/>
  <c r="T21" i="6" s="1"/>
  <c r="G22" i="6"/>
  <c r="T22" i="6" s="1"/>
  <c r="G23" i="6"/>
  <c r="T23" i="6" s="1"/>
  <c r="G24" i="6"/>
  <c r="G25" i="6"/>
  <c r="G19" i="6"/>
  <c r="T19" i="6" s="1"/>
  <c r="G31" i="6" l="1"/>
  <c r="P31" i="6"/>
  <c r="P32" i="6" s="1"/>
  <c r="P33" i="6" s="1"/>
  <c r="T30" i="6"/>
  <c r="T29" i="6"/>
  <c r="J31" i="6"/>
  <c r="J32" i="6" s="1"/>
  <c r="J33" i="6" s="1"/>
  <c r="T28" i="6"/>
  <c r="S31" i="6"/>
  <c r="S32" i="6" s="1"/>
  <c r="S33" i="6" s="1"/>
  <c r="M31" i="6"/>
  <c r="M32" i="6" s="1"/>
  <c r="M33" i="6" s="1"/>
  <c r="T27" i="6"/>
  <c r="T26" i="6"/>
  <c r="T24" i="6"/>
  <c r="T25" i="6"/>
  <c r="T31" i="6" l="1"/>
  <c r="T32" i="6" s="1"/>
  <c r="T33" i="6" s="1"/>
  <c r="G32" i="6"/>
  <c r="G33" i="6" s="1"/>
</calcChain>
</file>

<file path=xl/sharedStrings.xml><?xml version="1.0" encoding="utf-8"?>
<sst xmlns="http://schemas.openxmlformats.org/spreadsheetml/2006/main" count="81" uniqueCount="64">
  <si>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</si>
  <si>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</si>
  <si>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</si>
  <si>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</si>
  <si>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</si>
  <si>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</si>
  <si>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</si>
  <si>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 Pound (UK)</t>
  </si>
  <si>
    <t>YEAR 1</t>
  </si>
  <si>
    <t>YEAR 2</t>
  </si>
  <si>
    <t>YEAR 3</t>
  </si>
  <si>
    <t xml:space="preserve">Qty </t>
  </si>
  <si>
    <t>TOTAL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</si>
  <si>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</si>
  <si>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</si>
  <si>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</si>
  <si>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</si>
  <si>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</si>
  <si>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</si>
  <si>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</si>
  <si>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</si>
  <si>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</si>
  <si>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</si>
  <si>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</si>
  <si>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</si>
  <si>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</si>
  <si>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</si>
  <si>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</si>
  <si>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</si>
  <si>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</si>
  <si>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</si>
  <si>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</si>
  <si>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</si>
  <si>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</si>
  <si>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YEAR 4</t>
  </si>
  <si>
    <t>YEAR 5</t>
  </si>
  <si>
    <t>Line Price Y4</t>
  </si>
  <si>
    <t>Line Price Y5</t>
  </si>
  <si>
    <r>
      <t xml:space="preserve">(a)  Bidder must complete/enter </t>
    </r>
    <r>
      <rPr>
        <b/>
        <sz val="11"/>
        <color theme="1"/>
        <rFont val="Calibri Light"/>
        <family val="2"/>
      </rPr>
      <t xml:space="preserve">YELLOW </t>
    </r>
    <r>
      <rPr>
        <sz val="11"/>
        <color theme="1"/>
        <rFont val="Calibri Light"/>
        <family val="2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</si>
  <si>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</si>
  <si>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</si>
  <si>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1"/>
        <color theme="1"/>
        <rFont val="Calibri Light"/>
        <family val="2"/>
      </rPr>
      <t xml:space="preserve">Rate of Exchange (ROE) </t>
    </r>
    <r>
      <rPr>
        <sz val="11"/>
        <color theme="1"/>
        <rFont val="Calibri Light"/>
        <family val="2"/>
      </rPr>
      <t>must use ROE indicated below, then enter in Column "Forex %" the percentage of the price that is ROE dependent (0% means the price is not ROE dependent)</t>
    </r>
  </si>
  <si>
    <t>Each</t>
  </si>
  <si>
    <t>RFB No</t>
  </si>
  <si>
    <t>RFB Title</t>
  </si>
  <si>
    <t>Environmentally compliant disposal of the outdated parts and hazardous materials</t>
  </si>
  <si>
    <t>Supply and Delivery of the new complete elevator system</t>
  </si>
  <si>
    <t>Installation of the Elevator</t>
  </si>
  <si>
    <t>Testing and Commissioning</t>
  </si>
  <si>
    <t>Monthly</t>
  </si>
  <si>
    <t>Removal and Decommissioning of the existing elevator system, including cab, control systems, and associated machinery.</t>
  </si>
  <si>
    <t>Extended Warranty</t>
  </si>
  <si>
    <t>Call-out fees</t>
  </si>
  <si>
    <t>Hours</t>
  </si>
  <si>
    <t>Note that the quantities indicated below are only for evaluation purposes and 
to determine the contract unit rates. The final quantities will be based on works orders.</t>
  </si>
  <si>
    <t>Note that the quantities indicated below are only for evaluation purposes and 
to determine the contract unit rates. The final quantities will be based on works  orders.</t>
  </si>
  <si>
    <r>
      <rPr>
        <b/>
        <sz val="12"/>
        <color theme="1"/>
        <rFont val="Calibri"/>
        <family val="2"/>
        <scheme val="minor"/>
      </rPr>
      <t>Labour – Technician and Assistant</t>
    </r>
    <r>
      <rPr>
        <sz val="12"/>
        <color theme="1"/>
        <rFont val="Calibri"/>
        <family val="2"/>
        <scheme val="minor"/>
      </rPr>
      <t xml:space="preserve"> during afterhours (Sundays 00:00 to 23:59).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</si>
  <si>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Technician and Assistant</t>
    </r>
    <r>
      <rPr>
        <sz val="12"/>
        <color theme="1"/>
        <rFont val="Calibri"/>
        <family val="2"/>
        <scheme val="minor"/>
      </rPr>
      <t xml:space="preserve"> during normal hours (08:00 to 17:00). 
This rate will be applicable from time of arrival to site, up to time of leaving the site.</t>
    </r>
  </si>
  <si>
    <r>
      <rPr>
        <b/>
        <sz val="12"/>
        <color theme="1"/>
        <rFont val="Calibri"/>
        <family val="2"/>
        <scheme val="minor"/>
      </rPr>
      <t>Labour – Technician and Assistant</t>
    </r>
    <r>
      <rPr>
        <sz val="12"/>
        <color theme="1"/>
        <rFont val="Calibri"/>
        <family val="2"/>
        <scheme val="minor"/>
      </rPr>
      <t xml:space="preserve"> uring afterhours (Weekdays 17:00 to 08:00 and Saturdays 00:00 to 23:59). 
This rate will be applicable from time of arrival to site, up to time of leaving the site.</t>
    </r>
  </si>
  <si>
    <t>Instance</t>
  </si>
  <si>
    <t xml:space="preserve">Contigency </t>
  </si>
  <si>
    <t>REQUEST FOR BID FOR THE APPOINTMENT OF A SERVICE PROVIDER FOR THE ONCE-OFF REPLACEMENT OF THE EXISTING ELEVATOR AND THE PROVISION OF FIVE (5) YEARS OF MAINTENANCE SERVICES AT THE SITA ERASMUSKLOOF BUILDING.</t>
  </si>
  <si>
    <t>Maintenance and Support</t>
  </si>
  <si>
    <t>RFB 3216-2025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</si>
</sst>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</font>
    <font>
      <b/>
      <sz val="20"/>
      <color theme="1"/>
      <name val="Calibri Light"/>
      <family val="2"/>
    </font>
    <font>
      <b/>
      <sz val="20"/>
      <color rgb="FF002060"/>
      <name val="Calibri Light"/>
      <family val="2"/>
    </font>
    <font>
      <b/>
      <sz val="11"/>
      <color theme="1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sz val="11"/>
      <color rgb="FF000000"/>
      <name val="Calibri Ligh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5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5" borderId="25" xfId="0" applyFont="1" applyFill="1" applyBorder="1" applyAlignment="1" applyProtection="1">
      <alignment horizontal="right" vertical="top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8" fillId="5" borderId="25" xfId="0" applyFont="1" applyFill="1" applyBorder="1" applyAlignment="1" applyProtection="1">
      <alignment horizontal="right" vertical="top" wrapText="1"/>
      <protection locked="0"/>
    </xf>
    <xf numFmtId="0" fontId="9" fillId="6" borderId="2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vertical="center" wrapText="1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164" fontId="9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2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9" fillId="0" borderId="25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9" fontId="4" fillId="6" borderId="2" xfId="2" applyFont="1" applyFill="1" applyBorder="1" applyAlignment="1" applyProtection="1">
      <alignment horizontal="right" vertical="top" wrapText="1"/>
      <protection locked="0"/>
    </xf>
    <xf numFmtId="0" fontId="4" fillId="0" borderId="1" xfId="1" applyNumberFormat="1" applyFont="1" applyFill="1" applyBorder="1" applyAlignment="1" applyProtection="1">
      <alignment horizontal="right" vertical="top" wrapText="1"/>
      <protection locked="0"/>
    </xf>
    <xf numFmtId="164" fontId="4" fillId="6" borderId="1" xfId="0" applyNumberFormat="1" applyFont="1" applyFill="1" applyBorder="1" applyAlignment="1" applyProtection="1">
      <alignment vertical="top" wrapText="1"/>
      <protection locked="0"/>
    </xf>
    <xf numFmtId="16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20" xfId="0" applyFont="1" applyFill="1" applyBorder="1" applyAlignment="1" applyProtection="1">
      <alignment horizontal="left" vertical="top" wrapText="1"/>
      <protection locked="0"/>
    </xf>
    <xf numFmtId="0" fontId="7" fillId="0" borderId="25" xfId="0" quotePrefix="1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vertical="top" wrapText="1"/>
      <protection locked="0"/>
    </xf>
    <xf numFmtId="44" fontId="4" fillId="5" borderId="2" xfId="0" applyNumberFormat="1" applyFont="1" applyFill="1" applyBorder="1" applyAlignment="1" applyProtection="1">
      <alignment vertical="top"/>
      <protection locked="0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0" fontId="12" fillId="0" borderId="25" xfId="0" applyFont="1" applyBorder="1" applyProtection="1"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9" fontId="4" fillId="6" borderId="1" xfId="2" applyFont="1" applyFill="1" applyBorder="1" applyAlignment="1" applyProtection="1">
      <alignment horizontal="right" vertical="top" wrapText="1"/>
      <protection locked="0"/>
    </xf>
    <xf numFmtId="0" fontId="4" fillId="0" borderId="20" xfId="1" applyNumberFormat="1" applyFont="1" applyFill="1" applyBorder="1" applyAlignment="1" applyProtection="1">
      <alignment horizontal="right" vertical="top" wrapText="1"/>
      <protection locked="0"/>
    </xf>
    <xf numFmtId="0" fontId="7" fillId="5" borderId="20" xfId="0" applyFont="1" applyFill="1" applyBorder="1" applyAlignment="1" applyProtection="1">
      <alignment horizontal="left" vertical="top" wrapText="1"/>
      <protection locked="0"/>
    </xf>
    <xf numFmtId="0" fontId="7" fillId="5" borderId="20" xfId="0" applyFont="1" applyFill="1" applyBorder="1" applyAlignment="1" applyProtection="1">
      <alignment horizontal="right" vertical="top" wrapText="1"/>
      <protection locked="0"/>
    </xf>
    <xf numFmtId="44" fontId="7" fillId="5" borderId="24" xfId="0" applyNumberFormat="1" applyFont="1" applyFill="1" applyBorder="1" applyAlignment="1" applyProtection="1">
      <alignment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right" vertical="top" wrapText="1"/>
      <protection locked="0"/>
    </xf>
    <xf numFmtId="0" fontId="4" fillId="5" borderId="23" xfId="0" applyFont="1" applyFill="1" applyBorder="1" applyAlignment="1" applyProtection="1">
      <alignment vertical="top"/>
      <protection locked="0"/>
    </xf>
    <xf numFmtId="0" fontId="4" fillId="5" borderId="6" xfId="0" applyFont="1" applyFill="1" applyBorder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right" vertical="top"/>
      <protection locked="0"/>
    </xf>
    <xf numFmtId="0" fontId="4" fillId="3" borderId="0" xfId="0" applyFont="1" applyFill="1" applyAlignment="1" applyProtection="1">
      <alignment horizontal="center" vertical="top"/>
      <protection locked="0"/>
    </xf>
    <xf numFmtId="0" fontId="4" fillId="3" borderId="0" xfId="0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164" fontId="8" fillId="5" borderId="1" xfId="0" applyNumberFormat="1" applyFont="1" applyFill="1" applyBorder="1" applyAlignment="1">
      <alignment horizontal="left" vertical="top" wrapText="1"/>
    </xf>
    <xf numFmtId="44" fontId="7" fillId="5" borderId="27" xfId="0" applyNumberFormat="1" applyFont="1" applyFill="1" applyBorder="1" applyAlignment="1">
      <alignment vertical="top" wrapText="1"/>
    </xf>
    <xf numFmtId="164" fontId="9" fillId="5" borderId="4" xfId="0" applyNumberFormat="1" applyFont="1" applyFill="1" applyBorder="1" applyAlignment="1">
      <alignment horizontal="left" vertical="top" wrapText="1"/>
    </xf>
    <xf numFmtId="164" fontId="9" fillId="3" borderId="5" xfId="0" applyNumberFormat="1" applyFont="1" applyFill="1" applyBorder="1" applyAlignment="1">
      <alignment horizontal="left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44" fontId="4" fillId="5" borderId="0" xfId="0" applyNumberFormat="1" applyFont="1" applyFill="1" applyAlignment="1" applyProtection="1">
      <alignment vertical="top"/>
      <protection locked="0"/>
    </xf>
    <xf numFmtId="0" fontId="12" fillId="0" borderId="25" xfId="0" applyFont="1" applyBorder="1" applyAlignment="1" applyProtection="1">
      <alignment vertical="top" wrapText="1"/>
      <protection locked="0"/>
    </xf>
    <xf numFmtId="164" fontId="8" fillId="5" borderId="23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 applyProtection="1">
      <alignment vertical="top" wrapText="1"/>
      <protection locked="0"/>
    </xf>
    <xf numFmtId="0" fontId="9" fillId="0" borderId="25" xfId="0" applyFont="1" applyBorder="1" applyAlignment="1" applyProtection="1">
      <alignment horizontal="left" vertical="top"/>
      <protection locked="0"/>
    </xf>
    <xf numFmtId="0" fontId="11" fillId="3" borderId="3" xfId="0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1" applyNumberFormat="1" applyFont="1" applyFill="1" applyBorder="1" applyAlignment="1" applyProtection="1">
      <alignment horizontal="right" vertical="top" wrapText="1"/>
      <protection locked="0"/>
    </xf>
    <xf numFmtId="44" fontId="4" fillId="3" borderId="1" xfId="0" applyNumberFormat="1" applyFont="1" applyFill="1" applyBorder="1" applyAlignment="1">
      <alignment vertical="top" wrapText="1"/>
    </xf>
    <xf numFmtId="164" fontId="9" fillId="3" borderId="1" xfId="0" applyNumberFormat="1" applyFont="1" applyFill="1" applyBorder="1" applyAlignment="1" applyProtection="1">
      <alignment horizontal="left" vertical="top" wrapText="1"/>
      <protection locked="0"/>
    </xf>
    <xf numFmtId="44" fontId="4" fillId="3" borderId="0" xfId="0" applyNumberFormat="1" applyFont="1" applyFill="1" applyAlignment="1" applyProtection="1">
      <alignment vertical="top"/>
      <protection locked="0"/>
    </xf>
    <xf numFmtId="164" fontId="8" fillId="3" borderId="23" xfId="0" applyNumberFormat="1" applyFont="1" applyFill="1" applyBorder="1" applyAlignment="1">
      <alignment horizontal="left" vertical="top" wrapText="1"/>
    </xf>
    <xf numFmtId="0" fontId="4" fillId="3" borderId="20" xfId="1" applyNumberFormat="1" applyFont="1" applyFill="1" applyBorder="1" applyAlignment="1" applyProtection="1">
      <alignment horizontal="right" vertical="top" wrapText="1"/>
      <protection locked="0"/>
    </xf>
    <xf numFmtId="164" fontId="8" fillId="3" borderId="1" xfId="0" applyNumberFormat="1" applyFont="1" applyFill="1" applyBorder="1" applyAlignment="1">
      <alignment horizontal="left" vertical="top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4" fontId="10" fillId="3" borderId="20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7" fillId="6" borderId="13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14" fontId="7" fillId="6" borderId="9" xfId="0" applyNumberFormat="1" applyFont="1" applyFill="1" applyBorder="1" applyAlignment="1" applyProtection="1">
      <alignment horizontal="left" vertical="center"/>
      <protection locked="0"/>
    </xf>
    <xf numFmtId="14" fontId="7" fillId="6" borderId="15" xfId="0" applyNumberFormat="1" applyFont="1" applyFill="1" applyBorder="1" applyAlignment="1" applyProtection="1">
      <alignment horizontal="left" vertical="center"/>
      <protection locked="0"/>
    </xf>
    <xf numFmtId="0" fontId="7" fillId="6" borderId="12" xfId="0" applyFont="1" applyFill="1" applyBorder="1" applyAlignment="1" applyProtection="1">
      <alignment horizontal="left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top"/>
      <protection locked="0"/>
    </xf>
    <xf numFmtId="0" fontId="7" fillId="3" borderId="10" xfId="0" applyFont="1" applyFill="1" applyBorder="1" applyAlignment="1" applyProtection="1">
      <alignment horizontal="left" vertical="top"/>
      <protection locked="0"/>
    </xf>
    <xf numFmtId="0" fontId="7" fillId="3" borderId="22" xfId="0" applyFont="1" applyFill="1" applyBorder="1" applyAlignment="1" applyProtection="1">
      <alignment horizontal="left" vertical="top"/>
      <protection locked="0"/>
    </xf>
    <xf numFmtId="0" fontId="7" fillId="3" borderId="11" xfId="0" applyFont="1" applyFill="1" applyBorder="1" applyAlignment="1" applyProtection="1">
      <alignment horizontal="left" vertical="top"/>
      <protection locked="0"/>
    </xf>
    <xf numFmtId="0" fontId="7" fillId="3" borderId="15" xfId="0" applyFont="1" applyFill="1" applyBorder="1" applyAlignment="1" applyProtection="1">
      <alignment horizontal="left" vertical="top"/>
      <protection locked="0"/>
    </xf>
  </cellXfs>
  <cellStyles count="5">
    <cellStyle name="Comma" xfId="1" builtinId="3"/>
    <cellStyle name="Comma 2" xfId="4" xr:uid="{6F171153-2AB2-49E1-82A1-C55062F61D86}"/>
    <cellStyle name="Normal" xfId="0" builtinId="0"/>
    <cellStyle name="Normal 30" xfId="3" xr:uid="{52D30858-75F9-4822-904A-918854BE97E6}"/>
    <cellStyle name="Percent" xfId="2" builtinId="5"/>
  </cellStyles>
  <dxfs count="0"/>
  <tableStyles count="0" defaultTableStyle="TableStyleMedium2" defaultPivotStyle="PivotStyleLight16"/>
  <colors>
    <mruColors>
      <color rgb="FF99FF99"/>
      <color rgb="FFFFFF99"/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343548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2"/>
  <sheetViews>
    <sheetView showGridLines="0" tabSelected="1" topLeftCell="B5" zoomScale="80" zoomScaleNormal="80" workbookViewId="0">
      <selection activeCell="D20" sqref="D20"/>
    </sheetView>
  </sheetViews>
  <sheetFormatPr defaultColWidth="9.109375" defaultRowHeight="14.4" x14ac:dyDescent="0.3"/>
  <cols>
    <col min="1" max="1" width="13.5546875" style="71" customWidth="1"/>
    <col min="2" max="2" width="59.5546875" style="72" customWidth="1"/>
    <col min="3" max="3" width="13.33203125" style="73" customWidth="1"/>
    <col min="4" max="4" width="9.6640625" style="73" customWidth="1"/>
    <col min="5" max="5" width="7.5546875" style="73" customWidth="1"/>
    <col min="6" max="7" width="19.5546875" style="72" customWidth="1"/>
    <col min="8" max="8" width="7.21875" style="72" customWidth="1"/>
    <col min="9" max="10" width="19.5546875" style="72" customWidth="1"/>
    <col min="11" max="11" width="8.33203125" style="72" customWidth="1"/>
    <col min="12" max="13" width="19.5546875" style="72" customWidth="1"/>
    <col min="14" max="14" width="6.5546875" style="72" customWidth="1"/>
    <col min="15" max="16" width="19.5546875" style="72" customWidth="1"/>
    <col min="17" max="17" width="7.44140625" style="72" customWidth="1"/>
    <col min="18" max="19" width="19.5546875" style="72" customWidth="1"/>
    <col min="20" max="20" width="21.33203125" style="72" customWidth="1"/>
    <col min="21" max="21" width="17.21875" style="72" customWidth="1"/>
    <col min="22" max="22" width="32.77734375" style="72" customWidth="1"/>
    <col min="23" max="23" width="65.5546875" style="72" customWidth="1"/>
    <col min="24" max="16384" width="9.109375" style="72"/>
  </cols>
  <sheetData>
    <row r="1" spans="1:28" s="6" customFormat="1" ht="25.8" x14ac:dyDescent="0.5">
      <c r="A1" s="1"/>
      <c r="B1" s="2" t="s">
        <v>17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4"/>
      <c r="V1" s="4"/>
      <c r="W1" s="4"/>
    </row>
    <row r="2" spans="1:28" s="6" customFormat="1" ht="28.8" customHeight="1" x14ac:dyDescent="0.5">
      <c r="A2" s="1"/>
      <c r="B2" s="7" t="s">
        <v>33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4"/>
      <c r="U2" s="4"/>
      <c r="V2" s="4"/>
      <c r="W2" s="4"/>
    </row>
    <row r="3" spans="1:28" s="12" customFormat="1" x14ac:dyDescent="0.3">
      <c r="A3" s="8" t="s">
        <v>43</v>
      </c>
      <c r="B3" s="83" t="s">
        <v>63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</row>
    <row r="4" spans="1:28" s="12" customFormat="1" ht="72" x14ac:dyDescent="0.3">
      <c r="A4" s="8" t="s">
        <v>44</v>
      </c>
      <c r="B4" s="13" t="s">
        <v>61</v>
      </c>
      <c r="C4" s="9"/>
      <c r="D4" s="9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0"/>
      <c r="T4" s="11"/>
      <c r="U4" s="11"/>
      <c r="V4" s="11"/>
      <c r="W4" s="11"/>
      <c r="X4" s="11"/>
      <c r="Y4" s="11"/>
      <c r="Z4" s="11"/>
      <c r="AA4" s="11"/>
      <c r="AB4" s="11"/>
    </row>
    <row r="5" spans="1:28" s="12" customFormat="1" x14ac:dyDescent="0.3">
      <c r="A5" s="15" t="s">
        <v>18</v>
      </c>
      <c r="B5" s="16"/>
      <c r="C5" s="9"/>
      <c r="D5" s="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0"/>
      <c r="T5" s="11"/>
      <c r="U5" s="11"/>
      <c r="V5" s="11"/>
      <c r="W5" s="11"/>
      <c r="X5" s="11"/>
      <c r="Y5" s="11"/>
      <c r="Z5" s="11"/>
      <c r="AA5" s="11"/>
      <c r="AB5" s="11"/>
    </row>
    <row r="6" spans="1:28" s="11" customFormat="1" x14ac:dyDescent="0.3">
      <c r="A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0"/>
    </row>
    <row r="7" spans="1:28" s="11" customFormat="1" x14ac:dyDescent="0.3">
      <c r="A7" s="19" t="s">
        <v>38</v>
      </c>
      <c r="B7" s="20"/>
      <c r="C7" s="21"/>
      <c r="D7" s="21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0"/>
    </row>
    <row r="8" spans="1:28" s="11" customFormat="1" x14ac:dyDescent="0.3">
      <c r="A8" s="22" t="s">
        <v>39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0"/>
    </row>
    <row r="9" spans="1:28" s="11" customFormat="1" x14ac:dyDescent="0.3">
      <c r="A9" s="22" t="s">
        <v>40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0"/>
    </row>
    <row r="10" spans="1:28" s="11" customFormat="1" x14ac:dyDescent="0.3">
      <c r="A10" s="23" t="s">
        <v>41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0"/>
    </row>
    <row r="11" spans="1:28" s="11" customFormat="1" x14ac:dyDescent="0.3">
      <c r="A11" s="23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0"/>
    </row>
    <row r="12" spans="1:28" s="11" customFormat="1" x14ac:dyDescent="0.3">
      <c r="B12" s="24" t="s">
        <v>3</v>
      </c>
      <c r="C12" s="95" t="s">
        <v>4</v>
      </c>
      <c r="D12" s="95"/>
      <c r="E12" s="2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0"/>
    </row>
    <row r="13" spans="1:28" s="11" customFormat="1" x14ac:dyDescent="0.3">
      <c r="B13" s="26" t="s">
        <v>5</v>
      </c>
      <c r="C13" s="96">
        <v>16.059999999999999</v>
      </c>
      <c r="D13" s="97"/>
      <c r="E13" s="27"/>
      <c r="F13" s="101" t="s">
        <v>25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0"/>
    </row>
    <row r="14" spans="1:28" s="11" customFormat="1" ht="15.6" customHeight="1" x14ac:dyDescent="0.3">
      <c r="B14" s="26" t="s">
        <v>6</v>
      </c>
      <c r="C14" s="98">
        <v>18.95</v>
      </c>
      <c r="D14" s="99"/>
      <c r="E14" s="27"/>
      <c r="F14" s="101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0"/>
    </row>
    <row r="15" spans="1:28" s="11" customFormat="1" x14ac:dyDescent="0.3">
      <c r="B15" s="28" t="s">
        <v>7</v>
      </c>
      <c r="C15" s="98">
        <v>21.69</v>
      </c>
      <c r="D15" s="99"/>
      <c r="E15" s="27"/>
      <c r="F15" s="101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0"/>
    </row>
    <row r="16" spans="1:28" s="11" customFormat="1" x14ac:dyDescent="0.3">
      <c r="A16" s="29"/>
      <c r="B16" s="30"/>
      <c r="C16" s="9"/>
      <c r="D16" s="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0"/>
    </row>
    <row r="17" spans="1:23" s="12" customFormat="1" x14ac:dyDescent="0.3">
      <c r="A17" s="31"/>
      <c r="B17" s="32"/>
      <c r="C17" s="33"/>
      <c r="D17" s="33"/>
      <c r="E17" s="100" t="s">
        <v>8</v>
      </c>
      <c r="F17" s="100"/>
      <c r="G17" s="100"/>
      <c r="H17" s="100" t="s">
        <v>9</v>
      </c>
      <c r="I17" s="100"/>
      <c r="J17" s="100"/>
      <c r="K17" s="100" t="s">
        <v>10</v>
      </c>
      <c r="L17" s="100"/>
      <c r="M17" s="100"/>
      <c r="N17" s="100" t="s">
        <v>34</v>
      </c>
      <c r="O17" s="100"/>
      <c r="P17" s="100"/>
      <c r="Q17" s="100" t="s">
        <v>35</v>
      </c>
      <c r="R17" s="100"/>
      <c r="S17" s="102"/>
      <c r="T17" s="34" t="s">
        <v>12</v>
      </c>
      <c r="U17" s="11"/>
      <c r="V17" s="11"/>
    </row>
    <row r="18" spans="1:23" s="41" customFormat="1" ht="28.8" x14ac:dyDescent="0.3">
      <c r="A18" s="35" t="s">
        <v>0</v>
      </c>
      <c r="B18" s="36" t="s">
        <v>19</v>
      </c>
      <c r="C18" s="33" t="s">
        <v>1</v>
      </c>
      <c r="D18" s="33" t="s">
        <v>15</v>
      </c>
      <c r="E18" s="33" t="s">
        <v>11</v>
      </c>
      <c r="F18" s="37" t="s">
        <v>13</v>
      </c>
      <c r="G18" s="37" t="s">
        <v>28</v>
      </c>
      <c r="H18" s="33" t="s">
        <v>11</v>
      </c>
      <c r="I18" s="37" t="s">
        <v>13</v>
      </c>
      <c r="J18" s="37" t="s">
        <v>26</v>
      </c>
      <c r="K18" s="33" t="s">
        <v>11</v>
      </c>
      <c r="L18" s="37" t="s">
        <v>13</v>
      </c>
      <c r="M18" s="37" t="s">
        <v>27</v>
      </c>
      <c r="N18" s="33" t="s">
        <v>11</v>
      </c>
      <c r="O18" s="37" t="s">
        <v>13</v>
      </c>
      <c r="P18" s="37" t="s">
        <v>36</v>
      </c>
      <c r="Q18" s="33" t="s">
        <v>11</v>
      </c>
      <c r="R18" s="37" t="s">
        <v>13</v>
      </c>
      <c r="S18" s="37" t="s">
        <v>37</v>
      </c>
      <c r="T18" s="38" t="s">
        <v>14</v>
      </c>
      <c r="U18" s="39" t="s">
        <v>16</v>
      </c>
      <c r="V18" s="40" t="s">
        <v>30</v>
      </c>
      <c r="W18" s="40" t="s">
        <v>31</v>
      </c>
    </row>
    <row r="19" spans="1:23" s="41" customFormat="1" ht="28.8" x14ac:dyDescent="0.3">
      <c r="A19" s="42">
        <v>1</v>
      </c>
      <c r="B19" s="43" t="s">
        <v>50</v>
      </c>
      <c r="C19" s="44" t="s">
        <v>42</v>
      </c>
      <c r="D19" s="45">
        <v>0</v>
      </c>
      <c r="E19" s="46">
        <v>1</v>
      </c>
      <c r="F19" s="47"/>
      <c r="G19" s="74">
        <f>F19*E19</f>
        <v>0</v>
      </c>
      <c r="H19" s="84"/>
      <c r="I19" s="85"/>
      <c r="J19" s="86"/>
      <c r="K19" s="84"/>
      <c r="L19" s="85"/>
      <c r="M19" s="86"/>
      <c r="N19" s="84"/>
      <c r="O19" s="85"/>
      <c r="P19" s="86"/>
      <c r="Q19" s="84"/>
      <c r="R19" s="87"/>
      <c r="S19" s="86"/>
      <c r="T19" s="78">
        <f>G19</f>
        <v>0</v>
      </c>
      <c r="U19" s="52"/>
      <c r="V19" s="49"/>
      <c r="W19" s="49"/>
    </row>
    <row r="20" spans="1:23" s="41" customFormat="1" ht="28.8" x14ac:dyDescent="0.3">
      <c r="A20" s="50">
        <v>2</v>
      </c>
      <c r="B20" s="51" t="s">
        <v>45</v>
      </c>
      <c r="C20" s="44" t="s">
        <v>42</v>
      </c>
      <c r="D20" s="45">
        <v>0</v>
      </c>
      <c r="E20" s="46">
        <v>1</v>
      </c>
      <c r="F20" s="47"/>
      <c r="G20" s="74">
        <f t="shared" ref="G20:G25" si="0">F20*E20</f>
        <v>0</v>
      </c>
      <c r="H20" s="88"/>
      <c r="I20" s="82"/>
      <c r="J20" s="89"/>
      <c r="K20" s="88"/>
      <c r="L20" s="82"/>
      <c r="M20" s="89"/>
      <c r="N20" s="88"/>
      <c r="O20" s="82"/>
      <c r="P20" s="89"/>
      <c r="Q20" s="88"/>
      <c r="R20" s="82"/>
      <c r="S20" s="89"/>
      <c r="T20" s="78">
        <f>G20</f>
        <v>0</v>
      </c>
      <c r="U20" s="52"/>
      <c r="V20" s="53"/>
      <c r="W20" s="49"/>
    </row>
    <row r="21" spans="1:23" s="41" customFormat="1" x14ac:dyDescent="0.3">
      <c r="A21" s="42">
        <v>3</v>
      </c>
      <c r="B21" s="51" t="s">
        <v>46</v>
      </c>
      <c r="C21" s="44" t="s">
        <v>42</v>
      </c>
      <c r="D21" s="45">
        <v>0</v>
      </c>
      <c r="E21" s="46">
        <v>1</v>
      </c>
      <c r="F21" s="47"/>
      <c r="G21" s="74">
        <f t="shared" si="0"/>
        <v>0</v>
      </c>
      <c r="H21" s="88"/>
      <c r="I21" s="82"/>
      <c r="J21" s="89"/>
      <c r="K21" s="88"/>
      <c r="L21" s="82"/>
      <c r="M21" s="89"/>
      <c r="N21" s="88"/>
      <c r="O21" s="82"/>
      <c r="P21" s="89"/>
      <c r="Q21" s="88"/>
      <c r="R21" s="82"/>
      <c r="S21" s="89"/>
      <c r="T21" s="78">
        <f t="shared" ref="T21:T23" si="1">G21</f>
        <v>0</v>
      </c>
      <c r="U21" s="52"/>
      <c r="V21" s="53"/>
      <c r="W21" s="49"/>
    </row>
    <row r="22" spans="1:23" s="41" customFormat="1" x14ac:dyDescent="0.3">
      <c r="A22" s="50">
        <v>4</v>
      </c>
      <c r="B22" s="51" t="s">
        <v>47</v>
      </c>
      <c r="C22" s="44" t="s">
        <v>42</v>
      </c>
      <c r="D22" s="45">
        <v>0</v>
      </c>
      <c r="E22" s="46">
        <v>1</v>
      </c>
      <c r="F22" s="47"/>
      <c r="G22" s="74">
        <f t="shared" si="0"/>
        <v>0</v>
      </c>
      <c r="H22" s="88"/>
      <c r="I22" s="82"/>
      <c r="J22" s="89"/>
      <c r="K22" s="88"/>
      <c r="L22" s="82"/>
      <c r="M22" s="89"/>
      <c r="N22" s="88"/>
      <c r="O22" s="82"/>
      <c r="P22" s="89"/>
      <c r="Q22" s="88"/>
      <c r="R22" s="82"/>
      <c r="S22" s="89"/>
      <c r="T22" s="78">
        <f t="shared" si="1"/>
        <v>0</v>
      </c>
      <c r="U22" s="52"/>
      <c r="V22" s="53"/>
      <c r="W22" s="49"/>
    </row>
    <row r="23" spans="1:23" s="41" customFormat="1" x14ac:dyDescent="0.3">
      <c r="A23" s="42">
        <v>5</v>
      </c>
      <c r="B23" s="54" t="s">
        <v>48</v>
      </c>
      <c r="C23" s="44" t="s">
        <v>42</v>
      </c>
      <c r="D23" s="45">
        <v>0</v>
      </c>
      <c r="E23" s="46">
        <v>1</v>
      </c>
      <c r="F23" s="47"/>
      <c r="G23" s="74">
        <f t="shared" si="0"/>
        <v>0</v>
      </c>
      <c r="H23" s="88"/>
      <c r="I23" s="85"/>
      <c r="J23" s="86"/>
      <c r="K23" s="88"/>
      <c r="L23" s="85"/>
      <c r="M23" s="86"/>
      <c r="N23" s="88"/>
      <c r="O23" s="85"/>
      <c r="P23" s="86"/>
      <c r="Q23" s="88"/>
      <c r="R23" s="90"/>
      <c r="S23" s="86"/>
      <c r="T23" s="78">
        <f t="shared" si="1"/>
        <v>0</v>
      </c>
      <c r="U23" s="52"/>
      <c r="V23" s="53"/>
      <c r="W23" s="49"/>
    </row>
    <row r="24" spans="1:23" s="41" customFormat="1" x14ac:dyDescent="0.3">
      <c r="A24" s="50">
        <v>6</v>
      </c>
      <c r="B24" s="55" t="s">
        <v>62</v>
      </c>
      <c r="C24" s="44" t="s">
        <v>49</v>
      </c>
      <c r="D24" s="56">
        <v>0</v>
      </c>
      <c r="E24" s="46">
        <v>12</v>
      </c>
      <c r="F24" s="47"/>
      <c r="G24" s="74">
        <f t="shared" si="0"/>
        <v>0</v>
      </c>
      <c r="H24" s="46">
        <v>12</v>
      </c>
      <c r="I24" s="47"/>
      <c r="J24" s="74">
        <f t="shared" ref="J24:J25" si="2">I24*H24</f>
        <v>0</v>
      </c>
      <c r="K24" s="46">
        <v>12</v>
      </c>
      <c r="L24" s="47"/>
      <c r="M24" s="74">
        <f t="shared" ref="M24:M25" si="3">L24*K24</f>
        <v>0</v>
      </c>
      <c r="N24" s="46">
        <v>12</v>
      </c>
      <c r="O24" s="47"/>
      <c r="P24" s="74">
        <f t="shared" ref="P24:P29" si="4">O24*N24</f>
        <v>0</v>
      </c>
      <c r="Q24" s="46">
        <v>12</v>
      </c>
      <c r="R24" s="47"/>
      <c r="S24" s="74">
        <f t="shared" ref="S24:S25" si="5">R24*Q24</f>
        <v>0</v>
      </c>
      <c r="T24" s="78">
        <f>S24+P24+M24+J24+G24</f>
        <v>0</v>
      </c>
      <c r="U24" s="52"/>
      <c r="V24" s="53"/>
      <c r="W24" s="49"/>
    </row>
    <row r="25" spans="1:23" s="41" customFormat="1" x14ac:dyDescent="0.3">
      <c r="A25" s="42">
        <v>7</v>
      </c>
      <c r="B25" s="55" t="s">
        <v>51</v>
      </c>
      <c r="C25" s="44" t="s">
        <v>49</v>
      </c>
      <c r="D25" s="56">
        <v>0</v>
      </c>
      <c r="E25" s="57">
        <v>0</v>
      </c>
      <c r="F25" s="82"/>
      <c r="G25" s="74">
        <f t="shared" si="0"/>
        <v>0</v>
      </c>
      <c r="H25" s="57">
        <v>12</v>
      </c>
      <c r="I25" s="47"/>
      <c r="J25" s="74">
        <f t="shared" si="2"/>
        <v>0</v>
      </c>
      <c r="K25" s="57">
        <v>12</v>
      </c>
      <c r="L25" s="47"/>
      <c r="M25" s="74">
        <f t="shared" si="3"/>
        <v>0</v>
      </c>
      <c r="N25" s="57">
        <v>12</v>
      </c>
      <c r="O25" s="47"/>
      <c r="P25" s="74">
        <f t="shared" si="4"/>
        <v>0</v>
      </c>
      <c r="Q25" s="57">
        <v>12</v>
      </c>
      <c r="R25" s="47"/>
      <c r="S25" s="74">
        <f t="shared" si="5"/>
        <v>0</v>
      </c>
      <c r="T25" s="78">
        <f>S25+P25+M25+J25+G25</f>
        <v>0</v>
      </c>
      <c r="U25" s="52"/>
      <c r="V25" s="53"/>
      <c r="W25" s="49"/>
    </row>
    <row r="26" spans="1:23" s="41" customFormat="1" x14ac:dyDescent="0.3">
      <c r="A26" s="50">
        <v>8</v>
      </c>
      <c r="B26" s="55" t="s">
        <v>52</v>
      </c>
      <c r="C26" s="44" t="s">
        <v>59</v>
      </c>
      <c r="D26" s="56">
        <v>0</v>
      </c>
      <c r="E26" s="57">
        <v>10</v>
      </c>
      <c r="F26" s="47"/>
      <c r="G26" s="74">
        <f t="shared" ref="G26:G29" si="6">F26*E26</f>
        <v>0</v>
      </c>
      <c r="H26" s="57">
        <v>10</v>
      </c>
      <c r="I26" s="47"/>
      <c r="J26" s="74">
        <f t="shared" ref="J26:J29" si="7">I26*H26</f>
        <v>0</v>
      </c>
      <c r="K26" s="57">
        <v>10</v>
      </c>
      <c r="L26" s="47"/>
      <c r="M26" s="74">
        <f t="shared" ref="M26:M29" si="8">L26*K26</f>
        <v>0</v>
      </c>
      <c r="N26" s="57">
        <v>10</v>
      </c>
      <c r="O26" s="47"/>
      <c r="P26" s="74">
        <f t="shared" si="4"/>
        <v>0</v>
      </c>
      <c r="Q26" s="57">
        <v>10</v>
      </c>
      <c r="R26" s="47"/>
      <c r="S26" s="74">
        <f t="shared" ref="S26:S29" si="9">R26*Q26</f>
        <v>0</v>
      </c>
      <c r="T26" s="78">
        <f t="shared" ref="T26:T29" si="10">S26+P26+M26+J26+G26</f>
        <v>0</v>
      </c>
      <c r="U26" s="79"/>
      <c r="V26" s="61"/>
      <c r="W26" s="49"/>
    </row>
    <row r="27" spans="1:23" s="41" customFormat="1" ht="62.4" x14ac:dyDescent="0.3">
      <c r="A27" s="42">
        <v>9</v>
      </c>
      <c r="B27" s="80" t="s">
        <v>57</v>
      </c>
      <c r="C27" s="44" t="s">
        <v>53</v>
      </c>
      <c r="D27" s="56">
        <v>0</v>
      </c>
      <c r="E27" s="57">
        <v>50</v>
      </c>
      <c r="F27" s="47"/>
      <c r="G27" s="74">
        <f t="shared" si="6"/>
        <v>0</v>
      </c>
      <c r="H27" s="57">
        <v>50</v>
      </c>
      <c r="I27" s="47"/>
      <c r="J27" s="74">
        <f>I27*H27</f>
        <v>0</v>
      </c>
      <c r="K27" s="57">
        <v>50</v>
      </c>
      <c r="L27" s="47"/>
      <c r="M27" s="74">
        <f t="shared" si="8"/>
        <v>0</v>
      </c>
      <c r="N27" s="57">
        <v>50</v>
      </c>
      <c r="O27" s="47"/>
      <c r="P27" s="74">
        <f t="shared" si="4"/>
        <v>0</v>
      </c>
      <c r="Q27" s="57">
        <v>50</v>
      </c>
      <c r="R27" s="47"/>
      <c r="S27" s="74">
        <f t="shared" si="9"/>
        <v>0</v>
      </c>
      <c r="T27" s="78">
        <f t="shared" si="10"/>
        <v>0</v>
      </c>
      <c r="U27" s="79"/>
      <c r="V27" s="61"/>
      <c r="W27" s="49" t="s">
        <v>54</v>
      </c>
    </row>
    <row r="28" spans="1:23" s="41" customFormat="1" ht="62.4" x14ac:dyDescent="0.3">
      <c r="A28" s="50">
        <v>10</v>
      </c>
      <c r="B28" s="80" t="s">
        <v>58</v>
      </c>
      <c r="C28" s="44" t="s">
        <v>53</v>
      </c>
      <c r="D28" s="56">
        <v>0</v>
      </c>
      <c r="E28" s="57">
        <v>30</v>
      </c>
      <c r="F28" s="47"/>
      <c r="G28" s="74">
        <f t="shared" si="6"/>
        <v>0</v>
      </c>
      <c r="H28" s="57">
        <v>30</v>
      </c>
      <c r="I28" s="47"/>
      <c r="J28" s="74">
        <f t="shared" si="7"/>
        <v>0</v>
      </c>
      <c r="K28" s="57">
        <v>30</v>
      </c>
      <c r="L28" s="47"/>
      <c r="M28" s="74">
        <f t="shared" si="8"/>
        <v>0</v>
      </c>
      <c r="N28" s="57">
        <v>30</v>
      </c>
      <c r="O28" s="47"/>
      <c r="P28" s="74">
        <f t="shared" si="4"/>
        <v>0</v>
      </c>
      <c r="Q28" s="57">
        <v>30</v>
      </c>
      <c r="R28" s="47"/>
      <c r="S28" s="74">
        <f t="shared" si="9"/>
        <v>0</v>
      </c>
      <c r="T28" s="78">
        <f t="shared" si="10"/>
        <v>0</v>
      </c>
      <c r="U28" s="79"/>
      <c r="V28" s="61"/>
      <c r="W28" s="49" t="s">
        <v>54</v>
      </c>
    </row>
    <row r="29" spans="1:23" s="41" customFormat="1" ht="62.4" x14ac:dyDescent="0.3">
      <c r="A29" s="42">
        <v>11</v>
      </c>
      <c r="B29" s="80" t="s">
        <v>56</v>
      </c>
      <c r="C29" s="44" t="s">
        <v>53</v>
      </c>
      <c r="D29" s="56">
        <v>0</v>
      </c>
      <c r="E29" s="57">
        <v>20</v>
      </c>
      <c r="F29" s="47"/>
      <c r="G29" s="74">
        <f t="shared" si="6"/>
        <v>0</v>
      </c>
      <c r="H29" s="57">
        <v>20</v>
      </c>
      <c r="I29" s="47"/>
      <c r="J29" s="74">
        <f t="shared" si="7"/>
        <v>0</v>
      </c>
      <c r="K29" s="57">
        <v>20</v>
      </c>
      <c r="L29" s="47"/>
      <c r="M29" s="74">
        <f t="shared" si="8"/>
        <v>0</v>
      </c>
      <c r="N29" s="57">
        <v>20</v>
      </c>
      <c r="O29" s="47"/>
      <c r="P29" s="74">
        <f t="shared" si="4"/>
        <v>0</v>
      </c>
      <c r="Q29" s="57">
        <v>20</v>
      </c>
      <c r="R29" s="47"/>
      <c r="S29" s="74">
        <f t="shared" si="9"/>
        <v>0</v>
      </c>
      <c r="T29" s="78">
        <f t="shared" si="10"/>
        <v>0</v>
      </c>
      <c r="U29" s="79"/>
      <c r="V29" s="61"/>
      <c r="W29" s="49" t="s">
        <v>55</v>
      </c>
    </row>
    <row r="30" spans="1:23" s="41" customFormat="1" ht="15" thickBot="1" x14ac:dyDescent="0.35">
      <c r="A30" s="50">
        <v>12</v>
      </c>
      <c r="B30" s="80" t="s">
        <v>60</v>
      </c>
      <c r="C30" s="44" t="s">
        <v>59</v>
      </c>
      <c r="D30" s="56">
        <v>0</v>
      </c>
      <c r="E30" s="57">
        <v>1</v>
      </c>
      <c r="F30" s="47"/>
      <c r="G30" s="81">
        <f>F30</f>
        <v>0</v>
      </c>
      <c r="H30" s="57"/>
      <c r="I30" s="82"/>
      <c r="J30" s="92"/>
      <c r="K30" s="93"/>
      <c r="L30" s="82"/>
      <c r="M30" s="92"/>
      <c r="N30" s="93"/>
      <c r="O30" s="82"/>
      <c r="P30" s="94"/>
      <c r="Q30" s="93"/>
      <c r="R30" s="82"/>
      <c r="S30" s="92"/>
      <c r="T30" s="78">
        <f>S30+P30+M30+J30+G30</f>
        <v>0</v>
      </c>
      <c r="U30" s="79"/>
      <c r="V30" s="61"/>
      <c r="W30" s="49"/>
    </row>
    <row r="31" spans="1:23" s="41" customFormat="1" ht="15" thickBot="1" x14ac:dyDescent="0.35">
      <c r="A31" s="58"/>
      <c r="B31" s="59" t="s">
        <v>20</v>
      </c>
      <c r="C31" s="48"/>
      <c r="D31" s="48"/>
      <c r="E31" s="48"/>
      <c r="F31" s="48"/>
      <c r="G31" s="75">
        <f>SUM(G19:G30)</f>
        <v>0</v>
      </c>
      <c r="H31" s="48"/>
      <c r="I31" s="48"/>
      <c r="J31" s="75">
        <f>SUM(J19:J29)</f>
        <v>0</v>
      </c>
      <c r="K31" s="48"/>
      <c r="L31" s="48"/>
      <c r="M31" s="75">
        <f>SUM(M19:M29)</f>
        <v>0</v>
      </c>
      <c r="N31" s="48"/>
      <c r="O31" s="48"/>
      <c r="P31" s="75">
        <f>SUM(P19:P29)</f>
        <v>0</v>
      </c>
      <c r="Q31" s="48"/>
      <c r="R31" s="48"/>
      <c r="S31" s="75">
        <f>SUM(S19:S29)</f>
        <v>0</v>
      </c>
      <c r="T31" s="75">
        <f>SUM(T19:T30)</f>
        <v>0</v>
      </c>
      <c r="U31" s="60"/>
      <c r="V31" s="61"/>
      <c r="W31" s="49"/>
    </row>
    <row r="32" spans="1:23" s="41" customFormat="1" x14ac:dyDescent="0.3">
      <c r="A32" s="62"/>
      <c r="B32" s="63" t="s">
        <v>2</v>
      </c>
      <c r="C32" s="48"/>
      <c r="D32" s="48"/>
      <c r="E32" s="48"/>
      <c r="F32" s="48"/>
      <c r="G32" s="76">
        <f>G31*0.15</f>
        <v>0</v>
      </c>
      <c r="H32" s="48"/>
      <c r="I32" s="48"/>
      <c r="J32" s="76">
        <f>J31*0.15</f>
        <v>0</v>
      </c>
      <c r="K32" s="48"/>
      <c r="L32" s="48"/>
      <c r="M32" s="76">
        <f>M31*0.15</f>
        <v>0</v>
      </c>
      <c r="N32" s="48"/>
      <c r="O32" s="48"/>
      <c r="P32" s="76">
        <f>P31*0.15</f>
        <v>0</v>
      </c>
      <c r="Q32" s="48"/>
      <c r="R32" s="48"/>
      <c r="S32" s="76">
        <f>S31*0.15</f>
        <v>0</v>
      </c>
      <c r="T32" s="76">
        <f>T31*0.15</f>
        <v>0</v>
      </c>
      <c r="U32" s="64"/>
      <c r="V32" s="53"/>
      <c r="W32" s="49"/>
    </row>
    <row r="33" spans="1:23" s="41" customFormat="1" ht="15" thickBot="1" x14ac:dyDescent="0.35">
      <c r="A33" s="62"/>
      <c r="B33" s="63" t="s">
        <v>21</v>
      </c>
      <c r="C33" s="48"/>
      <c r="D33" s="48"/>
      <c r="E33" s="48"/>
      <c r="F33" s="48"/>
      <c r="G33" s="77">
        <f>G31+G32</f>
        <v>0</v>
      </c>
      <c r="H33" s="48"/>
      <c r="I33" s="48"/>
      <c r="J33" s="77">
        <f>J31+J32</f>
        <v>0</v>
      </c>
      <c r="K33" s="48"/>
      <c r="L33" s="48"/>
      <c r="M33" s="77">
        <f>M31+M32</f>
        <v>0</v>
      </c>
      <c r="N33" s="48"/>
      <c r="O33" s="48"/>
      <c r="P33" s="77">
        <f>P31+P32</f>
        <v>0</v>
      </c>
      <c r="Q33" s="48"/>
      <c r="R33" s="48"/>
      <c r="S33" s="77">
        <f>S31+S32</f>
        <v>0</v>
      </c>
      <c r="T33" s="77">
        <f>T31+T32</f>
        <v>0</v>
      </c>
      <c r="U33" s="65"/>
      <c r="V33" s="53"/>
      <c r="W33" s="49"/>
    </row>
    <row r="34" spans="1:23" s="41" customFormat="1" x14ac:dyDescent="0.3">
      <c r="A34" s="19"/>
      <c r="B34" s="66"/>
      <c r="C34" s="67"/>
      <c r="D34" s="67"/>
      <c r="E34" s="6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  <row r="35" spans="1:23" s="41" customFormat="1" ht="15" thickBot="1" x14ac:dyDescent="0.35">
      <c r="A35" s="19"/>
      <c r="B35" s="68"/>
      <c r="C35" s="67"/>
      <c r="D35" s="67"/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91"/>
      <c r="S35" s="68"/>
      <c r="T35" s="68"/>
      <c r="U35" s="68"/>
      <c r="V35" s="68"/>
      <c r="W35" s="68"/>
    </row>
    <row r="36" spans="1:23" s="41" customFormat="1" ht="25.8" customHeight="1" x14ac:dyDescent="0.3">
      <c r="A36" s="19"/>
      <c r="B36" s="105" t="s">
        <v>29</v>
      </c>
      <c r="C36" s="103"/>
      <c r="D36" s="104"/>
      <c r="E36" s="110"/>
      <c r="F36" s="111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91"/>
      <c r="S36" s="91"/>
      <c r="T36" s="91"/>
      <c r="U36" s="68"/>
      <c r="V36" s="68"/>
      <c r="W36" s="68"/>
    </row>
    <row r="37" spans="1:23" s="41" customFormat="1" ht="17.399999999999999" customHeight="1" x14ac:dyDescent="0.3">
      <c r="A37" s="19"/>
      <c r="B37" s="106"/>
      <c r="C37" s="112" t="s">
        <v>22</v>
      </c>
      <c r="D37" s="113"/>
      <c r="E37" s="112" t="s">
        <v>24</v>
      </c>
      <c r="F37" s="116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23" s="41" customFormat="1" ht="34.799999999999997" customHeight="1" x14ac:dyDescent="0.3">
      <c r="A38" s="19"/>
      <c r="B38" s="106"/>
      <c r="C38" s="108"/>
      <c r="D38" s="109"/>
      <c r="E38" s="108"/>
      <c r="F38" s="109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s="41" customFormat="1" ht="19.2" customHeight="1" thickBot="1" x14ac:dyDescent="0.35">
      <c r="A39" s="19"/>
      <c r="B39" s="107"/>
      <c r="C39" s="114" t="s">
        <v>32</v>
      </c>
      <c r="D39" s="115"/>
      <c r="E39" s="114" t="s">
        <v>23</v>
      </c>
      <c r="F39" s="115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</row>
    <row r="40" spans="1:23" s="41" customFormat="1" x14ac:dyDescent="0.3">
      <c r="A40" s="19"/>
      <c r="B40" s="68"/>
      <c r="C40" s="67"/>
      <c r="D40" s="67"/>
      <c r="E40" s="67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</row>
    <row r="41" spans="1:23" s="41" customFormat="1" x14ac:dyDescent="0.3">
      <c r="A41" s="19"/>
      <c r="B41" s="68"/>
      <c r="C41" s="67"/>
      <c r="D41" s="67"/>
      <c r="E41" s="67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s="41" customFormat="1" x14ac:dyDescent="0.3">
      <c r="A42" s="69"/>
      <c r="C42" s="70"/>
      <c r="D42" s="70"/>
      <c r="E42" s="70"/>
    </row>
  </sheetData>
  <sheetProtection formatCells="0" formatColumns="0" formatRows="0" insertRows="0" deleteRows="0"/>
  <protectedRanges>
    <protectedRange sqref="C36:F38" name="Range7"/>
    <protectedRange sqref="V19:W33" name="Range6"/>
    <protectedRange sqref="R20:R23" name="Range5"/>
    <protectedRange sqref="L20:L23 I20:I23 O20:O23" name="Range4"/>
    <protectedRange sqref="Q19 N19 H19 K19 B19:F19 C27:D30 B20:D26 A19:A30" name="Range3"/>
    <protectedRange sqref="C13:E15" name="Range2"/>
    <protectedRange sqref="B3:B5" name="Range1"/>
    <protectedRange sqref="K20:K23 N20:N23 Q20:Q23 E20:F30 H24:I30 K24:L30 N24:O30 Q24:R30 H20:H23" name="Range3_4"/>
  </protectedRanges>
  <mergeCells count="19">
    <mergeCell ref="H17:J17"/>
    <mergeCell ref="Q17:S17"/>
    <mergeCell ref="C36:D36"/>
    <mergeCell ref="B36:B39"/>
    <mergeCell ref="E38:F38"/>
    <mergeCell ref="E36:F36"/>
    <mergeCell ref="C37:D37"/>
    <mergeCell ref="C38:D38"/>
    <mergeCell ref="C39:D39"/>
    <mergeCell ref="E39:F39"/>
    <mergeCell ref="K17:M17"/>
    <mergeCell ref="N17:P17"/>
    <mergeCell ref="E37:F37"/>
    <mergeCell ref="C12:D12"/>
    <mergeCell ref="C13:D13"/>
    <mergeCell ref="C14:D14"/>
    <mergeCell ref="C15:D15"/>
    <mergeCell ref="E17:G17"/>
    <mergeCell ref="F13:F15"/>
  </mergeCells>
  <phoneticPr fontId="2" type="noConversion"/>
  <dataValidations count="2">
    <dataValidation type="decimal" operator="greaterThanOrEqual" allowBlank="1" showInputMessage="1" showErrorMessage="1" sqref="C13:D15 Q20:R30 H20:I30 K20:L30 E20:F30 N20:O30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2026-02-19T13:04:15Z</dcterms:modified>
</cp:coreProperties>
</file>